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26" windowWidth="15180" windowHeight="8790" tabRatio="824" activeTab="16"/>
  </bookViews>
  <sheets>
    <sheet name="README" sheetId="1" r:id="rId1"/>
    <sheet name="Page1" sheetId="2" r:id="rId2"/>
    <sheet name="Page2" sheetId="3" r:id="rId3"/>
    <sheet name="Page3" sheetId="4" r:id="rId4"/>
    <sheet name="Page4" sheetId="5" r:id="rId5"/>
    <sheet name="Page5" sheetId="6" r:id="rId6"/>
    <sheet name="Page6" sheetId="7" r:id="rId7"/>
    <sheet name="Page7" sheetId="8" r:id="rId8"/>
    <sheet name="Page8" sheetId="9" r:id="rId9"/>
    <sheet name="Page9" sheetId="10" r:id="rId10"/>
    <sheet name="Page10" sheetId="11" r:id="rId11"/>
    <sheet name="Page11" sheetId="12" r:id="rId12"/>
    <sheet name="Page12" sheetId="13" r:id="rId13"/>
    <sheet name="Page13" sheetId="14" r:id="rId14"/>
    <sheet name="Page14" sheetId="15" r:id="rId15"/>
    <sheet name="Page15" sheetId="16" r:id="rId16"/>
    <sheet name="COMMENTS" sheetId="17" r:id="rId17"/>
  </sheets>
  <definedNames>
    <definedName name="_xlnm.Print_Area" localSheetId="16">'COMMENTS'!$A$1:$J$35</definedName>
    <definedName name="_xlnm.Print_Area" localSheetId="1">'Page1'!$A$1:$G$37</definedName>
    <definedName name="_xlnm.Print_Area" localSheetId="10">'Page10'!$A$1:$F$27</definedName>
    <definedName name="_xlnm.Print_Area" localSheetId="11">'Page11'!$A$1:$E$22</definedName>
    <definedName name="_xlnm.Print_Area" localSheetId="12">'Page12'!$A$1:$F$41</definedName>
    <definedName name="_xlnm.Print_Area" localSheetId="13">'Page13'!$A$1:$F$27</definedName>
    <definedName name="_xlnm.Print_Area" localSheetId="14">'Page14'!$A$1:$E$22</definedName>
    <definedName name="_xlnm.Print_Area" localSheetId="15">'Page15'!$A$1:$E$23</definedName>
    <definedName name="_xlnm.Print_Area" localSheetId="2">'Page2'!$A$1:$F$38</definedName>
    <definedName name="_xlnm.Print_Area" localSheetId="3">'Page3'!$A$1:$F$39</definedName>
    <definedName name="_xlnm.Print_Area" localSheetId="4">'Page4'!$A$1:$E$34</definedName>
    <definedName name="_xlnm.Print_Area" localSheetId="5">'Page5'!$A$1:$F$28</definedName>
    <definedName name="_xlnm.Print_Area" localSheetId="6">'Page6'!$A$1:$F$29</definedName>
    <definedName name="_xlnm.Print_Area" localSheetId="7">'Page7'!$A$1:$F$30</definedName>
    <definedName name="_xlnm.Print_Area" localSheetId="8">'Page8'!$A$1:$E$25</definedName>
    <definedName name="_xlnm.Print_Area" localSheetId="9">'Page9'!$A$1:$F$41</definedName>
  </definedNames>
  <calcPr fullCalcOnLoad="1"/>
</workbook>
</file>

<file path=xl/sharedStrings.xml><?xml version="1.0" encoding="utf-8"?>
<sst xmlns="http://schemas.openxmlformats.org/spreadsheetml/2006/main" count="709" uniqueCount="181">
  <si>
    <t>U.S. DEPARTMENT OF EDUCATION</t>
  </si>
  <si>
    <t>OFFICE OF SPECIAL EDUCATION</t>
  </si>
  <si>
    <t>AND REHABILITATIVE SERVICES</t>
  </si>
  <si>
    <t>PROGRAMS</t>
  </si>
  <si>
    <t>OMB NO.:  1820-0621</t>
  </si>
  <si>
    <t xml:space="preserve"> </t>
  </si>
  <si>
    <t>STATE:</t>
  </si>
  <si>
    <t>1.  Mental Retardation</t>
  </si>
  <si>
    <t>2.  Hearing Impairments</t>
  </si>
  <si>
    <t>3.  Speech/Language Impairments</t>
  </si>
  <si>
    <t>4.  Visual Impairments</t>
  </si>
  <si>
    <t>5.  Emotional Disturbance</t>
  </si>
  <si>
    <t>6.  Orthopedic Impairments</t>
  </si>
  <si>
    <t>7.  Other Health Impairments</t>
  </si>
  <si>
    <t>8.  Specific Learning Disabilities</t>
  </si>
  <si>
    <t>9.  Deaf-Blindness</t>
  </si>
  <si>
    <t>10. Multiple Disabilities</t>
  </si>
  <si>
    <t>11. Autism</t>
  </si>
  <si>
    <t>12. Traumatic Brain Injury</t>
  </si>
  <si>
    <t>14. Total</t>
  </si>
  <si>
    <t xml:space="preserve">TABLE 5, SECTION A                </t>
  </si>
  <si>
    <t>COMMENTS</t>
  </si>
  <si>
    <t>Data Transmission System (DTS)</t>
  </si>
  <si>
    <r>
      <t>Please read</t>
    </r>
    <r>
      <rPr>
        <sz val="12"/>
        <rFont val="Arial"/>
        <family val="2"/>
      </rPr>
      <t xml:space="preserve"> the following basic guidelines before completing the Data Transmission System (DTS) forms:</t>
    </r>
  </si>
  <si>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</si>
  <si>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</si>
  <si>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</si>
  <si>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Program Support Services Group</t>
  </si>
  <si>
    <t>Westat</t>
  </si>
  <si>
    <t>1650 Research Blvd.</t>
  </si>
  <si>
    <t>Rockville, MD  20850-3159</t>
  </si>
  <si>
    <t>7. Print the entire workbook by selecting, FILE, PRINT and then select ENTIRE WORKBOOK located in the 'PRINT WHAT' section.  Send printed copies of the completed DTS forms to the Office of Special Education Programs (OSEP) at the following address:</t>
  </si>
  <si>
    <t>Part B Data Reports</t>
  </si>
  <si>
    <t>Date:</t>
  </si>
  <si>
    <t>Status:</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</si>
  <si>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</si>
  <si>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COMPUTED TOTALS</t>
  </si>
  <si>
    <t>Alternative Educational</t>
  </si>
  <si>
    <t>Setting Based on a</t>
  </si>
  <si>
    <t>Hearing Officer</t>
  </si>
  <si>
    <t>Determination Regarding</t>
  </si>
  <si>
    <t>Children with Disabilities Ages 3-21</t>
  </si>
  <si>
    <t xml:space="preserve"> Disability</t>
  </si>
  <si>
    <r>
      <t>2</t>
    </r>
    <r>
      <rPr>
        <sz val="9"/>
        <rFont val="Arial"/>
        <family val="2"/>
      </rPr>
      <t>States must have defined and established eligibility criteria for developmental delay in order to use this category for reporting.</t>
    </r>
  </si>
  <si>
    <r>
      <t>13. Developmental Delay</t>
    </r>
    <r>
      <rPr>
        <vertAlign val="superscript"/>
        <sz val="9"/>
        <rFont val="Arial"/>
        <family val="2"/>
      </rPr>
      <t>2</t>
    </r>
  </si>
  <si>
    <t>TABLE 5</t>
  </si>
  <si>
    <r>
      <t xml:space="preserve">6. RED cells indicate computational errors or an error in reporting race/ethnicity.  Sum totals for race/ethnicity must be equal to reported totals.  </t>
    </r>
    <r>
      <rPr>
        <b/>
        <sz val="12"/>
        <rFont val="Arial"/>
        <family val="2"/>
      </rPr>
      <t xml:space="preserve">Please make sure there are NO RED CELLS before saving and submitting data.  </t>
    </r>
  </si>
  <si>
    <t>Mail Stop 2600</t>
  </si>
  <si>
    <t>550 12th Street, S.W.</t>
  </si>
  <si>
    <t>Washington, D.C. 20202</t>
  </si>
  <si>
    <t>Office of Special Education</t>
  </si>
  <si>
    <t>Part B, discipline data are due November 1, 2007.</t>
  </si>
  <si>
    <t xml:space="preserve">8. If you received your file by e-mail, please return electronic copies of completed DTS forms to Westat. </t>
  </si>
  <si>
    <t>IDEAData_PartB@WESTAT.COM</t>
  </si>
  <si>
    <t>If you have any questions or comments, please contact Mary Job at (301) 315-5939.</t>
  </si>
  <si>
    <t>5. Save the completed forms.  Please be sure that your State postal code appears in the file name.  (Example:  Maryland - DISP06MD.XLS)</t>
  </si>
  <si>
    <t>FORM EXPIRES: 8/31/2009</t>
  </si>
  <si>
    <t>Page 1 of 15</t>
  </si>
  <si>
    <t xml:space="preserve">    REPORT OF CHILDREN WITH DISABILITIES SUBJECT TO DISCIPLINARY REMOVAL:</t>
  </si>
  <si>
    <t>SCHOOL YEAR 2006-2007</t>
  </si>
  <si>
    <t xml:space="preserve">    SECTION A.  DISCIPLINARY REMOVAL TYPE BY DISABILITY</t>
  </si>
  <si>
    <t>1.  Unilaterral Removals to an Interim Alternative Educational Setting</t>
  </si>
  <si>
    <t>by School Personnel</t>
  </si>
  <si>
    <r>
      <t>1</t>
    </r>
    <r>
      <rPr>
        <sz val="9"/>
        <rFont val="Arial"/>
        <family val="2"/>
      </rPr>
      <t>States must have defined and established eligibility criteria for developmental delay in order to use this category for reporting.</t>
    </r>
  </si>
  <si>
    <t>2.  Removals to an Interim</t>
  </si>
  <si>
    <t>Likely Injuty</t>
  </si>
  <si>
    <t>Number of Children</t>
  </si>
  <si>
    <t>D.  Number of Removals</t>
  </si>
  <si>
    <t xml:space="preserve"> for Serious Bodily Injury</t>
  </si>
  <si>
    <t>C.  Number of Removals</t>
  </si>
  <si>
    <t>for Weapons</t>
  </si>
  <si>
    <t>B.  Number of Removals</t>
  </si>
  <si>
    <t>for Drugs</t>
  </si>
  <si>
    <t>A.  Number of Children</t>
  </si>
  <si>
    <t/>
  </si>
  <si>
    <t>Page 2 of 15</t>
  </si>
  <si>
    <r>
      <t>(PERCENT)</t>
    </r>
    <r>
      <rPr>
        <vertAlign val="superscript"/>
        <sz val="9"/>
        <rFont val="Arial"/>
        <family val="2"/>
      </rPr>
      <t>1</t>
    </r>
  </si>
  <si>
    <t>(PERCENT)</t>
  </si>
  <si>
    <t xml:space="preserve">    SECTION A.  (CONTINUED)</t>
  </si>
  <si>
    <t>Page 3 of 15</t>
  </si>
  <si>
    <t>with Out-of-School</t>
  </si>
  <si>
    <t>Suspension/Expulsions</t>
  </si>
  <si>
    <t>Totaling 10 Days or Less</t>
  </si>
  <si>
    <t>B.  Number of Children</t>
  </si>
  <si>
    <t>Totaling &gt; 10 Days</t>
  </si>
  <si>
    <t>with In-School</t>
  </si>
  <si>
    <t>3. Out-of-School Suspensions or Expulsions</t>
  </si>
  <si>
    <t>4. In-School Suspensions</t>
  </si>
  <si>
    <r>
      <t>1</t>
    </r>
    <r>
      <rPr>
        <sz val="9"/>
        <rFont val="Arial"/>
        <family val="2"/>
      </rPr>
      <t>STATES SHOULD NOT PROVIDE PERCENTAGES IN THIS SECTION, AS THEY WILL BE CALCULATED AFTER THE COUNTS ARE SUBMITTED.</t>
    </r>
  </si>
  <si>
    <t>3.  Out-of-School</t>
  </si>
  <si>
    <t>Suspensions or</t>
  </si>
  <si>
    <t>Expulsions</t>
  </si>
  <si>
    <t>Page 4 of 15</t>
  </si>
  <si>
    <t>5.  Disciplinary Removal</t>
  </si>
  <si>
    <t>A.  Total Disciplinary Removals</t>
  </si>
  <si>
    <t>B.  Number of Children with</t>
  </si>
  <si>
    <t>Disciplinary Removals Totaling</t>
  </si>
  <si>
    <t>1 Day</t>
  </si>
  <si>
    <t>C.  Number of Children with</t>
  </si>
  <si>
    <t>2-10 Days</t>
  </si>
  <si>
    <t>&gt; 10 Days</t>
  </si>
  <si>
    <t xml:space="preserve">TABLE 5, SECTION B               </t>
  </si>
  <si>
    <t>Page 5 of 15</t>
  </si>
  <si>
    <t xml:space="preserve">    SECTION B.  DISCIPLINARY REMOVAL TYPE BY RACE/ETHNICITY</t>
  </si>
  <si>
    <t>1.  American Indian or Alaska Native</t>
  </si>
  <si>
    <t>2.  Asian or Other Pacific Islander</t>
  </si>
  <si>
    <t>3.  Black, non-Hispanic</t>
  </si>
  <si>
    <t>4.  Hispanic</t>
  </si>
  <si>
    <t>5.  White, non-Hispanic</t>
  </si>
  <si>
    <t>6. Total</t>
  </si>
  <si>
    <t>Page 6 of 15</t>
  </si>
  <si>
    <t>Race/Ethnicity</t>
  </si>
  <si>
    <t xml:space="preserve">    SECTION B.  (CONTINUED)</t>
  </si>
  <si>
    <t xml:space="preserve">TABLE 5, SECTION B                </t>
  </si>
  <si>
    <t>Page 7 of 15</t>
  </si>
  <si>
    <t>Page 8 of 15</t>
  </si>
  <si>
    <t xml:space="preserve">TABLE 5, SECTION B        </t>
  </si>
  <si>
    <t xml:space="preserve">TABLE 5, SECTION C               </t>
  </si>
  <si>
    <t>Page 9 of 15</t>
  </si>
  <si>
    <t xml:space="preserve">    SECTION C.  DISCIPLINARY REMOVAL TYPE BY GENDER</t>
  </si>
  <si>
    <t>Gender</t>
  </si>
  <si>
    <t>1.  Male</t>
  </si>
  <si>
    <t>2.  Female</t>
  </si>
  <si>
    <t>3.  Total</t>
  </si>
  <si>
    <t xml:space="preserve">    SECTION C. (CONTINUED)</t>
  </si>
  <si>
    <t xml:space="preserve">    SECTION C.  (CONTINUED)</t>
  </si>
  <si>
    <t xml:space="preserve">TABLE 5, SECTION C        </t>
  </si>
  <si>
    <t>Page 10 of 15</t>
  </si>
  <si>
    <t>Page 11 of 15</t>
  </si>
  <si>
    <t>Page 12 of 15</t>
  </si>
  <si>
    <t xml:space="preserve">    SECTION D.  DISCIPLINARY REMOVAL TYPE BY LIMITED ENGLISH PROFICIENCY STATUS</t>
  </si>
  <si>
    <t>Limited English Proficiency Status</t>
  </si>
  <si>
    <t>1.  Yes</t>
  </si>
  <si>
    <t xml:space="preserve">TABLE 5, SECTION D               </t>
  </si>
  <si>
    <t>2.  No</t>
  </si>
  <si>
    <t>Page 13 of 15</t>
  </si>
  <si>
    <t xml:space="preserve">TABLE 5, SECTION D                </t>
  </si>
  <si>
    <t xml:space="preserve">    SECTION D.  (CONTINUED)</t>
  </si>
  <si>
    <t xml:space="preserve">TABLE 5, SECTION C                </t>
  </si>
  <si>
    <t>Page 14 of 15</t>
  </si>
  <si>
    <t xml:space="preserve">TABLE 5, SECTION D        </t>
  </si>
  <si>
    <t xml:space="preserve">TABLE 5, SECTION E        </t>
  </si>
  <si>
    <t>Page 15 of 15</t>
  </si>
  <si>
    <t xml:space="preserve">    SECTION E.  CHILDREN SUBJECT TO EXPULSION WITH AND WITHOUT EDUCATIONAL SERVICES BY DISABILITY STATUS</t>
  </si>
  <si>
    <t>During Expulsion</t>
  </si>
  <si>
    <t>2.  Children without Disabilities, Grades K-12</t>
  </si>
  <si>
    <t xml:space="preserve">B. Did Not Received Educational </t>
  </si>
  <si>
    <t>Services During Expulsion</t>
  </si>
  <si>
    <r>
      <t>2</t>
    </r>
    <r>
      <rPr>
        <sz val="9"/>
        <rFont val="Arial"/>
        <family val="2"/>
      </rPr>
      <t xml:space="preserve">States </t>
    </r>
    <r>
      <rPr>
        <u val="single"/>
        <sz val="9"/>
        <rFont val="Arial"/>
        <family val="2"/>
      </rPr>
      <t>must</t>
    </r>
    <r>
      <rPr>
        <sz val="9"/>
        <rFont val="Arial"/>
        <family val="2"/>
      </rPr>
      <t xml:space="preserve"> have defined and established eligibility criteria for developmental delay in order to use this category for reporting.</t>
    </r>
  </si>
  <si>
    <r>
      <t>1</t>
    </r>
    <r>
      <rPr>
        <b/>
        <sz val="9"/>
        <rFont val="Arial"/>
        <family val="2"/>
      </rPr>
      <t>STATES SHOULD NOT PROVIDE PERCENTAGES IN THIS SECTION, AS THEY WILL BE CALCULATED AFTER THE COUNTS ARE SUBMITTED.</t>
    </r>
  </si>
  <si>
    <t xml:space="preserve">TABLE 5, SECTION A           </t>
  </si>
  <si>
    <t>REPORT OF CHILDREN WITH DISABILITIES SUBJECT TO DISCIPLINARY REMOVAL:</t>
  </si>
  <si>
    <t xml:space="preserve"> RACE/ETHNICITY</t>
  </si>
  <si>
    <t xml:space="preserve">  Race/Ethnicity</t>
  </si>
  <si>
    <r>
      <t xml:space="preserve">     1</t>
    </r>
    <r>
      <rPr>
        <b/>
        <sz val="9"/>
        <rFont val="Arial"/>
        <family val="2"/>
      </rPr>
      <t>STATES SHOULD NOT PROVIDE PERCENTAGES IN THIS SECTION, AS THEY WILL BE CALCULATED AFTER THE COUNTS ARE SUBMITTED.</t>
    </r>
  </si>
  <si>
    <t xml:space="preserve">  Gender</t>
  </si>
  <si>
    <t>COMPUTED TOTAL:</t>
  </si>
  <si>
    <t xml:space="preserve">COMPUTED TOTAL:  </t>
  </si>
  <si>
    <t xml:space="preserve">COMPUTED TOTAL:   </t>
  </si>
  <si>
    <t>6.  Children Subject to Expulsion</t>
  </si>
  <si>
    <t xml:space="preserve"> Limited English Proficiency Status</t>
  </si>
  <si>
    <t xml:space="preserve"> Gender</t>
  </si>
  <si>
    <t>Sum of column</t>
  </si>
  <si>
    <t>1B, 1C, 1D should</t>
  </si>
  <si>
    <t>Sum of columns 5B, 5C, and 5D</t>
  </si>
  <si>
    <t>D.  Number of Children with</t>
  </si>
  <si>
    <t>greater than or equal to column 1A</t>
  </si>
  <si>
    <t xml:space="preserve">Sum of columns </t>
  </si>
  <si>
    <t>1A, 2, 3A, 3B,4A, and 4B</t>
  </si>
  <si>
    <t xml:space="preserve">SECTION A COLUMN TOTAL:  </t>
  </si>
  <si>
    <t>RA 1203</t>
  </si>
  <si>
    <t>Patricia J. Guard, Acting Director</t>
  </si>
  <si>
    <t>should be less than or equal to</t>
  </si>
  <si>
    <t>should be less than or equal to the</t>
  </si>
  <si>
    <t>1.  Children with Disabilities Ages 3-21</t>
  </si>
  <si>
    <t>Percent</t>
  </si>
  <si>
    <t>(A)</t>
  </si>
  <si>
    <t>A.  Received Educational Services</t>
  </si>
  <si>
    <t>(B)</t>
  </si>
  <si>
    <t>ORIGINAL SUBMISSION</t>
  </si>
  <si>
    <t>NM - NEW MEXICO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</si>
</sst>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m\ d\,\ yyyy"/>
    <numFmt numFmtId="173" formatCode="0.0%"/>
  </numFmts>
  <fonts count="47">
    <font>
      <sz val="10"/>
      <name val="Arial"/>
      <family val="0"/>
    </font>
    <font>
      <b/>
      <sz val="7"/>
      <name val="Small Fonts"/>
      <family val="2"/>
    </font>
    <font>
      <sz val="12"/>
      <name val="Arial"/>
      <family val="2"/>
    </font>
    <font>
      <b/>
      <sz val="12"/>
      <name val="Arial"/>
      <family val="2"/>
    </font>
    <font>
      <u val="single"/>
      <sz val="10"/>
      <color indexed="12"/>
      <name val="Arial"/>
      <family val="0"/>
    </font>
    <font>
      <sz val="9"/>
      <name val="Arial"/>
      <family val="2"/>
    </font>
    <font>
      <sz val="9"/>
      <name val="Small Fonts"/>
      <family val="2"/>
    </font>
    <font>
      <vertAlign val="superscript"/>
      <sz val="9"/>
      <name val="Arial"/>
      <family val="2"/>
    </font>
    <font>
      <sz val="11"/>
      <name val="Arial"/>
      <family val="2"/>
    </font>
    <font>
      <u val="single"/>
      <sz val="10"/>
      <color indexed="36"/>
      <name val="Arial"/>
      <family val="0"/>
    </font>
    <font>
      <u val="single"/>
      <sz val="9"/>
      <name val="Arial"/>
      <family val="2"/>
    </font>
    <font>
      <b/>
      <vertAlign val="superscrip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8">
    <xf numFmtId="0" fontId="0" fillId="0" borderId="0" xfId="0" applyAlignment="1">
      <alignment/>
    </xf>
    <xf numFmtId="0" fontId="2" fillId="0" borderId="0" xfId="0" applyFont="1" applyAlignment="1" applyProtection="1">
      <alignment/>
      <protection locked="0"/>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pplyProtection="1">
      <alignment/>
      <protection/>
    </xf>
    <xf numFmtId="0" fontId="5" fillId="0" borderId="0" xfId="0" applyFont="1" applyAlignment="1" applyProtection="1">
      <alignment horizontal="center"/>
      <protection/>
    </xf>
    <xf numFmtId="0" fontId="5" fillId="0" borderId="0" xfId="0" applyFont="1" applyAlignment="1">
      <alignment/>
    </xf>
    <xf numFmtId="0" fontId="5" fillId="0" borderId="0" xfId="0" applyFont="1" applyAlignment="1" applyProtection="1">
      <alignment/>
      <protection/>
    </xf>
    <xf numFmtId="0" fontId="5" fillId="0" borderId="0" xfId="0" applyFont="1" applyAlignment="1">
      <alignment/>
    </xf>
    <xf numFmtId="49" fontId="5" fillId="0" borderId="0" xfId="0" applyNumberFormat="1" applyFont="1" applyFill="1" applyBorder="1" applyAlignment="1" applyProtection="1">
      <alignment horizontal="left"/>
      <protection/>
    </xf>
    <xf numFmtId="0" fontId="5" fillId="0" borderId="0" xfId="0" applyFont="1" applyAlignment="1" applyProtection="1">
      <alignment/>
      <protection/>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0" xfId="0" applyFont="1" applyAlignment="1" applyProtection="1">
      <alignment/>
      <protection locked="0"/>
    </xf>
    <xf numFmtId="0" fontId="5" fillId="0" borderId="12" xfId="0" applyFont="1" applyBorder="1" applyAlignment="1">
      <alignment/>
    </xf>
    <xf numFmtId="0" fontId="5" fillId="0" borderId="10" xfId="0" applyFont="1" applyBorder="1" applyAlignment="1">
      <alignment/>
    </xf>
    <xf numFmtId="0" fontId="5" fillId="0" borderId="13" xfId="0" applyFont="1" applyBorder="1" applyAlignment="1">
      <alignment/>
    </xf>
    <xf numFmtId="1" fontId="5" fillId="33" borderId="13" xfId="0" applyNumberFormat="1" applyFont="1" applyFill="1" applyBorder="1" applyAlignment="1" applyProtection="1">
      <alignment/>
      <protection locked="0"/>
    </xf>
    <xf numFmtId="49" fontId="5" fillId="0" borderId="0" xfId="0" applyNumberFormat="1" applyFont="1" applyFill="1" applyBorder="1" applyAlignment="1" applyProtection="1">
      <alignment/>
      <protection/>
    </xf>
    <xf numFmtId="1" fontId="5" fillId="33" borderId="14" xfId="0" applyNumberFormat="1" applyFont="1" applyFill="1" applyBorder="1" applyAlignment="1" applyProtection="1">
      <alignment/>
      <protection locked="0"/>
    </xf>
    <xf numFmtId="0" fontId="5" fillId="0" borderId="0" xfId="0" applyFont="1" applyBorder="1" applyAlignment="1" applyProtection="1">
      <alignment/>
      <protection/>
    </xf>
    <xf numFmtId="1" fontId="5" fillId="0" borderId="0" xfId="0" applyNumberFormat="1" applyFont="1" applyFill="1" applyBorder="1" applyAlignment="1" applyProtection="1">
      <alignment/>
      <protection/>
    </xf>
    <xf numFmtId="49" fontId="5" fillId="33" borderId="15" xfId="0" applyNumberFormat="1" applyFont="1" applyFill="1" applyBorder="1" applyAlignment="1" applyProtection="1">
      <alignment horizontal="left"/>
      <protection locked="0"/>
    </xf>
    <xf numFmtId="0" fontId="6" fillId="0" borderId="0" xfId="0" applyFont="1" applyAlignment="1">
      <alignment/>
    </xf>
    <xf numFmtId="0" fontId="5" fillId="0" borderId="15"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xf>
    <xf numFmtId="0" fontId="5" fillId="0" borderId="18" xfId="0" applyFont="1" applyBorder="1" applyAlignment="1">
      <alignment horizontal="center"/>
    </xf>
    <xf numFmtId="0" fontId="5" fillId="0" borderId="0" xfId="0" applyFont="1" applyBorder="1" applyAlignment="1">
      <alignment/>
    </xf>
    <xf numFmtId="0" fontId="5" fillId="0" borderId="16" xfId="0" applyFont="1" applyBorder="1" applyAlignment="1">
      <alignment/>
    </xf>
    <xf numFmtId="0" fontId="5" fillId="0" borderId="17" xfId="0" applyFont="1" applyBorder="1" applyAlignment="1">
      <alignment horizontal="center"/>
    </xf>
    <xf numFmtId="0" fontId="7" fillId="0" borderId="0" xfId="0" applyFont="1" applyBorder="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horizontal="right"/>
      <protection/>
    </xf>
    <xf numFmtId="0" fontId="6" fillId="0" borderId="0" xfId="0" applyFont="1" applyAlignment="1" applyProtection="1">
      <alignment/>
      <protection/>
    </xf>
    <xf numFmtId="0" fontId="5" fillId="0" borderId="10" xfId="0" applyFont="1" applyBorder="1" applyAlignment="1" applyProtection="1">
      <alignment/>
      <protection/>
    </xf>
    <xf numFmtId="0" fontId="5" fillId="0" borderId="19" xfId="0" applyFont="1" applyBorder="1" applyAlignment="1" applyProtection="1">
      <alignment/>
      <protection/>
    </xf>
    <xf numFmtId="0" fontId="5" fillId="0" borderId="20" xfId="0" applyFont="1" applyBorder="1" applyAlignment="1" applyProtection="1">
      <alignment/>
      <protection/>
    </xf>
    <xf numFmtId="0" fontId="5" fillId="0" borderId="21" xfId="0" applyFont="1" applyBorder="1" applyAlignment="1" applyProtection="1">
      <alignment horizontal="center"/>
      <protection/>
    </xf>
    <xf numFmtId="0" fontId="5" fillId="0" borderId="11" xfId="0" applyFont="1" applyBorder="1" applyAlignment="1" applyProtection="1">
      <alignment/>
      <protection/>
    </xf>
    <xf numFmtId="0" fontId="5" fillId="0" borderId="15" xfId="0" applyFont="1" applyBorder="1" applyAlignment="1">
      <alignment horizontal="center"/>
    </xf>
    <xf numFmtId="0" fontId="5" fillId="0" borderId="0" xfId="0" applyFont="1" applyAlignment="1" applyProtection="1">
      <alignment/>
      <protection/>
    </xf>
    <xf numFmtId="0" fontId="5" fillId="0" borderId="12" xfId="0" applyFont="1" applyBorder="1" applyAlignment="1" applyProtection="1">
      <alignment/>
      <protection/>
    </xf>
    <xf numFmtId="0" fontId="5" fillId="0" borderId="0" xfId="0" applyFont="1" applyBorder="1" applyAlignment="1" applyProtection="1">
      <alignment/>
      <protection/>
    </xf>
    <xf numFmtId="0" fontId="5" fillId="0" borderId="16" xfId="0" applyFont="1" applyBorder="1" applyAlignment="1" applyProtection="1">
      <alignment/>
      <protection/>
    </xf>
    <xf numFmtId="0" fontId="5" fillId="0" borderId="16"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7" xfId="0" applyFont="1" applyBorder="1" applyAlignment="1" applyProtection="1">
      <alignment/>
      <protection/>
    </xf>
    <xf numFmtId="0" fontId="5" fillId="0" borderId="22" xfId="0" applyFont="1" applyBorder="1" applyAlignment="1" applyProtection="1">
      <alignment horizontal="center"/>
      <protection/>
    </xf>
    <xf numFmtId="0" fontId="5" fillId="0" borderId="12" xfId="0" applyFont="1" applyBorder="1" applyAlignment="1" applyProtection="1">
      <alignment/>
      <protection/>
    </xf>
    <xf numFmtId="0" fontId="5" fillId="0" borderId="15" xfId="0" applyFont="1" applyBorder="1" applyAlignment="1">
      <alignment/>
    </xf>
    <xf numFmtId="0" fontId="11" fillId="0" borderId="0" xfId="0" applyFont="1" applyBorder="1" applyAlignment="1" applyProtection="1">
      <alignment/>
      <protection/>
    </xf>
    <xf numFmtId="0" fontId="5" fillId="0" borderId="10" xfId="0" applyFont="1" applyBorder="1" applyAlignment="1" applyProtection="1">
      <alignment/>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1" xfId="0" applyFont="1" applyBorder="1" applyAlignment="1" applyProtection="1">
      <alignment/>
      <protection/>
    </xf>
    <xf numFmtId="0" fontId="5" fillId="0" borderId="17"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13" xfId="0" applyFont="1" applyBorder="1" applyAlignment="1" applyProtection="1">
      <alignment/>
      <protection/>
    </xf>
    <xf numFmtId="0" fontId="7" fillId="0" borderId="0" xfId="0" applyFont="1" applyAlignment="1" applyProtection="1">
      <alignment/>
      <protection/>
    </xf>
    <xf numFmtId="1" fontId="5" fillId="0" borderId="0" xfId="0" applyNumberFormat="1" applyFont="1" applyAlignment="1" applyProtection="1">
      <alignment/>
      <protection/>
    </xf>
    <xf numFmtId="172" fontId="5" fillId="0" borderId="0" xfId="0" applyNumberFormat="1" applyFont="1" applyAlignment="1" applyProtection="1">
      <alignment horizontal="left"/>
      <protection/>
    </xf>
    <xf numFmtId="9" fontId="0" fillId="34" borderId="13" xfId="0" applyNumberFormat="1" applyFill="1" applyBorder="1" applyAlignment="1">
      <alignment/>
    </xf>
    <xf numFmtId="0" fontId="5" fillId="0" borderId="18" xfId="0" applyFont="1" applyBorder="1" applyAlignment="1" applyProtection="1">
      <alignment horizontal="center"/>
      <protection/>
    </xf>
    <xf numFmtId="9" fontId="0" fillId="0" borderId="13" xfId="0" applyNumberFormat="1" applyFill="1" applyBorder="1" applyAlignment="1">
      <alignment/>
    </xf>
    <xf numFmtId="0" fontId="5" fillId="0" borderId="18" xfId="0" applyFont="1" applyBorder="1" applyAlignment="1" applyProtection="1">
      <alignment horizontal="center"/>
      <protection/>
    </xf>
    <xf numFmtId="0" fontId="5" fillId="0" borderId="22"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Alignment="1" applyProtection="1">
      <alignment/>
      <protection/>
    </xf>
    <xf numFmtId="0" fontId="1" fillId="0" borderId="0" xfId="0" applyFont="1" applyAlignment="1" applyProtection="1">
      <alignment horizontal="right"/>
      <protection/>
    </xf>
    <xf numFmtId="0" fontId="0" fillId="0" borderId="0" xfId="0" applyAlignment="1" applyProtection="1">
      <alignment horizontal="right"/>
      <protection/>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horizontal="center"/>
      <protection/>
    </xf>
    <xf numFmtId="0" fontId="0" fillId="0" borderId="0" xfId="0" applyAlignment="1" applyProtection="1">
      <alignment/>
      <protection/>
    </xf>
    <xf numFmtId="0" fontId="5" fillId="0" borderId="16" xfId="0" applyFont="1" applyBorder="1" applyAlignment="1" applyProtection="1">
      <alignment horizontal="center"/>
      <protection/>
    </xf>
    <xf numFmtId="172" fontId="0" fillId="0" borderId="0" xfId="0" applyNumberFormat="1" applyAlignment="1" applyProtection="1">
      <alignment horizontal="left"/>
      <protection/>
    </xf>
    <xf numFmtId="0" fontId="5" fillId="0" borderId="15" xfId="0" applyFont="1" applyBorder="1" applyAlignment="1" applyProtection="1">
      <alignment horizontal="left"/>
      <protection/>
    </xf>
    <xf numFmtId="0" fontId="5" fillId="0" borderId="21" xfId="0" applyFont="1" applyBorder="1" applyAlignment="1" applyProtection="1">
      <alignment/>
      <protection/>
    </xf>
    <xf numFmtId="0" fontId="5" fillId="0" borderId="15" xfId="0" applyFont="1" applyBorder="1" applyAlignment="1" applyProtection="1">
      <alignment horizontal="center"/>
      <protection/>
    </xf>
    <xf numFmtId="0" fontId="0" fillId="0" borderId="11" xfId="0" applyBorder="1" applyAlignment="1" applyProtection="1">
      <alignment/>
      <protection/>
    </xf>
    <xf numFmtId="9" fontId="5" fillId="34" borderId="13" xfId="0" applyNumberFormat="1" applyFont="1" applyFill="1" applyBorder="1" applyAlignment="1" applyProtection="1">
      <alignment/>
      <protection/>
    </xf>
    <xf numFmtId="9" fontId="5" fillId="0" borderId="13"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0" fontId="0" fillId="0" borderId="0" xfId="0" applyAlignment="1" applyProtection="1">
      <alignment horizontal="center"/>
      <protection/>
    </xf>
    <xf numFmtId="0" fontId="0" fillId="0" borderId="16" xfId="0" applyBorder="1" applyAlignment="1" applyProtection="1">
      <alignment horizontal="center"/>
      <protection/>
    </xf>
    <xf numFmtId="0" fontId="5" fillId="0" borderId="17"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7" xfId="0" applyFont="1" applyFill="1" applyBorder="1" applyAlignment="1" applyProtection="1">
      <alignment horizontal="center"/>
      <protection/>
    </xf>
    <xf numFmtId="0" fontId="5" fillId="0" borderId="15" xfId="0" applyFont="1" applyFill="1" applyBorder="1" applyAlignment="1" applyProtection="1">
      <alignment/>
      <protection/>
    </xf>
    <xf numFmtId="0" fontId="0" fillId="0" borderId="15" xfId="0" applyBorder="1" applyAlignment="1" applyProtection="1">
      <alignment/>
      <protection/>
    </xf>
    <xf numFmtId="0" fontId="5" fillId="0" borderId="0" xfId="0" applyFont="1" applyBorder="1" applyAlignment="1" applyProtection="1">
      <alignment/>
      <protection/>
    </xf>
    <xf numFmtId="0" fontId="5" fillId="0" borderId="16" xfId="0" applyFont="1" applyBorder="1" applyAlignment="1" applyProtection="1">
      <alignment/>
      <protection/>
    </xf>
    <xf numFmtId="9" fontId="0" fillId="0" borderId="13" xfId="0" applyNumberFormat="1" applyBorder="1" applyAlignment="1" applyProtection="1">
      <alignment/>
      <protection/>
    </xf>
    <xf numFmtId="1" fontId="0" fillId="0" borderId="0" xfId="0" applyNumberFormat="1" applyAlignment="1" applyProtection="1">
      <alignment/>
      <protection/>
    </xf>
    <xf numFmtId="0" fontId="0" fillId="0" borderId="11" xfId="0" applyBorder="1" applyAlignment="1" applyProtection="1">
      <alignment horizontal="center"/>
      <protection/>
    </xf>
    <xf numFmtId="9" fontId="0" fillId="34" borderId="17" xfId="0" applyNumberFormat="1" applyFont="1" applyFill="1" applyBorder="1" applyAlignment="1" applyProtection="1">
      <alignment/>
      <protection/>
    </xf>
    <xf numFmtId="9" fontId="0" fillId="34" borderId="13" xfId="0" applyNumberFormat="1" applyFill="1" applyBorder="1" applyAlignment="1" applyProtection="1">
      <alignment/>
      <protection/>
    </xf>
    <xf numFmtId="0" fontId="5" fillId="0" borderId="0" xfId="0" applyFont="1" applyFill="1" applyBorder="1" applyAlignment="1" applyProtection="1">
      <alignment/>
      <protection/>
    </xf>
    <xf numFmtId="0" fontId="5" fillId="0" borderId="12" xfId="0" applyFont="1" applyBorder="1" applyAlignment="1" applyProtection="1">
      <alignment/>
      <protection/>
    </xf>
    <xf numFmtId="0" fontId="0" fillId="0" borderId="12" xfId="0" applyBorder="1" applyAlignment="1" applyProtection="1">
      <alignment/>
      <protection/>
    </xf>
    <xf numFmtId="0" fontId="5" fillId="0" borderId="15" xfId="0" applyFont="1" applyBorder="1" applyAlignment="1" applyProtection="1">
      <alignment/>
      <protection/>
    </xf>
    <xf numFmtId="9" fontId="5" fillId="0" borderId="14" xfId="0" applyNumberFormat="1" applyFont="1" applyFill="1" applyBorder="1"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right"/>
      <protection/>
    </xf>
    <xf numFmtId="0" fontId="3" fillId="0" borderId="0" xfId="0" applyFont="1" applyAlignment="1" applyProtection="1">
      <alignment/>
      <protection/>
    </xf>
    <xf numFmtId="3" fontId="3" fillId="0" borderId="0" xfId="0" applyNumberFormat="1" applyFont="1" applyAlignment="1" applyProtection="1">
      <alignment/>
      <protection/>
    </xf>
    <xf numFmtId="0" fontId="0" fillId="0" borderId="0" xfId="0" applyAlignment="1" applyProtection="1">
      <alignment wrapText="1"/>
      <protection/>
    </xf>
    <xf numFmtId="0" fontId="2" fillId="0" borderId="0" xfId="0" applyFont="1" applyAlignment="1" applyProtection="1">
      <alignment wrapText="1"/>
      <protection/>
    </xf>
    <xf numFmtId="0" fontId="2" fillId="0" borderId="0" xfId="0" applyFont="1" applyAlignment="1" applyProtection="1">
      <alignment/>
      <protection/>
    </xf>
    <xf numFmtId="0" fontId="5" fillId="0" borderId="0" xfId="0" applyFont="1" applyAlignment="1" applyProtection="1">
      <alignment horizontal="right"/>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horizontal="center"/>
      <protection/>
    </xf>
    <xf numFmtId="0" fontId="0" fillId="0" borderId="12" xfId="0" applyFill="1" applyBorder="1" applyAlignment="1" applyProtection="1">
      <alignment horizontal="center"/>
      <protection/>
    </xf>
    <xf numFmtId="0" fontId="5" fillId="0" borderId="12" xfId="0" applyFont="1" applyFill="1" applyBorder="1" applyAlignment="1" applyProtection="1">
      <alignment horizontal="center"/>
      <protection/>
    </xf>
    <xf numFmtId="0" fontId="2" fillId="0" borderId="0" xfId="0" applyFont="1" applyAlignment="1">
      <alignment/>
    </xf>
    <xf numFmtId="0" fontId="2" fillId="0" borderId="0" xfId="0" applyFont="1" applyAlignment="1">
      <alignment/>
    </xf>
    <xf numFmtId="0" fontId="2" fillId="0" borderId="0" xfId="0" applyFont="1" applyAlignment="1">
      <alignment wrapText="1"/>
    </xf>
    <xf numFmtId="0" fontId="5" fillId="0" borderId="11" xfId="0" applyFont="1" applyFill="1" applyBorder="1" applyAlignment="1" applyProtection="1">
      <alignment horizontal="center"/>
      <protection/>
    </xf>
    <xf numFmtId="0" fontId="5" fillId="0" borderId="19" xfId="0" applyFont="1" applyBorder="1" applyAlignment="1" applyProtection="1">
      <alignment/>
      <protection/>
    </xf>
    <xf numFmtId="0" fontId="5" fillId="0" borderId="18" xfId="0" applyFont="1" applyBorder="1" applyAlignment="1" applyProtection="1">
      <alignment/>
      <protection/>
    </xf>
    <xf numFmtId="0" fontId="0" fillId="0" borderId="21" xfId="0" applyBorder="1" applyAlignment="1" applyProtection="1">
      <alignment/>
      <protection/>
    </xf>
    <xf numFmtId="0" fontId="0" fillId="0" borderId="16" xfId="0" applyBorder="1" applyAlignment="1" applyProtection="1">
      <alignment/>
      <protection/>
    </xf>
    <xf numFmtId="0" fontId="0" fillId="0" borderId="22" xfId="0" applyBorder="1" applyAlignment="1" applyProtection="1">
      <alignment/>
      <protection/>
    </xf>
    <xf numFmtId="0" fontId="0" fillId="0" borderId="14" xfId="0" applyBorder="1" applyAlignment="1" applyProtection="1">
      <alignment horizontal="center"/>
      <protection/>
    </xf>
    <xf numFmtId="0" fontId="0" fillId="0" borderId="23" xfId="0" applyBorder="1" applyAlignment="1" applyProtection="1">
      <alignment horizontal="center"/>
      <protection/>
    </xf>
    <xf numFmtId="173" fontId="5" fillId="34" borderId="13" xfId="0" applyNumberFormat="1" applyFont="1" applyFill="1" applyBorder="1" applyAlignment="1" applyProtection="1">
      <alignment/>
      <protection/>
    </xf>
    <xf numFmtId="0" fontId="0" fillId="0" borderId="0" xfId="0" applyAlignment="1" applyProtection="1">
      <alignment/>
      <protection locked="0"/>
    </xf>
    <xf numFmtId="0" fontId="2" fillId="0" borderId="0" xfId="0" applyFont="1" applyAlignment="1" applyProtection="1">
      <alignment wrapText="1"/>
      <protection/>
    </xf>
    <xf numFmtId="0" fontId="3" fillId="0" borderId="0" xfId="0" applyFont="1" applyAlignment="1">
      <alignment horizontal="left" wrapText="1"/>
    </xf>
    <xf numFmtId="0" fontId="3" fillId="0" borderId="0" xfId="0" applyFont="1" applyAlignment="1" applyProtection="1">
      <alignment wrapText="1"/>
      <protection/>
    </xf>
    <xf numFmtId="0" fontId="0" fillId="0" borderId="0" xfId="0" applyAlignment="1" applyProtection="1">
      <alignment wrapText="1"/>
      <protection/>
    </xf>
    <xf numFmtId="0" fontId="2" fillId="0" borderId="0" xfId="0" applyFont="1" applyAlignment="1" applyProtection="1">
      <alignment horizontal="center"/>
      <protection/>
    </xf>
    <xf numFmtId="0" fontId="0" fillId="0" borderId="0" xfId="0" applyAlignment="1" applyProtection="1">
      <alignment horizontal="center"/>
      <protection/>
    </xf>
    <xf numFmtId="172" fontId="8" fillId="0" borderId="0" xfId="0" applyNumberFormat="1" applyFont="1" applyAlignment="1" applyProtection="1">
      <alignment horizontal="center"/>
      <protection locked="0"/>
    </xf>
    <xf numFmtId="0" fontId="5" fillId="0" borderId="0" xfId="0" applyFont="1" applyAlignment="1" applyProtection="1">
      <alignment horizontal="center"/>
      <protection/>
    </xf>
    <xf numFmtId="0" fontId="5" fillId="0" borderId="12"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22"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22" xfId="0" applyFont="1" applyBorder="1" applyAlignment="1" applyProtection="1">
      <alignment horizontal="center"/>
      <protection/>
    </xf>
    <xf numFmtId="0" fontId="5" fillId="0" borderId="12"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0" borderId="22"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xf>
    <xf numFmtId="0" fontId="5" fillId="0" borderId="19"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21" xfId="0" applyFont="1" applyBorder="1" applyAlignment="1" applyProtection="1">
      <alignment horizontal="center"/>
      <protection/>
    </xf>
    <xf numFmtId="0" fontId="0" fillId="33" borderId="24" xfId="0" applyFill="1" applyBorder="1" applyAlignment="1" applyProtection="1">
      <alignment horizontal="left"/>
      <protection locked="0"/>
    </xf>
    <xf numFmtId="0" fontId="5" fillId="0" borderId="0" xfId="0" applyFont="1" applyAlignment="1" applyProtection="1">
      <alignment/>
      <protection/>
    </xf>
    <xf numFmtId="0" fontId="1" fillId="0" borderId="0" xfId="0" applyFont="1" applyBorder="1" applyAlignment="1" applyProtection="1">
      <alignment horizontal="center"/>
      <protection/>
    </xf>
    <xf numFmtId="49" fontId="5" fillId="0" borderId="15" xfId="0" applyNumberFormat="1" applyFont="1" applyBorder="1" applyAlignment="1" applyProtection="1">
      <alignment horizontal="left"/>
      <protection/>
    </xf>
    <xf numFmtId="0" fontId="0" fillId="33" borderId="15" xfId="0"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7.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9</xdr:row>
      <xdr:rowOff>9525</xdr:rowOff>
    </xdr:from>
    <xdr:to>
      <xdr:col>6</xdr:col>
      <xdr:colOff>390525</xdr:colOff>
      <xdr:row>12</xdr:row>
      <xdr:rowOff>38100</xdr:rowOff>
    </xdr:to>
    <xdr:pic>
      <xdr:nvPicPr>
        <xdr:cNvPr id="1" name="ListBox1"/>
        <xdr:cNvPicPr preferRelativeResize="1">
          <a:picLocks noChangeAspect="1"/>
        </xdr:cNvPicPr>
      </xdr:nvPicPr>
      <xdr:blipFill>
        <a:blip r:embed="rId1"/>
        <a:stretch>
          <a:fillRect/>
        </a:stretch>
      </xdr:blipFill>
      <xdr:spPr>
        <a:xfrm>
          <a:off x="8505825" y="1295400"/>
          <a:ext cx="1981200" cy="685800"/>
        </a:xfrm>
        <a:prstGeom prst="rect">
          <a:avLst/>
        </a:prstGeom>
        <a:noFill/>
        <a:ln w="9525" cmpd="sng">
          <a:noFill/>
        </a:ln>
      </xdr:spPr>
    </xdr:pic>
    <xdr:clientData fPrintsWithSheet="0"/>
  </xdr:twoCellAnchor>
  <xdr:twoCellAnchor editAs="oneCell">
    <xdr:from>
      <xdr:col>0</xdr:col>
      <xdr:colOff>85725</xdr:colOff>
      <xdr:row>6</xdr:row>
      <xdr:rowOff>123825</xdr:rowOff>
    </xdr:from>
    <xdr:to>
      <xdr:col>0</xdr:col>
      <xdr:colOff>1838325</xdr:colOff>
      <xdr:row>9</xdr:row>
      <xdr:rowOff>152400</xdr:rowOff>
    </xdr:to>
    <xdr:pic>
      <xdr:nvPicPr>
        <xdr:cNvPr id="2" name="CommandButton1"/>
        <xdr:cNvPicPr preferRelativeResize="1">
          <a:picLocks noChangeAspect="1"/>
        </xdr:cNvPicPr>
      </xdr:nvPicPr>
      <xdr:blipFill>
        <a:blip r:embed="rId2"/>
        <a:stretch>
          <a:fillRect/>
        </a:stretch>
      </xdr:blipFill>
      <xdr:spPr>
        <a:xfrm>
          <a:off x="85725" y="981075"/>
          <a:ext cx="1752600" cy="45720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6</xdr:row>
      <xdr:rowOff>142875</xdr:rowOff>
    </xdr:from>
    <xdr:to>
      <xdr:col>0</xdr:col>
      <xdr:colOff>2019300</xdr:colOff>
      <xdr:row>9</xdr:row>
      <xdr:rowOff>76200</xdr:rowOff>
    </xdr:to>
    <xdr:pic>
      <xdr:nvPicPr>
        <xdr:cNvPr id="1" name="CommandButton1"/>
        <xdr:cNvPicPr preferRelativeResize="1">
          <a:picLocks noChangeAspect="1"/>
        </xdr:cNvPicPr>
      </xdr:nvPicPr>
      <xdr:blipFill>
        <a:blip r:embed="rId1"/>
        <a:stretch>
          <a:fillRect/>
        </a:stretch>
      </xdr:blipFill>
      <xdr:spPr>
        <a:xfrm>
          <a:off x="295275" y="1057275"/>
          <a:ext cx="172402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6</xdr:row>
      <xdr:rowOff>76200</xdr:rowOff>
    </xdr:from>
    <xdr:to>
      <xdr:col>0</xdr:col>
      <xdr:colOff>2343150</xdr:colOff>
      <xdr:row>9</xdr:row>
      <xdr:rowOff>66675</xdr:rowOff>
    </xdr:to>
    <xdr:pic>
      <xdr:nvPicPr>
        <xdr:cNvPr id="1" name="CommandButton1"/>
        <xdr:cNvPicPr preferRelativeResize="1">
          <a:picLocks noChangeAspect="1"/>
        </xdr:cNvPicPr>
      </xdr:nvPicPr>
      <xdr:blipFill>
        <a:blip r:embed="rId1"/>
        <a:stretch>
          <a:fillRect/>
        </a:stretch>
      </xdr:blipFill>
      <xdr:spPr>
        <a:xfrm>
          <a:off x="466725" y="990600"/>
          <a:ext cx="1876425" cy="47625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6</xdr:row>
      <xdr:rowOff>38100</xdr:rowOff>
    </xdr:from>
    <xdr:to>
      <xdr:col>0</xdr:col>
      <xdr:colOff>2543175</xdr:colOff>
      <xdr:row>9</xdr:row>
      <xdr:rowOff>0</xdr:rowOff>
    </xdr:to>
    <xdr:pic>
      <xdr:nvPicPr>
        <xdr:cNvPr id="1" name="CommandButton1"/>
        <xdr:cNvPicPr preferRelativeResize="1">
          <a:picLocks noChangeAspect="1"/>
        </xdr:cNvPicPr>
      </xdr:nvPicPr>
      <xdr:blipFill>
        <a:blip r:embed="rId1"/>
        <a:stretch>
          <a:fillRect/>
        </a:stretch>
      </xdr:blipFill>
      <xdr:spPr>
        <a:xfrm>
          <a:off x="619125" y="952500"/>
          <a:ext cx="1924050" cy="44767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6</xdr:row>
      <xdr:rowOff>114300</xdr:rowOff>
    </xdr:from>
    <xdr:to>
      <xdr:col>0</xdr:col>
      <xdr:colOff>2314575</xdr:colOff>
      <xdr:row>9</xdr:row>
      <xdr:rowOff>85725</xdr:rowOff>
    </xdr:to>
    <xdr:pic>
      <xdr:nvPicPr>
        <xdr:cNvPr id="1" name="CommandButton1"/>
        <xdr:cNvPicPr preferRelativeResize="1">
          <a:picLocks noChangeAspect="1"/>
        </xdr:cNvPicPr>
      </xdr:nvPicPr>
      <xdr:blipFill>
        <a:blip r:embed="rId1"/>
        <a:stretch>
          <a:fillRect/>
        </a:stretch>
      </xdr:blipFill>
      <xdr:spPr>
        <a:xfrm>
          <a:off x="476250" y="1028700"/>
          <a:ext cx="1838325" cy="4572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6</xdr:row>
      <xdr:rowOff>38100</xdr:rowOff>
    </xdr:from>
    <xdr:to>
      <xdr:col>1</xdr:col>
      <xdr:colOff>190500</xdr:colOff>
      <xdr:row>9</xdr:row>
      <xdr:rowOff>47625</xdr:rowOff>
    </xdr:to>
    <xdr:pic>
      <xdr:nvPicPr>
        <xdr:cNvPr id="1" name="CommandButton1"/>
        <xdr:cNvPicPr preferRelativeResize="1">
          <a:picLocks noChangeAspect="1"/>
        </xdr:cNvPicPr>
      </xdr:nvPicPr>
      <xdr:blipFill>
        <a:blip r:embed="rId1"/>
        <a:stretch>
          <a:fillRect/>
        </a:stretch>
      </xdr:blipFill>
      <xdr:spPr>
        <a:xfrm>
          <a:off x="485775" y="962025"/>
          <a:ext cx="1981200" cy="48577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6</xdr:row>
      <xdr:rowOff>47625</xdr:rowOff>
    </xdr:from>
    <xdr:to>
      <xdr:col>0</xdr:col>
      <xdr:colOff>2314575</xdr:colOff>
      <xdr:row>9</xdr:row>
      <xdr:rowOff>0</xdr:rowOff>
    </xdr:to>
    <xdr:pic>
      <xdr:nvPicPr>
        <xdr:cNvPr id="1" name="CommandButton1"/>
        <xdr:cNvPicPr preferRelativeResize="1">
          <a:picLocks noChangeAspect="1"/>
        </xdr:cNvPicPr>
      </xdr:nvPicPr>
      <xdr:blipFill>
        <a:blip r:embed="rId1"/>
        <a:stretch>
          <a:fillRect/>
        </a:stretch>
      </xdr:blipFill>
      <xdr:spPr>
        <a:xfrm>
          <a:off x="314325" y="962025"/>
          <a:ext cx="2000250" cy="438150"/>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8</xdr:row>
      <xdr:rowOff>28575</xdr:rowOff>
    </xdr:from>
    <xdr:to>
      <xdr:col>2</xdr:col>
      <xdr:colOff>504825</xdr:colOff>
      <xdr:row>11</xdr:row>
      <xdr:rowOff>47625</xdr:rowOff>
    </xdr:to>
    <xdr:pic>
      <xdr:nvPicPr>
        <xdr:cNvPr id="1" name="CommandButton1"/>
        <xdr:cNvPicPr preferRelativeResize="1">
          <a:picLocks noChangeAspect="1"/>
        </xdr:cNvPicPr>
      </xdr:nvPicPr>
      <xdr:blipFill>
        <a:blip r:embed="rId1"/>
        <a:stretch>
          <a:fillRect/>
        </a:stretch>
      </xdr:blipFill>
      <xdr:spPr>
        <a:xfrm>
          <a:off x="190500" y="1171575"/>
          <a:ext cx="15811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7</xdr:row>
      <xdr:rowOff>28575</xdr:rowOff>
    </xdr:from>
    <xdr:to>
      <xdr:col>0</xdr:col>
      <xdr:colOff>2047875</xdr:colOff>
      <xdr:row>10</xdr:row>
      <xdr:rowOff>28575</xdr:rowOff>
    </xdr:to>
    <xdr:pic>
      <xdr:nvPicPr>
        <xdr:cNvPr id="1" name="CommandButton1"/>
        <xdr:cNvPicPr preferRelativeResize="1">
          <a:picLocks noChangeAspect="1"/>
        </xdr:cNvPicPr>
      </xdr:nvPicPr>
      <xdr:blipFill>
        <a:blip r:embed="rId1"/>
        <a:stretch>
          <a:fillRect/>
        </a:stretch>
      </xdr:blipFill>
      <xdr:spPr>
        <a:xfrm>
          <a:off x="295275" y="1114425"/>
          <a:ext cx="1752600" cy="4381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6</xdr:row>
      <xdr:rowOff>66675</xdr:rowOff>
    </xdr:from>
    <xdr:to>
      <xdr:col>0</xdr:col>
      <xdr:colOff>2581275</xdr:colOff>
      <xdr:row>9</xdr:row>
      <xdr:rowOff>0</xdr:rowOff>
    </xdr:to>
    <xdr:pic>
      <xdr:nvPicPr>
        <xdr:cNvPr id="1" name="CommandButton1"/>
        <xdr:cNvPicPr preferRelativeResize="1">
          <a:picLocks noChangeAspect="1"/>
        </xdr:cNvPicPr>
      </xdr:nvPicPr>
      <xdr:blipFill>
        <a:blip r:embed="rId1"/>
        <a:stretch>
          <a:fillRect/>
        </a:stretch>
      </xdr:blipFill>
      <xdr:spPr>
        <a:xfrm>
          <a:off x="600075" y="981075"/>
          <a:ext cx="1981200" cy="4191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6</xdr:row>
      <xdr:rowOff>66675</xdr:rowOff>
    </xdr:from>
    <xdr:to>
      <xdr:col>0</xdr:col>
      <xdr:colOff>2619375</xdr:colOff>
      <xdr:row>9</xdr:row>
      <xdr:rowOff>38100</xdr:rowOff>
    </xdr:to>
    <xdr:pic>
      <xdr:nvPicPr>
        <xdr:cNvPr id="1" name="CommandButton1"/>
        <xdr:cNvPicPr preferRelativeResize="1">
          <a:picLocks noChangeAspect="1"/>
        </xdr:cNvPicPr>
      </xdr:nvPicPr>
      <xdr:blipFill>
        <a:blip r:embed="rId1"/>
        <a:stretch>
          <a:fillRect/>
        </a:stretch>
      </xdr:blipFill>
      <xdr:spPr>
        <a:xfrm>
          <a:off x="723900" y="981075"/>
          <a:ext cx="1895475" cy="4572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6</xdr:row>
      <xdr:rowOff>66675</xdr:rowOff>
    </xdr:from>
    <xdr:to>
      <xdr:col>1</xdr:col>
      <xdr:colOff>38100</xdr:colOff>
      <xdr:row>9</xdr:row>
      <xdr:rowOff>38100</xdr:rowOff>
    </xdr:to>
    <xdr:pic>
      <xdr:nvPicPr>
        <xdr:cNvPr id="1" name="CommandButton1"/>
        <xdr:cNvPicPr preferRelativeResize="1">
          <a:picLocks noChangeAspect="1"/>
        </xdr:cNvPicPr>
      </xdr:nvPicPr>
      <xdr:blipFill>
        <a:blip r:embed="rId1"/>
        <a:stretch>
          <a:fillRect/>
        </a:stretch>
      </xdr:blipFill>
      <xdr:spPr>
        <a:xfrm>
          <a:off x="485775" y="981075"/>
          <a:ext cx="2066925" cy="4572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7</xdr:row>
      <xdr:rowOff>0</xdr:rowOff>
    </xdr:from>
    <xdr:to>
      <xdr:col>0</xdr:col>
      <xdr:colOff>2085975</xdr:colOff>
      <xdr:row>10</xdr:row>
      <xdr:rowOff>19050</xdr:rowOff>
    </xdr:to>
    <xdr:pic>
      <xdr:nvPicPr>
        <xdr:cNvPr id="1" name="CommandButton1"/>
        <xdr:cNvPicPr preferRelativeResize="1">
          <a:picLocks noChangeAspect="1"/>
        </xdr:cNvPicPr>
      </xdr:nvPicPr>
      <xdr:blipFill>
        <a:blip r:embed="rId1"/>
        <a:stretch>
          <a:fillRect/>
        </a:stretch>
      </xdr:blipFill>
      <xdr:spPr>
        <a:xfrm>
          <a:off x="428625" y="1000125"/>
          <a:ext cx="1657350" cy="4572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6</xdr:row>
      <xdr:rowOff>104775</xdr:rowOff>
    </xdr:from>
    <xdr:to>
      <xdr:col>1</xdr:col>
      <xdr:colOff>428625</xdr:colOff>
      <xdr:row>9</xdr:row>
      <xdr:rowOff>104775</xdr:rowOff>
    </xdr:to>
    <xdr:pic>
      <xdr:nvPicPr>
        <xdr:cNvPr id="1" name="CommandButton1"/>
        <xdr:cNvPicPr preferRelativeResize="1">
          <a:picLocks noChangeAspect="1"/>
        </xdr:cNvPicPr>
      </xdr:nvPicPr>
      <xdr:blipFill>
        <a:blip r:embed="rId1"/>
        <a:stretch>
          <a:fillRect/>
        </a:stretch>
      </xdr:blipFill>
      <xdr:spPr>
        <a:xfrm>
          <a:off x="533400" y="1019175"/>
          <a:ext cx="1905000" cy="48577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6</xdr:row>
      <xdr:rowOff>66675</xdr:rowOff>
    </xdr:from>
    <xdr:to>
      <xdr:col>0</xdr:col>
      <xdr:colOff>2009775</xdr:colOff>
      <xdr:row>8</xdr:row>
      <xdr:rowOff>142875</xdr:rowOff>
    </xdr:to>
    <xdr:pic>
      <xdr:nvPicPr>
        <xdr:cNvPr id="1" name="CommandButton1"/>
        <xdr:cNvPicPr preferRelativeResize="1">
          <a:picLocks noChangeAspect="1"/>
        </xdr:cNvPicPr>
      </xdr:nvPicPr>
      <xdr:blipFill>
        <a:blip r:embed="rId1"/>
        <a:stretch>
          <a:fillRect/>
        </a:stretch>
      </xdr:blipFill>
      <xdr:spPr>
        <a:xfrm>
          <a:off x="409575" y="981075"/>
          <a:ext cx="1600200" cy="4000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6</xdr:row>
      <xdr:rowOff>47625</xdr:rowOff>
    </xdr:from>
    <xdr:to>
      <xdr:col>0</xdr:col>
      <xdr:colOff>2895600</xdr:colOff>
      <xdr:row>9</xdr:row>
      <xdr:rowOff>76200</xdr:rowOff>
    </xdr:to>
    <xdr:pic>
      <xdr:nvPicPr>
        <xdr:cNvPr id="1" name="CommandButton1"/>
        <xdr:cNvPicPr preferRelativeResize="1">
          <a:picLocks noChangeAspect="1"/>
        </xdr:cNvPicPr>
      </xdr:nvPicPr>
      <xdr:blipFill>
        <a:blip r:embed="rId1"/>
        <a:stretch>
          <a:fillRect/>
        </a:stretch>
      </xdr:blipFill>
      <xdr:spPr>
        <a:xfrm>
          <a:off x="723900" y="962025"/>
          <a:ext cx="2171700" cy="5143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P40"/>
  <sheetViews>
    <sheetView showGridLines="0" zoomScale="75" zoomScaleNormal="75" zoomScalePageLayoutView="0" workbookViewId="0" topLeftCell="A1">
      <selection activeCell="F3" sqref="F3"/>
    </sheetView>
  </sheetViews>
  <sheetFormatPr defaultColWidth="5.7109375" defaultRowHeight="12.75"/>
  <cols>
    <col min="1" max="1" width="7.00390625" style="115" customWidth="1"/>
    <col min="2" max="2" width="22.8515625" style="115" customWidth="1"/>
    <col min="3" max="3" width="1.8515625" style="115" customWidth="1"/>
    <col min="4" max="4" width="3.140625" style="115" customWidth="1"/>
    <col min="5" max="5" width="9.00390625" style="115" customWidth="1"/>
    <col min="6" max="6" width="12.140625" style="115" customWidth="1"/>
    <col min="7" max="7" width="10.8515625" style="115" customWidth="1"/>
    <col min="8" max="8" width="10.140625" style="115" customWidth="1"/>
    <col min="9" max="9" width="13.8515625" style="115" hidden="1" customWidth="1"/>
    <col min="10" max="10" width="17.7109375" style="115" customWidth="1"/>
    <col min="11" max="11" width="5.8515625" style="115" customWidth="1"/>
    <col min="12" max="16384" width="5.7109375" style="115" customWidth="1"/>
  </cols>
  <sheetData>
    <row r="1" spans="1:10" ht="15">
      <c r="A1" s="144" t="s">
        <v>22</v>
      </c>
      <c r="B1" s="145"/>
      <c r="C1" s="145"/>
      <c r="D1" s="145"/>
      <c r="E1" s="145"/>
      <c r="F1" s="145"/>
      <c r="G1" s="145"/>
      <c r="H1" s="145"/>
      <c r="I1" s="145"/>
      <c r="J1" s="145"/>
    </row>
    <row r="3" spans="1:6" ht="15">
      <c r="A3" s="116" t="s">
        <v>33</v>
      </c>
      <c r="B3" s="146">
        <v>39386</v>
      </c>
      <c r="C3" s="146"/>
      <c r="D3" s="146"/>
      <c r="E3" s="116" t="s">
        <v>34</v>
      </c>
      <c r="F3" s="1" t="s">
        <v>179</v>
      </c>
    </row>
    <row r="4" ht="15">
      <c r="A4" s="116"/>
    </row>
    <row r="5" spans="1:7" ht="15">
      <c r="A5" s="117" t="s">
        <v>51</v>
      </c>
      <c r="G5" s="118"/>
    </row>
    <row r="7" spans="1:11" ht="31.5" customHeight="1">
      <c r="A7" s="142" t="s">
        <v>23</v>
      </c>
      <c r="B7" s="143"/>
      <c r="C7" s="143"/>
      <c r="D7" s="143"/>
      <c r="E7" s="143"/>
      <c r="F7" s="143"/>
      <c r="G7" s="143"/>
      <c r="H7" s="143"/>
      <c r="I7" s="143"/>
      <c r="J7" s="143"/>
      <c r="K7" s="119"/>
    </row>
    <row r="9" spans="1:10" ht="28.5" customHeight="1">
      <c r="A9" s="140" t="s">
        <v>24</v>
      </c>
      <c r="B9" s="140"/>
      <c r="C9" s="140"/>
      <c r="D9" s="140"/>
      <c r="E9" s="140"/>
      <c r="F9" s="140"/>
      <c r="G9" s="140"/>
      <c r="H9" s="140"/>
      <c r="I9" s="140"/>
      <c r="J9" s="140"/>
    </row>
    <row r="10" spans="1:10" ht="15" customHeight="1">
      <c r="A10" s="120"/>
      <c r="B10" s="120"/>
      <c r="C10" s="120"/>
      <c r="D10" s="120"/>
      <c r="E10" s="120"/>
      <c r="F10" s="120"/>
      <c r="G10" s="120"/>
      <c r="H10" s="120"/>
      <c r="I10" s="120"/>
      <c r="J10" s="120"/>
    </row>
    <row r="11" spans="1:10" ht="90.75" customHeight="1">
      <c r="A11" s="140" t="s">
        <v>35</v>
      </c>
      <c r="B11" s="140"/>
      <c r="C11" s="140"/>
      <c r="D11" s="140"/>
      <c r="E11" s="140"/>
      <c r="F11" s="140"/>
      <c r="G11" s="140"/>
      <c r="H11" s="140"/>
      <c r="I11" s="140"/>
      <c r="J11" s="140"/>
    </row>
    <row r="12" spans="1:10" ht="15" customHeight="1">
      <c r="A12" s="120"/>
      <c r="B12" s="120"/>
      <c r="C12" s="120"/>
      <c r="D12" s="120"/>
      <c r="E12" s="120"/>
      <c r="F12" s="120"/>
      <c r="G12" s="120"/>
      <c r="H12" s="120"/>
      <c r="I12" s="120"/>
      <c r="J12" s="120"/>
    </row>
    <row r="13" spans="1:10" ht="30.75" customHeight="1">
      <c r="A13" s="140" t="s">
        <v>25</v>
      </c>
      <c r="B13" s="140"/>
      <c r="C13" s="140"/>
      <c r="D13" s="140"/>
      <c r="E13" s="140"/>
      <c r="F13" s="140"/>
      <c r="G13" s="140"/>
      <c r="H13" s="140"/>
      <c r="I13" s="140"/>
      <c r="J13" s="140"/>
    </row>
    <row r="14" spans="1:10" ht="12.75" customHeight="1">
      <c r="A14" s="120"/>
      <c r="B14" s="120"/>
      <c r="C14" s="120"/>
      <c r="D14" s="120"/>
      <c r="E14" s="120"/>
      <c r="F14" s="120"/>
      <c r="G14" s="120"/>
      <c r="H14" s="120"/>
      <c r="I14" s="120"/>
      <c r="J14" s="120"/>
    </row>
    <row r="15" spans="1:10" ht="32.25" customHeight="1">
      <c r="A15" s="140" t="s">
        <v>26</v>
      </c>
      <c r="B15" s="140"/>
      <c r="C15" s="140"/>
      <c r="D15" s="140"/>
      <c r="E15" s="140"/>
      <c r="F15" s="140"/>
      <c r="G15" s="140"/>
      <c r="H15" s="140"/>
      <c r="I15" s="140"/>
      <c r="J15" s="140"/>
    </row>
    <row r="16" spans="1:10" ht="12.75" customHeight="1">
      <c r="A16" s="120"/>
      <c r="B16" s="120"/>
      <c r="C16" s="120"/>
      <c r="D16" s="120"/>
      <c r="E16" s="120"/>
      <c r="F16" s="120"/>
      <c r="G16" s="120"/>
      <c r="H16" s="120"/>
      <c r="I16" s="120"/>
      <c r="J16" s="120"/>
    </row>
    <row r="17" spans="1:10" ht="30" customHeight="1">
      <c r="A17" s="140" t="s">
        <v>55</v>
      </c>
      <c r="B17" s="140"/>
      <c r="C17" s="140"/>
      <c r="D17" s="140"/>
      <c r="E17" s="140"/>
      <c r="F17" s="140"/>
      <c r="G17" s="140"/>
      <c r="H17" s="140"/>
      <c r="I17" s="140"/>
      <c r="J17" s="140"/>
    </row>
    <row r="18" ht="14.25" customHeight="1"/>
    <row r="19" spans="1:10" ht="49.5" customHeight="1">
      <c r="A19" s="140" t="s">
        <v>46</v>
      </c>
      <c r="B19" s="140"/>
      <c r="C19" s="140"/>
      <c r="D19" s="140"/>
      <c r="E19" s="140"/>
      <c r="F19" s="140"/>
      <c r="G19" s="140"/>
      <c r="H19" s="140"/>
      <c r="I19" s="140"/>
      <c r="J19" s="140"/>
    </row>
    <row r="20" spans="1:10" ht="15" customHeight="1">
      <c r="A20" s="121"/>
      <c r="B20" s="121"/>
      <c r="C20" s="121"/>
      <c r="D20" s="121"/>
      <c r="E20" s="121"/>
      <c r="F20" s="121"/>
      <c r="G20" s="121"/>
      <c r="H20" s="121"/>
      <c r="I20" s="121"/>
      <c r="J20" s="121"/>
    </row>
    <row r="21" spans="1:10" ht="57" customHeight="1">
      <c r="A21" s="140" t="s">
        <v>31</v>
      </c>
      <c r="B21" s="140"/>
      <c r="C21" s="140"/>
      <c r="D21" s="140"/>
      <c r="E21" s="140"/>
      <c r="F21" s="140"/>
      <c r="G21" s="140"/>
      <c r="H21" s="140"/>
      <c r="I21" s="140"/>
      <c r="J21" s="140"/>
    </row>
    <row r="22" spans="1:10" ht="14.25" customHeight="1">
      <c r="A22" s="120"/>
      <c r="B22" s="120"/>
      <c r="C22" s="120"/>
      <c r="D22" s="120"/>
      <c r="E22" s="120"/>
      <c r="F22" s="120"/>
      <c r="G22" s="120"/>
      <c r="H22" s="120"/>
      <c r="I22" s="120"/>
      <c r="J22" s="120"/>
    </row>
    <row r="23" spans="1:16" ht="14.25" customHeight="1">
      <c r="A23" s="120"/>
      <c r="B23" s="141" t="s">
        <v>171</v>
      </c>
      <c r="C23" s="141"/>
      <c r="D23" s="141"/>
      <c r="E23" s="141"/>
      <c r="F23" s="120"/>
      <c r="G23" s="120"/>
      <c r="H23" s="120"/>
      <c r="I23" s="120"/>
      <c r="J23" s="120"/>
      <c r="M23" s="141"/>
      <c r="N23" s="141"/>
      <c r="O23" s="141"/>
      <c r="P23" s="141"/>
    </row>
    <row r="24" spans="1:16" ht="12.75" customHeight="1">
      <c r="A24" s="120"/>
      <c r="B24" s="121" t="s">
        <v>50</v>
      </c>
      <c r="C24" s="120"/>
      <c r="D24" s="120"/>
      <c r="E24" s="120"/>
      <c r="F24" s="120"/>
      <c r="G24" s="120"/>
      <c r="H24" s="120"/>
      <c r="I24" s="120"/>
      <c r="J24" s="120"/>
      <c r="M24" s="128"/>
      <c r="N24" s="129"/>
      <c r="O24" s="129"/>
      <c r="P24" s="129"/>
    </row>
    <row r="25" spans="2:16" s="121" customFormat="1" ht="12.75" customHeight="1">
      <c r="B25" s="121" t="s">
        <v>32</v>
      </c>
      <c r="M25" s="128"/>
      <c r="N25" s="128"/>
      <c r="O25" s="128"/>
      <c r="P25" s="128"/>
    </row>
    <row r="26" spans="2:16" s="121" customFormat="1" ht="12.75" customHeight="1">
      <c r="B26" s="121" t="s">
        <v>27</v>
      </c>
      <c r="M26" s="128"/>
      <c r="N26" s="128"/>
      <c r="O26" s="128"/>
      <c r="P26" s="128"/>
    </row>
    <row r="27" spans="2:16" s="121" customFormat="1" ht="12.75" customHeight="1">
      <c r="B27" s="121" t="s">
        <v>47</v>
      </c>
      <c r="M27" s="128"/>
      <c r="N27" s="128"/>
      <c r="O27" s="128"/>
      <c r="P27" s="128"/>
    </row>
    <row r="28" spans="2:16" s="121" customFormat="1" ht="12.75" customHeight="1">
      <c r="B28" s="121" t="s">
        <v>48</v>
      </c>
      <c r="M28" s="128"/>
      <c r="N28" s="128"/>
      <c r="O28" s="128"/>
      <c r="P28" s="128"/>
    </row>
    <row r="29" spans="2:16" s="121" customFormat="1" ht="12.75" customHeight="1">
      <c r="B29" s="121" t="s">
        <v>49</v>
      </c>
      <c r="M29" s="128"/>
      <c r="N29" s="128"/>
      <c r="O29" s="128"/>
      <c r="P29" s="128"/>
    </row>
    <row r="30" s="121" customFormat="1" ht="12.75" customHeight="1"/>
    <row r="31" ht="12.75" customHeight="1"/>
    <row r="32" spans="1:10" ht="30.75" customHeight="1">
      <c r="A32" s="140" t="s">
        <v>52</v>
      </c>
      <c r="B32" s="140"/>
      <c r="C32" s="140"/>
      <c r="D32" s="140"/>
      <c r="E32" s="140"/>
      <c r="F32" s="140"/>
      <c r="G32" s="140"/>
      <c r="H32" s="140"/>
      <c r="I32" s="140"/>
      <c r="J32" s="140"/>
    </row>
    <row r="34" ht="15">
      <c r="B34" s="77" t="s">
        <v>53</v>
      </c>
    </row>
    <row r="35" ht="15">
      <c r="B35" s="115" t="s">
        <v>28</v>
      </c>
    </row>
    <row r="36" ht="15">
      <c r="B36" s="115" t="s">
        <v>29</v>
      </c>
    </row>
    <row r="37" ht="15">
      <c r="B37" s="127" t="s">
        <v>170</v>
      </c>
    </row>
    <row r="38" ht="15">
      <c r="B38" s="115" t="s">
        <v>30</v>
      </c>
    </row>
    <row r="40" ht="15">
      <c r="A40" s="115" t="s">
        <v>54</v>
      </c>
    </row>
  </sheetData>
  <sheetProtection password="CDE0" sheet="1" objects="1" scenarios="1"/>
  <mergeCells count="13">
    <mergeCell ref="M23:P23"/>
    <mergeCell ref="B23:E23"/>
    <mergeCell ref="A7:J7"/>
    <mergeCell ref="A9:J9"/>
    <mergeCell ref="A11:J11"/>
    <mergeCell ref="A1:J1"/>
    <mergeCell ref="B3:D3"/>
    <mergeCell ref="A32:J32"/>
    <mergeCell ref="A21:J21"/>
    <mergeCell ref="A13:J13"/>
    <mergeCell ref="A15:J15"/>
    <mergeCell ref="A17:J17"/>
    <mergeCell ref="A19:J19"/>
  </mergeCells>
  <printOptions/>
  <pageMargins left="0.25" right="0.25" top="0.5"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J44"/>
  <sheetViews>
    <sheetView zoomScale="75" zoomScaleNormal="75" zoomScalePageLayoutView="0" workbookViewId="0" topLeftCell="A10">
      <selection activeCell="F24" sqref="F24"/>
    </sheetView>
  </sheetViews>
  <sheetFormatPr defaultColWidth="9.140625" defaultRowHeight="12.75"/>
  <cols>
    <col min="1" max="1" width="43.8515625" style="77" customWidth="1"/>
    <col min="2" max="2" width="20.8515625" style="77" customWidth="1"/>
    <col min="3" max="3" width="23.8515625" style="77" customWidth="1"/>
    <col min="4" max="4" width="24.00390625" style="77" customWidth="1"/>
    <col min="5" max="5" width="25.140625" style="77" customWidth="1"/>
    <col min="6" max="6" width="23.421875" style="77" customWidth="1"/>
    <col min="7" max="7" width="27.8515625" style="77" customWidth="1"/>
    <col min="8" max="9" width="9.140625" style="77" customWidth="1"/>
    <col min="10" max="10" width="9.140625" style="77" hidden="1" customWidth="1"/>
    <col min="11" max="16384" width="9.140625" style="77" customWidth="1"/>
  </cols>
  <sheetData>
    <row r="1" spans="1:6" ht="12">
      <c r="A1" s="5" t="s">
        <v>0</v>
      </c>
      <c r="B1" s="11"/>
      <c r="C1" s="11"/>
      <c r="D1" s="11"/>
      <c r="E1" s="39"/>
      <c r="F1" s="40" t="s">
        <v>118</v>
      </c>
    </row>
    <row r="2" spans="1:6" ht="12">
      <c r="A2" s="5" t="s">
        <v>1</v>
      </c>
      <c r="B2" s="11"/>
      <c r="C2" s="11"/>
      <c r="D2" s="11"/>
      <c r="E2" s="39"/>
      <c r="F2" s="11"/>
    </row>
    <row r="3" spans="1:6" ht="12">
      <c r="A3" s="5" t="s">
        <v>2</v>
      </c>
      <c r="B3" s="5"/>
      <c r="C3" s="5"/>
      <c r="D3" s="5"/>
      <c r="E3" s="6"/>
      <c r="F3" s="40" t="str">
        <f>Page1!F3</f>
        <v>OMB NO.:  1820-0621</v>
      </c>
    </row>
    <row r="4" spans="1:6" ht="12">
      <c r="A4" s="5" t="s">
        <v>1</v>
      </c>
      <c r="B4" s="147" t="s">
        <v>117</v>
      </c>
      <c r="C4" s="147"/>
      <c r="D4" s="147"/>
      <c r="E4" s="147"/>
      <c r="F4" s="8"/>
    </row>
    <row r="5" spans="1:6" ht="12">
      <c r="A5" s="5" t="s">
        <v>3</v>
      </c>
      <c r="B5" s="5"/>
      <c r="C5" s="5"/>
      <c r="D5" s="5"/>
      <c r="E5" s="6"/>
      <c r="F5" s="40" t="str">
        <f>Page1!F5</f>
        <v>FORM EXPIRES: 8/31/2009</v>
      </c>
    </row>
    <row r="6" spans="1:6" ht="12">
      <c r="A6" s="5"/>
      <c r="B6" s="147" t="str">
        <f>Page1!B6</f>
        <v>REPORT OF CHILDREN WITH DISABILITIES SUBJECT TO DISCIPLINARY REMOVAL:</v>
      </c>
      <c r="C6" s="147"/>
      <c r="D6" s="147"/>
      <c r="E6" s="147"/>
      <c r="F6" s="40"/>
    </row>
    <row r="7" spans="1:6" ht="12.75">
      <c r="A7" s="5"/>
      <c r="B7" s="6"/>
      <c r="C7" s="6"/>
      <c r="D7" s="6"/>
      <c r="E7" s="6"/>
      <c r="F7" s="5" t="s">
        <v>5</v>
      </c>
    </row>
    <row r="8" spans="1:6" ht="12.75">
      <c r="A8" s="8"/>
      <c r="B8" s="147" t="str">
        <f>Page1!B8</f>
        <v>SCHOOL YEAR 2006-2007</v>
      </c>
      <c r="C8" s="147"/>
      <c r="D8" s="147"/>
      <c r="E8" s="147"/>
      <c r="F8" s="40" t="s">
        <v>5</v>
      </c>
    </row>
    <row r="9" spans="1:6" ht="12.75">
      <c r="A9" s="8"/>
      <c r="B9" s="8"/>
      <c r="C9" s="8"/>
      <c r="D9" s="8"/>
      <c r="E9" s="40" t="s">
        <v>6</v>
      </c>
      <c r="F9" s="87" t="str">
        <f>Page1!F9</f>
        <v>NM - NEW MEXICO</v>
      </c>
    </row>
    <row r="10" spans="1:6" ht="12.75">
      <c r="A10" s="48"/>
      <c r="B10" s="41"/>
      <c r="C10" s="48"/>
      <c r="D10" s="48"/>
      <c r="E10" s="48"/>
      <c r="F10" s="48"/>
    </row>
    <row r="11" spans="1:6" ht="12">
      <c r="A11" s="11"/>
      <c r="B11" s="5"/>
      <c r="C11" s="5"/>
      <c r="D11" s="5"/>
      <c r="E11" s="6"/>
      <c r="F11" s="25"/>
    </row>
    <row r="12" spans="1:10" ht="12">
      <c r="A12" s="11" t="s">
        <v>119</v>
      </c>
      <c r="B12" s="11"/>
      <c r="C12" s="11"/>
      <c r="D12" s="11"/>
      <c r="E12" s="39"/>
      <c r="F12" s="11"/>
      <c r="J12" s="77">
        <v>10</v>
      </c>
    </row>
    <row r="13" spans="1:6" ht="12">
      <c r="A13" s="42"/>
      <c r="B13" s="43"/>
      <c r="C13" s="44"/>
      <c r="D13" s="44"/>
      <c r="E13" s="45"/>
      <c r="F13" s="45" t="s">
        <v>64</v>
      </c>
    </row>
    <row r="14" spans="1:6" ht="12">
      <c r="A14" s="46"/>
      <c r="B14" s="49"/>
      <c r="C14" s="50"/>
      <c r="D14" s="50"/>
      <c r="E14" s="51"/>
      <c r="F14" s="52" t="s">
        <v>37</v>
      </c>
    </row>
    <row r="15" spans="1:6" ht="12">
      <c r="A15" s="46"/>
      <c r="B15" s="49"/>
      <c r="C15" s="50"/>
      <c r="D15" s="50"/>
      <c r="E15" s="51"/>
      <c r="F15" s="52" t="s">
        <v>38</v>
      </c>
    </row>
    <row r="16" spans="1:6" ht="12">
      <c r="A16" s="46"/>
      <c r="B16" s="49"/>
      <c r="C16" s="50"/>
      <c r="D16" s="50"/>
      <c r="E16" s="51"/>
      <c r="F16" s="52" t="s">
        <v>39</v>
      </c>
    </row>
    <row r="17" spans="1:6" ht="12">
      <c r="A17" s="46"/>
      <c r="B17" s="148" t="s">
        <v>61</v>
      </c>
      <c r="C17" s="149"/>
      <c r="D17" s="149"/>
      <c r="E17" s="150"/>
      <c r="F17" s="52" t="s">
        <v>40</v>
      </c>
    </row>
    <row r="18" spans="1:6" ht="12">
      <c r="A18" s="55" t="s">
        <v>41</v>
      </c>
      <c r="B18" s="151" t="s">
        <v>62</v>
      </c>
      <c r="C18" s="152"/>
      <c r="D18" s="152"/>
      <c r="E18" s="153"/>
      <c r="F18" s="56" t="s">
        <v>65</v>
      </c>
    </row>
    <row r="19" spans="1:7" ht="12">
      <c r="A19" s="57"/>
      <c r="B19" s="60"/>
      <c r="C19" s="61"/>
      <c r="D19" s="54"/>
      <c r="E19" s="54"/>
      <c r="F19" s="61"/>
      <c r="G19" s="11" t="s">
        <v>162</v>
      </c>
    </row>
    <row r="20" spans="1:7" ht="12">
      <c r="A20" s="57"/>
      <c r="B20" s="62"/>
      <c r="C20" s="62" t="s">
        <v>71</v>
      </c>
      <c r="D20" s="53" t="s">
        <v>69</v>
      </c>
      <c r="E20" s="54" t="s">
        <v>67</v>
      </c>
      <c r="F20" s="62"/>
      <c r="G20" s="11" t="s">
        <v>163</v>
      </c>
    </row>
    <row r="21" spans="1:7" ht="12">
      <c r="A21" s="63" t="s">
        <v>155</v>
      </c>
      <c r="B21" s="64" t="s">
        <v>73</v>
      </c>
      <c r="C21" s="64" t="s">
        <v>72</v>
      </c>
      <c r="D21" s="39" t="s">
        <v>70</v>
      </c>
      <c r="E21" s="65" t="s">
        <v>68</v>
      </c>
      <c r="F21" s="64" t="s">
        <v>66</v>
      </c>
      <c r="G21" s="11" t="s">
        <v>166</v>
      </c>
    </row>
    <row r="22" spans="1:7" ht="12">
      <c r="A22" s="66" t="s">
        <v>121</v>
      </c>
      <c r="B22" s="24">
        <v>15</v>
      </c>
      <c r="C22" s="24">
        <v>11</v>
      </c>
      <c r="D22" s="26">
        <v>1</v>
      </c>
      <c r="E22" s="24">
        <v>3</v>
      </c>
      <c r="F22" s="24">
        <v>0</v>
      </c>
      <c r="G22" s="106">
        <f>MAX(C22,0)+MAX(D22,0)+MAX(E22,0)</f>
        <v>15</v>
      </c>
    </row>
    <row r="23" spans="1:7" ht="12">
      <c r="A23" s="66" t="s">
        <v>122</v>
      </c>
      <c r="B23" s="24">
        <v>2</v>
      </c>
      <c r="C23" s="24">
        <v>1</v>
      </c>
      <c r="D23" s="26">
        <v>0</v>
      </c>
      <c r="E23" s="24">
        <v>1</v>
      </c>
      <c r="F23" s="24">
        <v>0</v>
      </c>
      <c r="G23" s="106">
        <f>MAX(C23,0)+MAX(D23,0)+MAX(E23,0)</f>
        <v>2</v>
      </c>
    </row>
    <row r="24" spans="1:7" ht="12">
      <c r="A24" s="66" t="s">
        <v>123</v>
      </c>
      <c r="B24" s="24">
        <v>17</v>
      </c>
      <c r="C24" s="24">
        <v>12</v>
      </c>
      <c r="D24" s="26">
        <v>1</v>
      </c>
      <c r="E24" s="24">
        <v>4</v>
      </c>
      <c r="F24" s="24">
        <v>0</v>
      </c>
      <c r="G24" s="106">
        <f>MAX(C24,0)+MAX(D24,0)+MAX(E24,0)</f>
        <v>17</v>
      </c>
    </row>
    <row r="27" ht="12">
      <c r="A27" s="110" t="s">
        <v>124</v>
      </c>
    </row>
    <row r="28" spans="1:5" ht="12">
      <c r="A28" s="42"/>
      <c r="B28" s="170" t="s">
        <v>61</v>
      </c>
      <c r="C28" s="171"/>
      <c r="D28" s="171"/>
      <c r="E28" s="172"/>
    </row>
    <row r="29" spans="1:5" ht="12">
      <c r="A29" s="46"/>
      <c r="B29" s="154" t="s">
        <v>62</v>
      </c>
      <c r="C29" s="155"/>
      <c r="D29" s="155"/>
      <c r="E29" s="156"/>
    </row>
    <row r="30" spans="1:5" ht="12">
      <c r="A30" s="46"/>
      <c r="B30" s="57"/>
      <c r="C30" s="103"/>
      <c r="D30" s="103"/>
      <c r="E30" s="104"/>
    </row>
    <row r="31" spans="1:5" ht="13.5">
      <c r="A31" s="55" t="s">
        <v>41</v>
      </c>
      <c r="B31" s="151" t="s">
        <v>76</v>
      </c>
      <c r="C31" s="152"/>
      <c r="D31" s="152"/>
      <c r="E31" s="153"/>
    </row>
    <row r="32" spans="1:5" ht="12">
      <c r="A32" s="57"/>
      <c r="B32" s="60"/>
      <c r="C32" s="61"/>
      <c r="D32" s="54"/>
      <c r="E32" s="61"/>
    </row>
    <row r="33" spans="1:5" ht="12">
      <c r="A33" s="57"/>
      <c r="B33" s="62"/>
      <c r="C33" s="62" t="s">
        <v>71</v>
      </c>
      <c r="D33" s="53" t="s">
        <v>69</v>
      </c>
      <c r="E33" s="62" t="s">
        <v>67</v>
      </c>
    </row>
    <row r="34" spans="1:5" ht="12">
      <c r="A34" s="57"/>
      <c r="B34" s="62" t="s">
        <v>73</v>
      </c>
      <c r="C34" s="62" t="s">
        <v>72</v>
      </c>
      <c r="D34" s="39" t="s">
        <v>70</v>
      </c>
      <c r="E34" s="62" t="s">
        <v>68</v>
      </c>
    </row>
    <row r="35" spans="1:5" ht="12">
      <c r="A35" s="57"/>
      <c r="B35" s="53"/>
      <c r="C35" s="62"/>
      <c r="D35" s="85"/>
      <c r="E35" s="62"/>
    </row>
    <row r="36" spans="1:5" ht="12">
      <c r="A36" s="111" t="s">
        <v>155</v>
      </c>
      <c r="B36" s="71" t="s">
        <v>77</v>
      </c>
      <c r="C36" s="71" t="s">
        <v>77</v>
      </c>
      <c r="D36" s="71" t="s">
        <v>77</v>
      </c>
      <c r="E36" s="96" t="s">
        <v>77</v>
      </c>
    </row>
    <row r="37" spans="1:5" ht="12">
      <c r="A37" s="66" t="s">
        <v>121</v>
      </c>
      <c r="B37" s="109">
        <f>IF(MIN(B22,B24)&lt;=0,0,B22/B24)</f>
        <v>0.8823529411764706</v>
      </c>
      <c r="C37" s="109">
        <f>IF(MIN(C22,C24)&lt;=0,0,C22/C24)</f>
        <v>0.9166666666666666</v>
      </c>
      <c r="D37" s="109">
        <f>IF(MIN(D22,D24)&lt;=0,0,D22/D24)</f>
        <v>1</v>
      </c>
      <c r="E37" s="109">
        <f>IF(MIN(E22,E24)&lt;=0,0,E22/E24)</f>
        <v>0.75</v>
      </c>
    </row>
    <row r="38" spans="1:5" ht="12">
      <c r="A38" s="66" t="s">
        <v>122</v>
      </c>
      <c r="B38" s="109">
        <f>IF(MIN(B23,B24)&lt;=0,0,B23/B24)</f>
        <v>0.11764705882352941</v>
      </c>
      <c r="C38" s="109">
        <f>IF(MIN(C23,C24)&lt;=0,0,C23/C24)</f>
        <v>0.08333333333333333</v>
      </c>
      <c r="D38" s="109">
        <f>IF(MIN(D23,D24)&lt;=0,0,D23/D24)</f>
        <v>0</v>
      </c>
      <c r="E38" s="109">
        <f>IF(MIN(E23,E24)&lt;=0,0,E23/E24)</f>
        <v>0.25</v>
      </c>
    </row>
    <row r="39" spans="1:5" ht="12">
      <c r="A39" s="66" t="s">
        <v>123</v>
      </c>
      <c r="B39" s="105">
        <v>1</v>
      </c>
      <c r="C39" s="105">
        <v>1</v>
      </c>
      <c r="D39" s="105">
        <v>1</v>
      </c>
      <c r="E39" s="105">
        <v>1</v>
      </c>
    </row>
    <row r="41" ht="13.5">
      <c r="A41" s="59" t="s">
        <v>154</v>
      </c>
    </row>
    <row r="43" spans="1:6" ht="12">
      <c r="A43" s="79" t="s">
        <v>156</v>
      </c>
      <c r="B43" s="106">
        <f>MAX(B22,0)+MAX(B23,0)</f>
        <v>17</v>
      </c>
      <c r="C43" s="106">
        <f>MAX(C22,0)+MAX(C23,0)</f>
        <v>12</v>
      </c>
      <c r="D43" s="106">
        <f>MAX(D22,0)+MAX(D23,0)</f>
        <v>1</v>
      </c>
      <c r="E43" s="106">
        <f>MAX(E22,0)+MAX(E23,0)</f>
        <v>4</v>
      </c>
      <c r="F43" s="106">
        <f>MAX(F22,0)+MAX(F23,0)</f>
        <v>0</v>
      </c>
    </row>
    <row r="44" spans="1:6" ht="12">
      <c r="A44" s="122" t="s">
        <v>169</v>
      </c>
      <c r="B44" s="106">
        <f>Page1!B35</f>
        <v>17</v>
      </c>
      <c r="C44" s="106">
        <f>Page1!C35</f>
        <v>12</v>
      </c>
      <c r="D44" s="106">
        <f>Page1!D35</f>
        <v>1</v>
      </c>
      <c r="E44" s="106">
        <f>Page1!E35</f>
        <v>4</v>
      </c>
      <c r="F44" s="106">
        <f>Page1!F35</f>
        <v>0</v>
      </c>
    </row>
  </sheetData>
  <sheetProtection password="CDE0" sheet="1" objects="1" scenarios="1"/>
  <mergeCells count="8">
    <mergeCell ref="B18:E18"/>
    <mergeCell ref="B28:E28"/>
    <mergeCell ref="B29:E29"/>
    <mergeCell ref="B31:E31"/>
    <mergeCell ref="B4:E4"/>
    <mergeCell ref="B6:E6"/>
    <mergeCell ref="B8:E8"/>
    <mergeCell ref="B17:E17"/>
  </mergeCells>
  <conditionalFormatting sqref="B43:F43">
    <cfRule type="expression" priority="1" dxfId="2" stopIfTrue="1">
      <formula>AND(OR(MIN(B22,B23)&lt;-9,MAX(B22:B23)&gt;-9),B24&lt;&gt;B43)</formula>
    </cfRule>
    <cfRule type="expression" priority="2" dxfId="0" stopIfTrue="1">
      <formula>OR(AND(MIN(B22:B23)=-9,MAX(B22,B23)=-9,B24&lt;&gt;-9),AND(B22&lt;0,B22&lt;&gt;-9),AND(B23&lt;0,B23&lt;&gt;-9),AND(B23&lt;0,B23&lt;&gt;-9))</formula>
    </cfRule>
  </conditionalFormatting>
  <conditionalFormatting sqref="B44:F44">
    <cfRule type="expression" priority="3" dxfId="0" stopIfTrue="1">
      <formula>B44&lt;&gt;B24</formula>
    </cfRule>
  </conditionalFormatting>
  <conditionalFormatting sqref="G22:G24">
    <cfRule type="expression" priority="4" dxfId="0" stopIfTrue="1">
      <formula>AND(OR(MIN(B22:E22)&lt;-9,MAX(B22:E22)&gt;-9),B22&gt;G22)</formula>
    </cfRule>
  </conditionalFormatting>
  <printOptions/>
  <pageMargins left="0.75" right="0.75" top="1" bottom="1" header="0.5" footer="0.5"/>
  <pageSetup fitToHeight="1" fitToWidth="1" horizontalDpi="600" verticalDpi="600" orientation="landscape" scale="76" r:id="rId2"/>
  <headerFooter alignWithMargins="0">
    <oddFooter>&amp;L&amp;8
CURRENT DATE: &amp;U</oddFooter>
  </headerFooter>
  <drawing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J29"/>
  <sheetViews>
    <sheetView zoomScale="75" zoomScaleNormal="75" zoomScalePageLayoutView="0" workbookViewId="0" topLeftCell="A1">
      <selection activeCell="E26" sqref="E26"/>
    </sheetView>
  </sheetViews>
  <sheetFormatPr defaultColWidth="9.140625" defaultRowHeight="12.75"/>
  <cols>
    <col min="1" max="1" width="36.00390625" style="77" customWidth="1"/>
    <col min="2" max="2" width="21.57421875" style="77" customWidth="1"/>
    <col min="3" max="3" width="20.7109375" style="77" customWidth="1"/>
    <col min="4" max="4" width="22.140625" style="77" customWidth="1"/>
    <col min="5" max="5" width="21.28125" style="77" customWidth="1"/>
    <col min="6" max="6" width="24.421875" style="77" customWidth="1"/>
    <col min="7" max="9" width="9.140625" style="77" customWidth="1"/>
    <col min="10" max="10" width="9.140625" style="77" hidden="1" customWidth="1"/>
    <col min="11" max="16384" width="9.140625" style="77" customWidth="1"/>
  </cols>
  <sheetData>
    <row r="1" spans="1:6" ht="12">
      <c r="A1" s="5" t="s">
        <v>0</v>
      </c>
      <c r="B1" s="11"/>
      <c r="C1" s="11"/>
      <c r="D1" s="11"/>
      <c r="E1" s="39"/>
      <c r="F1" s="40" t="s">
        <v>127</v>
      </c>
    </row>
    <row r="2" spans="1:6" ht="12">
      <c r="A2" s="5" t="s">
        <v>1</v>
      </c>
      <c r="B2" s="11"/>
      <c r="C2" s="11"/>
      <c r="D2" s="11"/>
      <c r="E2" s="39"/>
      <c r="F2" s="11"/>
    </row>
    <row r="3" spans="1:6" ht="12">
      <c r="A3" s="5" t="s">
        <v>2</v>
      </c>
      <c r="B3" s="5"/>
      <c r="C3" s="5"/>
      <c r="D3" s="5"/>
      <c r="E3" s="6"/>
      <c r="F3" s="40" t="str">
        <f>Page1!F3</f>
        <v>OMB NO.:  1820-0621</v>
      </c>
    </row>
    <row r="4" spans="1:6" ht="12">
      <c r="A4" s="5" t="s">
        <v>1</v>
      </c>
      <c r="B4" s="147" t="s">
        <v>138</v>
      </c>
      <c r="C4" s="147"/>
      <c r="D4" s="147"/>
      <c r="E4" s="147"/>
      <c r="F4" s="8"/>
    </row>
    <row r="5" spans="1:6" ht="12">
      <c r="A5" s="5" t="s">
        <v>3</v>
      </c>
      <c r="B5" s="5"/>
      <c r="C5" s="5"/>
      <c r="D5" s="5"/>
      <c r="E5" s="6"/>
      <c r="F5" s="40" t="str">
        <f>Page1!F5</f>
        <v>FORM EXPIRES: 8/31/2009</v>
      </c>
    </row>
    <row r="6" spans="1:6" ht="12">
      <c r="A6" s="5"/>
      <c r="B6" s="147" t="s">
        <v>58</v>
      </c>
      <c r="C6" s="147"/>
      <c r="D6" s="147"/>
      <c r="E6" s="147"/>
      <c r="F6" s="40"/>
    </row>
    <row r="7" spans="1:6" ht="12.75">
      <c r="A7" s="5"/>
      <c r="B7" s="6"/>
      <c r="C7" s="6"/>
      <c r="D7" s="6"/>
      <c r="E7" s="6"/>
      <c r="F7" s="5" t="s">
        <v>5</v>
      </c>
    </row>
    <row r="8" spans="1:6" ht="12.75">
      <c r="A8" s="8"/>
      <c r="B8" s="147" t="s">
        <v>59</v>
      </c>
      <c r="C8" s="147"/>
      <c r="D8" s="147"/>
      <c r="E8" s="147"/>
      <c r="F8" s="40" t="s">
        <v>5</v>
      </c>
    </row>
    <row r="9" spans="1:6" ht="12.75">
      <c r="A9" s="8"/>
      <c r="B9" s="8"/>
      <c r="C9" s="8"/>
      <c r="D9" s="8"/>
      <c r="E9" s="40" t="s">
        <v>6</v>
      </c>
      <c r="F9" s="87" t="str">
        <f>Page1!F9</f>
        <v>NM - NEW MEXICO</v>
      </c>
    </row>
    <row r="10" spans="1:6" ht="12.75">
      <c r="A10" s="48"/>
      <c r="B10" s="41"/>
      <c r="C10" s="48"/>
      <c r="D10" s="48"/>
      <c r="E10" s="48"/>
      <c r="F10" s="48"/>
    </row>
    <row r="11" spans="1:6" ht="12">
      <c r="A11" s="11"/>
      <c r="B11" s="5"/>
      <c r="C11" s="5"/>
      <c r="D11" s="5"/>
      <c r="E11" s="6"/>
      <c r="F11" s="25"/>
    </row>
    <row r="12" spans="1:10" ht="12">
      <c r="A12" s="11" t="s">
        <v>125</v>
      </c>
      <c r="B12" s="11"/>
      <c r="C12" s="11"/>
      <c r="D12" s="11"/>
      <c r="E12" s="39"/>
      <c r="F12" s="11"/>
      <c r="J12" s="77">
        <v>11</v>
      </c>
    </row>
    <row r="13" spans="1:6" ht="12">
      <c r="A13" s="42"/>
      <c r="B13" s="43"/>
      <c r="C13" s="88"/>
      <c r="D13" s="44"/>
      <c r="E13" s="45"/>
      <c r="F13" s="45" t="s">
        <v>89</v>
      </c>
    </row>
    <row r="14" spans="1:6" ht="12">
      <c r="A14" s="46"/>
      <c r="B14" s="49"/>
      <c r="C14" s="51"/>
      <c r="D14" s="50"/>
      <c r="E14" s="51"/>
      <c r="F14" s="52" t="s">
        <v>90</v>
      </c>
    </row>
    <row r="15" spans="1:6" ht="12">
      <c r="A15" s="46"/>
      <c r="B15" s="49"/>
      <c r="C15" s="51"/>
      <c r="D15" s="50"/>
      <c r="E15" s="51"/>
      <c r="F15" s="52" t="s">
        <v>91</v>
      </c>
    </row>
    <row r="16" spans="1:6" ht="12">
      <c r="A16" s="46"/>
      <c r="B16" s="49"/>
      <c r="C16" s="51"/>
      <c r="D16" s="50"/>
      <c r="E16" s="51"/>
      <c r="F16" s="52"/>
    </row>
    <row r="17" spans="1:6" ht="13.5">
      <c r="A17" s="55" t="s">
        <v>41</v>
      </c>
      <c r="B17" s="151" t="s">
        <v>86</v>
      </c>
      <c r="C17" s="153"/>
      <c r="D17" s="151" t="s">
        <v>87</v>
      </c>
      <c r="E17" s="153"/>
      <c r="F17" s="96" t="s">
        <v>76</v>
      </c>
    </row>
    <row r="18" spans="1:6" ht="12">
      <c r="A18" s="60"/>
      <c r="B18" s="76"/>
      <c r="C18" s="97"/>
      <c r="D18" s="98"/>
      <c r="E18" s="97"/>
      <c r="F18" s="61" t="s">
        <v>83</v>
      </c>
    </row>
    <row r="19" spans="1:6" ht="12">
      <c r="A19" s="63"/>
      <c r="B19" s="85" t="s">
        <v>73</v>
      </c>
      <c r="C19" s="99" t="s">
        <v>83</v>
      </c>
      <c r="D19" s="99" t="s">
        <v>73</v>
      </c>
      <c r="E19" s="99" t="s">
        <v>83</v>
      </c>
      <c r="F19" s="99" t="s">
        <v>80</v>
      </c>
    </row>
    <row r="20" spans="1:6" ht="12">
      <c r="A20" s="46"/>
      <c r="B20" s="52" t="s">
        <v>80</v>
      </c>
      <c r="C20" s="62" t="s">
        <v>80</v>
      </c>
      <c r="D20" s="62" t="s">
        <v>85</v>
      </c>
      <c r="E20" s="62" t="s">
        <v>85</v>
      </c>
      <c r="F20" s="62" t="s">
        <v>81</v>
      </c>
    </row>
    <row r="21" spans="1:6" ht="12">
      <c r="A21" s="90"/>
      <c r="B21" s="52" t="s">
        <v>81</v>
      </c>
      <c r="C21" s="62" t="s">
        <v>81</v>
      </c>
      <c r="D21" s="52" t="s">
        <v>81</v>
      </c>
      <c r="E21" s="62" t="s">
        <v>81</v>
      </c>
      <c r="F21" s="62" t="s">
        <v>84</v>
      </c>
    </row>
    <row r="22" spans="1:6" ht="13.5">
      <c r="A22" s="55" t="s">
        <v>120</v>
      </c>
      <c r="B22" s="74" t="s">
        <v>82</v>
      </c>
      <c r="C22" s="64" t="s">
        <v>84</v>
      </c>
      <c r="D22" s="64" t="s">
        <v>82</v>
      </c>
      <c r="E22" s="64" t="s">
        <v>84</v>
      </c>
      <c r="F22" s="100" t="s">
        <v>76</v>
      </c>
    </row>
    <row r="23" spans="1:6" ht="12">
      <c r="A23" s="66" t="s">
        <v>121</v>
      </c>
      <c r="B23" s="24">
        <v>1704</v>
      </c>
      <c r="C23" s="24">
        <v>220</v>
      </c>
      <c r="D23" s="26">
        <v>1083</v>
      </c>
      <c r="E23" s="24">
        <v>82</v>
      </c>
      <c r="F23" s="91">
        <f>IF(MIN(C23,C25)&lt;=0,0,C23/C25)</f>
        <v>0.8979591836734694</v>
      </c>
    </row>
    <row r="24" spans="1:6" ht="12">
      <c r="A24" s="66" t="s">
        <v>122</v>
      </c>
      <c r="B24" s="24">
        <v>412</v>
      </c>
      <c r="C24" s="24">
        <v>25</v>
      </c>
      <c r="D24" s="26">
        <v>272</v>
      </c>
      <c r="E24" s="24">
        <v>19</v>
      </c>
      <c r="F24" s="91">
        <f>IF(MIN(C24,C25)&lt;=0,0,C24/C25)</f>
        <v>0.10204081632653061</v>
      </c>
    </row>
    <row r="25" spans="1:6" ht="12">
      <c r="A25" s="66" t="s">
        <v>123</v>
      </c>
      <c r="B25" s="24">
        <v>2116</v>
      </c>
      <c r="C25" s="24">
        <v>245</v>
      </c>
      <c r="D25" s="26">
        <v>1355</v>
      </c>
      <c r="E25" s="24">
        <v>101</v>
      </c>
      <c r="F25" s="92">
        <v>1</v>
      </c>
    </row>
    <row r="26" spans="1:5" ht="12">
      <c r="A26" s="27"/>
      <c r="B26" s="28"/>
      <c r="C26" s="28"/>
      <c r="D26" s="28"/>
      <c r="E26" s="28"/>
    </row>
    <row r="27" ht="13.5">
      <c r="A27" s="38" t="s">
        <v>88</v>
      </c>
    </row>
    <row r="28" spans="1:5" ht="12">
      <c r="A28" s="93" t="s">
        <v>157</v>
      </c>
      <c r="B28" s="68">
        <f>MAX(B23,0)+MAX(B24,0)</f>
        <v>2116</v>
      </c>
      <c r="C28" s="68">
        <f>MAX(C23,0)+MAX(C24,0)</f>
        <v>245</v>
      </c>
      <c r="D28" s="68">
        <f>MAX(D23,0)+MAX(D24,0)</f>
        <v>1355</v>
      </c>
      <c r="E28" s="68">
        <f>MAX(E23,0)+MAX(E24,0)</f>
        <v>101</v>
      </c>
    </row>
    <row r="29" spans="1:5" ht="12">
      <c r="A29" s="122" t="s">
        <v>169</v>
      </c>
      <c r="B29" s="106">
        <f>Page3!B36</f>
        <v>2116</v>
      </c>
      <c r="C29" s="106">
        <f>Page3!C36</f>
        <v>245</v>
      </c>
      <c r="D29" s="106">
        <f>Page3!D36</f>
        <v>1355</v>
      </c>
      <c r="E29" s="106">
        <f>Page3!E36</f>
        <v>101</v>
      </c>
    </row>
  </sheetData>
  <sheetProtection password="CDE0" sheet="1" objects="1" scenarios="1"/>
  <mergeCells count="5">
    <mergeCell ref="B4:E4"/>
    <mergeCell ref="B6:E6"/>
    <mergeCell ref="B8:E8"/>
    <mergeCell ref="B17:C17"/>
    <mergeCell ref="D17:E17"/>
  </mergeCells>
  <conditionalFormatting sqref="B28:E28">
    <cfRule type="expression" priority="1" dxfId="2" stopIfTrue="1">
      <formula>AND(OR(MAX(B23:B25)&gt;-9,MIN(B23:B25)&lt;-9),B28&lt;&gt;B25)</formula>
    </cfRule>
    <cfRule type="expression" priority="2" dxfId="2" stopIfTrue="1">
      <formula>OR(AND(MAX(B23:B24)=-9,MIN(B23:B24)=-9,B25&lt;&gt;-9),AND(B23&lt;0,B23&lt;&gt;-9),AND(B24&lt;0,B24&lt;&gt;-9),AND(B25&lt;0,B25&lt;&gt;-9),AND(B23&lt;0,B23&lt;&gt;-9),AND(B24&lt;0,B24&lt;&gt;-9))</formula>
    </cfRule>
  </conditionalFormatting>
  <conditionalFormatting sqref="B29:E29">
    <cfRule type="expression" priority="3" dxfId="0" stopIfTrue="1">
      <formula>B29&lt;&gt;B25</formula>
    </cfRule>
  </conditionalFormatting>
  <printOptions/>
  <pageMargins left="0.75" right="0.75" top="1" bottom="1" header="0.5" footer="0.5"/>
  <pageSetup fitToHeight="1" fitToWidth="1" horizontalDpi="600" verticalDpi="600" orientation="landscape" scale="84" r:id="rId2"/>
  <headerFooter alignWithMargins="0">
    <oddFooter>&amp;L&amp;8
CURRENT DATE: &amp;U</oddFooter>
  </headerFooter>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J24"/>
  <sheetViews>
    <sheetView zoomScale="75" zoomScaleNormal="75" zoomScalePageLayoutView="0" workbookViewId="0" topLeftCell="A1">
      <selection activeCell="E22" sqref="E22"/>
    </sheetView>
  </sheetViews>
  <sheetFormatPr defaultColWidth="9.140625" defaultRowHeight="12.75"/>
  <cols>
    <col min="1" max="1" width="36.8515625" style="77" customWidth="1"/>
    <col min="2" max="2" width="29.00390625" style="77" customWidth="1"/>
    <col min="3" max="3" width="30.421875" style="77" customWidth="1"/>
    <col min="4" max="4" width="29.00390625" style="77" customWidth="1"/>
    <col min="5" max="5" width="26.7109375" style="77" bestFit="1" customWidth="1"/>
    <col min="6" max="6" width="28.421875" style="77" customWidth="1"/>
    <col min="7" max="7" width="22.140625" style="77" customWidth="1"/>
    <col min="8" max="9" width="9.140625" style="77" customWidth="1"/>
    <col min="10" max="10" width="9.140625" style="77" hidden="1" customWidth="1"/>
    <col min="11" max="16384" width="9.140625" style="77" customWidth="1"/>
  </cols>
  <sheetData>
    <row r="1" spans="1:5" ht="12">
      <c r="A1" s="5" t="s">
        <v>0</v>
      </c>
      <c r="B1" s="11"/>
      <c r="C1" s="11"/>
      <c r="D1" s="11"/>
      <c r="E1" s="40" t="s">
        <v>128</v>
      </c>
    </row>
    <row r="2" spans="1:5" ht="12">
      <c r="A2" s="5" t="s">
        <v>1</v>
      </c>
      <c r="B2" s="11"/>
      <c r="C2" s="11"/>
      <c r="D2" s="11"/>
      <c r="E2" s="11"/>
    </row>
    <row r="3" spans="1:5" ht="12">
      <c r="A3" s="5" t="s">
        <v>2</v>
      </c>
      <c r="B3" s="5"/>
      <c r="C3" s="5"/>
      <c r="D3" s="5"/>
      <c r="E3" s="40" t="str">
        <f>Page1!F3</f>
        <v>OMB NO.:  1820-0621</v>
      </c>
    </row>
    <row r="4" spans="1:5" ht="12">
      <c r="A4" s="5" t="s">
        <v>1</v>
      </c>
      <c r="B4" s="147" t="s">
        <v>126</v>
      </c>
      <c r="C4" s="147"/>
      <c r="D4" s="147"/>
      <c r="E4" s="8"/>
    </row>
    <row r="5" spans="1:5" ht="12">
      <c r="A5" s="5" t="s">
        <v>3</v>
      </c>
      <c r="B5" s="5"/>
      <c r="C5" s="5"/>
      <c r="D5" s="5"/>
      <c r="E5" s="40" t="str">
        <f>Page1!F5</f>
        <v>FORM EXPIRES: 8/31/2009</v>
      </c>
    </row>
    <row r="6" spans="1:5" ht="12">
      <c r="A6" s="5"/>
      <c r="B6" s="147" t="str">
        <f>Page1!B6</f>
        <v>REPORT OF CHILDREN WITH DISABILITIES SUBJECT TO DISCIPLINARY REMOVAL:</v>
      </c>
      <c r="C6" s="147"/>
      <c r="D6" s="147"/>
      <c r="E6" s="40"/>
    </row>
    <row r="7" spans="1:5" ht="12.75">
      <c r="A7" s="5"/>
      <c r="B7" s="6"/>
      <c r="C7" s="6"/>
      <c r="D7" s="6"/>
      <c r="E7" s="5" t="s">
        <v>5</v>
      </c>
    </row>
    <row r="8" spans="1:5" ht="12.75">
      <c r="A8" s="8"/>
      <c r="B8" s="147" t="str">
        <f>Page1!B8</f>
        <v>SCHOOL YEAR 2006-2007</v>
      </c>
      <c r="C8" s="147"/>
      <c r="D8" s="147"/>
      <c r="E8" s="40" t="s">
        <v>5</v>
      </c>
    </row>
    <row r="9" spans="1:5" ht="12.75">
      <c r="A9" s="8"/>
      <c r="B9" s="8"/>
      <c r="C9" s="8"/>
      <c r="D9" s="40" t="s">
        <v>6</v>
      </c>
      <c r="E9" s="87" t="str">
        <f>Page1!F9</f>
        <v>NM - NEW MEXICO</v>
      </c>
    </row>
    <row r="10" spans="1:6" ht="12.75">
      <c r="A10" s="48"/>
      <c r="B10" s="41"/>
      <c r="C10" s="48"/>
      <c r="D10" s="48"/>
      <c r="E10" s="48"/>
      <c r="F10" s="48"/>
    </row>
    <row r="11" spans="1:6" ht="12">
      <c r="A11" s="11"/>
      <c r="B11" s="5"/>
      <c r="C11" s="5"/>
      <c r="D11" s="5"/>
      <c r="E11" s="6"/>
      <c r="F11" s="25"/>
    </row>
    <row r="12" spans="1:10" ht="12">
      <c r="A12" s="11" t="s">
        <v>125</v>
      </c>
      <c r="B12" s="11"/>
      <c r="C12" s="11"/>
      <c r="D12" s="11"/>
      <c r="E12" s="39"/>
      <c r="J12" s="77">
        <v>12</v>
      </c>
    </row>
    <row r="13" spans="1:5" ht="12">
      <c r="A13" s="42"/>
      <c r="B13" s="43"/>
      <c r="C13" s="44"/>
      <c r="D13" s="44"/>
      <c r="E13" s="45"/>
    </row>
    <row r="14" spans="1:5" ht="12">
      <c r="A14" s="46"/>
      <c r="B14" s="148"/>
      <c r="C14" s="149"/>
      <c r="D14" s="149"/>
      <c r="E14" s="150"/>
    </row>
    <row r="15" spans="1:6" ht="12">
      <c r="A15" s="55" t="s">
        <v>41</v>
      </c>
      <c r="B15" s="157" t="s">
        <v>93</v>
      </c>
      <c r="C15" s="158"/>
      <c r="D15" s="158"/>
      <c r="E15" s="159"/>
      <c r="F15" s="124" t="s">
        <v>164</v>
      </c>
    </row>
    <row r="16" spans="1:6" ht="12">
      <c r="A16" s="46"/>
      <c r="B16" s="63"/>
      <c r="C16" s="62" t="s">
        <v>95</v>
      </c>
      <c r="D16" s="62" t="s">
        <v>98</v>
      </c>
      <c r="E16" s="62" t="s">
        <v>165</v>
      </c>
      <c r="F16" s="123" t="s">
        <v>173</v>
      </c>
    </row>
    <row r="17" spans="1:7" ht="12">
      <c r="A17" s="46"/>
      <c r="B17" s="62"/>
      <c r="C17" s="94" t="s">
        <v>96</v>
      </c>
      <c r="D17" s="94" t="s">
        <v>96</v>
      </c>
      <c r="E17" s="107" t="s">
        <v>96</v>
      </c>
      <c r="F17" s="123" t="s">
        <v>167</v>
      </c>
      <c r="G17" s="123" t="s">
        <v>167</v>
      </c>
    </row>
    <row r="18" spans="1:7" ht="12">
      <c r="A18" s="63" t="s">
        <v>161</v>
      </c>
      <c r="B18" s="64" t="s">
        <v>94</v>
      </c>
      <c r="C18" s="64" t="s">
        <v>97</v>
      </c>
      <c r="D18" s="64" t="s">
        <v>99</v>
      </c>
      <c r="E18" s="64" t="s">
        <v>100</v>
      </c>
      <c r="F18" s="124" t="s">
        <v>168</v>
      </c>
      <c r="G18" s="124" t="s">
        <v>168</v>
      </c>
    </row>
    <row r="19" spans="1:7" ht="12">
      <c r="A19" s="66" t="s">
        <v>121</v>
      </c>
      <c r="B19" s="24">
        <v>3104</v>
      </c>
      <c r="C19" s="24">
        <v>0</v>
      </c>
      <c r="D19" s="26">
        <v>2787</v>
      </c>
      <c r="E19" s="24">
        <v>317</v>
      </c>
      <c r="F19" s="106">
        <f>MAX(C19,0)+MAX(D19,0)+MAX(E19,0)</f>
        <v>3104</v>
      </c>
      <c r="G19" s="106">
        <f>MAX(Page9!B22,0)+MAX(Page9!F22,0)+MAX(Page10!B23,0)+MAX(Page10!C23,0)+MAX(Page10!D23,0)+MAX(Page10!E23,0)</f>
        <v>3104</v>
      </c>
    </row>
    <row r="20" spans="1:7" ht="12">
      <c r="A20" s="66" t="s">
        <v>122</v>
      </c>
      <c r="B20" s="24">
        <v>730</v>
      </c>
      <c r="C20" s="24">
        <v>0</v>
      </c>
      <c r="D20" s="26">
        <v>684</v>
      </c>
      <c r="E20" s="24">
        <v>46</v>
      </c>
      <c r="F20" s="106">
        <f>MAX(C20,0)+MAX(D20,0)+MAX(E20,0)</f>
        <v>730</v>
      </c>
      <c r="G20" s="106">
        <f>MAX(Page9!B23,0)+MAX(Page9!F23,0)+MAX(Page10!B24,0)+MAX(Page10!C24,0)+MAX(Page10!D24,0)+MAX(Page10!E24,0)</f>
        <v>730</v>
      </c>
    </row>
    <row r="21" spans="1:7" ht="12">
      <c r="A21" s="66" t="s">
        <v>123</v>
      </c>
      <c r="B21" s="24">
        <v>3834</v>
      </c>
      <c r="C21" s="24">
        <v>0</v>
      </c>
      <c r="D21" s="26">
        <v>3471</v>
      </c>
      <c r="E21" s="24">
        <v>363</v>
      </c>
      <c r="F21" s="106">
        <f>MAX(C21,0)+MAX(D21,0)+MAX(E21,0)</f>
        <v>3834</v>
      </c>
      <c r="G21" s="106">
        <f>MAX(Page9!B24,0)+MAX(Page9!F24,0)+MAX(Page10!B25,0)+MAX(Page10!C25,0)+MAX(Page10!D25,0)+MAX(Page10!E25,0)</f>
        <v>3834</v>
      </c>
    </row>
    <row r="22" spans="1:5" ht="12">
      <c r="A22" s="27"/>
      <c r="B22" s="28"/>
      <c r="C22" s="28"/>
      <c r="D22" s="28"/>
      <c r="E22" s="28"/>
    </row>
    <row r="23" spans="1:5" ht="12">
      <c r="A23" s="93" t="s">
        <v>158</v>
      </c>
      <c r="B23" s="68">
        <f>MAX(B19,0)+MAX(B20,0)</f>
        <v>3834</v>
      </c>
      <c r="C23" s="68">
        <f>MAX(C19,0)+MAX(C20,0)</f>
        <v>0</v>
      </c>
      <c r="D23" s="68">
        <f>MAX(D19,0)+MAX(D20,0)</f>
        <v>3471</v>
      </c>
      <c r="E23" s="68">
        <f>MAX(E19,0)+MAX(E20,0)</f>
        <v>363</v>
      </c>
    </row>
    <row r="24" spans="1:5" ht="12">
      <c r="A24" s="122" t="s">
        <v>169</v>
      </c>
      <c r="B24" s="106">
        <f>Page4!B32</f>
        <v>3834</v>
      </c>
      <c r="C24" s="106">
        <f>Page4!C32</f>
        <v>0</v>
      </c>
      <c r="D24" s="106">
        <f>Page4!D32</f>
        <v>3471</v>
      </c>
      <c r="E24" s="106">
        <f>Page4!E32</f>
        <v>363</v>
      </c>
    </row>
  </sheetData>
  <sheetProtection password="CDE0" sheet="1" objects="1" scenarios="1"/>
  <mergeCells count="5">
    <mergeCell ref="B15:E15"/>
    <mergeCell ref="B14:E14"/>
    <mergeCell ref="B4:D4"/>
    <mergeCell ref="B6:D6"/>
    <mergeCell ref="B8:D8"/>
  </mergeCells>
  <conditionalFormatting sqref="B23:E23">
    <cfRule type="expression" priority="1" dxfId="2" stopIfTrue="1">
      <formula>AND(OR(MAX(B19:B21)&gt;-9,MIN(B19:B21)&lt;-9),B23&lt;&gt;B21)</formula>
    </cfRule>
    <cfRule type="expression" priority="2" dxfId="2" stopIfTrue="1">
      <formula>OR(AND(MAX(B19:B21)=-9,MIN(B19:B21)=-9,B21&lt;&gt;-9),AND(B19&lt;0,B19&lt;&gt;-9),AND(B20&lt;0,B20&lt;&gt;-9),AND(B21&lt;0,B21&lt;&gt;-9),AND(B19&lt;0,B19&lt;&gt;-9),AND(B20&lt;0,B20&lt;&gt;-9))</formula>
    </cfRule>
  </conditionalFormatting>
  <conditionalFormatting sqref="B24:E24">
    <cfRule type="expression" priority="3" dxfId="0" stopIfTrue="1">
      <formula>B24&lt;&gt;B21</formula>
    </cfRule>
  </conditionalFormatting>
  <conditionalFormatting sqref="F19:F21">
    <cfRule type="expression" priority="4" dxfId="0" stopIfTrue="1">
      <formula>F19&gt;G19</formula>
    </cfRule>
  </conditionalFormatting>
  <printOptions/>
  <pageMargins left="0.75" right="0.75" top="1" bottom="1" header="0.5" footer="0.5"/>
  <pageSetup fitToHeight="1" fitToWidth="1" horizontalDpi="600" verticalDpi="600" orientation="landscape" scale="81" r:id="rId2"/>
  <headerFooter alignWithMargins="0">
    <oddFooter>&amp;L&amp;8
CURRENT DATE: &amp;U</oddFooter>
  </headerFooter>
  <drawing r:id="rId1"/>
</worksheet>
</file>

<file path=xl/worksheets/sheet13.xml><?xml version="1.0" encoding="utf-8"?>
<worksheet xmlns="http://schemas.openxmlformats.org/spreadsheetml/2006/main" xmlns:r="http://schemas.openxmlformats.org/officeDocument/2006/relationships">
  <sheetPr codeName="Sheet8">
    <pageSetUpPr fitToPage="1"/>
  </sheetPr>
  <dimension ref="A1:J44"/>
  <sheetViews>
    <sheetView zoomScale="75" zoomScaleNormal="75" zoomScalePageLayoutView="0" workbookViewId="0" topLeftCell="A19">
      <selection activeCell="F33" sqref="F33"/>
    </sheetView>
  </sheetViews>
  <sheetFormatPr defaultColWidth="9.140625" defaultRowHeight="12.75"/>
  <cols>
    <col min="1" max="1" width="40.28125" style="77" customWidth="1"/>
    <col min="2" max="2" width="23.421875" style="77" customWidth="1"/>
    <col min="3" max="3" width="25.00390625" style="77" customWidth="1"/>
    <col min="4" max="4" width="24.421875" style="77" customWidth="1"/>
    <col min="5" max="5" width="23.421875" style="77" customWidth="1"/>
    <col min="6" max="6" width="25.00390625" style="77" customWidth="1"/>
    <col min="7" max="7" width="31.421875" style="77" customWidth="1"/>
    <col min="8" max="9" width="9.140625" style="77" customWidth="1"/>
    <col min="10" max="10" width="9.140625" style="77" hidden="1" customWidth="1"/>
    <col min="11" max="16384" width="9.140625" style="77" customWidth="1"/>
  </cols>
  <sheetData>
    <row r="1" spans="1:6" ht="12">
      <c r="A1" s="5" t="s">
        <v>0</v>
      </c>
      <c r="B1" s="11"/>
      <c r="C1" s="11"/>
      <c r="D1" s="11"/>
      <c r="E1" s="39"/>
      <c r="F1" s="40" t="s">
        <v>129</v>
      </c>
    </row>
    <row r="2" spans="1:6" ht="12">
      <c r="A2" s="5" t="s">
        <v>1</v>
      </c>
      <c r="B2" s="11"/>
      <c r="C2" s="11"/>
      <c r="D2" s="11"/>
      <c r="E2" s="39"/>
      <c r="F2" s="11"/>
    </row>
    <row r="3" spans="1:6" ht="12">
      <c r="A3" s="5" t="s">
        <v>2</v>
      </c>
      <c r="B3" s="5"/>
      <c r="C3" s="5"/>
      <c r="D3" s="5"/>
      <c r="E3" s="6"/>
      <c r="F3" s="40" t="str">
        <f>Page1!F3</f>
        <v>OMB NO.:  1820-0621</v>
      </c>
    </row>
    <row r="4" spans="1:6" ht="12">
      <c r="A4" s="5" t="s">
        <v>1</v>
      </c>
      <c r="B4" s="147" t="s">
        <v>133</v>
      </c>
      <c r="C4" s="147"/>
      <c r="D4" s="147"/>
      <c r="E4" s="147"/>
      <c r="F4" s="8"/>
    </row>
    <row r="5" spans="1:6" ht="12">
      <c r="A5" s="5" t="s">
        <v>3</v>
      </c>
      <c r="B5" s="5"/>
      <c r="C5" s="5"/>
      <c r="D5" s="5"/>
      <c r="E5" s="6"/>
      <c r="F5" s="40" t="str">
        <f>Page1!F5</f>
        <v>FORM EXPIRES: 8/31/2009</v>
      </c>
    </row>
    <row r="6" spans="1:6" ht="12">
      <c r="A6" s="5"/>
      <c r="B6" s="147" t="str">
        <f>Page1!B6</f>
        <v>REPORT OF CHILDREN WITH DISABILITIES SUBJECT TO DISCIPLINARY REMOVAL:</v>
      </c>
      <c r="C6" s="147"/>
      <c r="D6" s="147"/>
      <c r="E6" s="147"/>
      <c r="F6" s="40"/>
    </row>
    <row r="7" spans="1:6" ht="12.75">
      <c r="A7" s="5"/>
      <c r="B7" s="6"/>
      <c r="C7" s="6"/>
      <c r="D7" s="6"/>
      <c r="E7" s="6"/>
      <c r="F7" s="5" t="s">
        <v>5</v>
      </c>
    </row>
    <row r="8" spans="1:6" ht="12.75">
      <c r="A8" s="8"/>
      <c r="B8" s="147" t="str">
        <f>Page1!B8</f>
        <v>SCHOOL YEAR 2006-2007</v>
      </c>
      <c r="C8" s="147"/>
      <c r="D8" s="147"/>
      <c r="E8" s="147"/>
      <c r="F8" s="40" t="s">
        <v>5</v>
      </c>
    </row>
    <row r="9" spans="1:6" ht="12.75">
      <c r="A9" s="8"/>
      <c r="B9" s="8"/>
      <c r="C9" s="8"/>
      <c r="D9" s="8"/>
      <c r="E9" s="40" t="s">
        <v>6</v>
      </c>
      <c r="F9" s="87" t="str">
        <f>Page1!F9</f>
        <v>NM - NEW MEXICO</v>
      </c>
    </row>
    <row r="10" spans="1:6" ht="12.75">
      <c r="A10" s="48"/>
      <c r="B10" s="41"/>
      <c r="C10" s="48"/>
      <c r="D10" s="48"/>
      <c r="E10" s="48"/>
      <c r="F10" s="48"/>
    </row>
    <row r="11" spans="1:6" ht="12">
      <c r="A11" s="11"/>
      <c r="B11" s="5"/>
      <c r="C11" s="5"/>
      <c r="D11" s="5"/>
      <c r="E11" s="6"/>
      <c r="F11" s="25"/>
    </row>
    <row r="12" spans="1:10" ht="12">
      <c r="A12" s="11" t="s">
        <v>130</v>
      </c>
      <c r="B12" s="11"/>
      <c r="C12" s="11"/>
      <c r="D12" s="11"/>
      <c r="E12" s="39"/>
      <c r="F12" s="11"/>
      <c r="J12" s="77">
        <v>13</v>
      </c>
    </row>
    <row r="13" spans="1:6" ht="12">
      <c r="A13" s="42"/>
      <c r="B13" s="43"/>
      <c r="C13" s="44"/>
      <c r="D13" s="44"/>
      <c r="E13" s="45"/>
      <c r="F13" s="45" t="s">
        <v>64</v>
      </c>
    </row>
    <row r="14" spans="1:6" ht="12">
      <c r="A14" s="46"/>
      <c r="B14" s="49"/>
      <c r="C14" s="50"/>
      <c r="D14" s="50"/>
      <c r="E14" s="51"/>
      <c r="F14" s="52" t="s">
        <v>37</v>
      </c>
    </row>
    <row r="15" spans="1:6" ht="12">
      <c r="A15" s="11"/>
      <c r="B15" s="49"/>
      <c r="C15" s="50"/>
      <c r="D15" s="50"/>
      <c r="E15" s="51"/>
      <c r="F15" s="52" t="s">
        <v>38</v>
      </c>
    </row>
    <row r="16" spans="1:6" ht="12">
      <c r="A16" s="46"/>
      <c r="B16" s="49"/>
      <c r="C16" s="50"/>
      <c r="D16" s="50"/>
      <c r="E16" s="51"/>
      <c r="F16" s="52" t="s">
        <v>39</v>
      </c>
    </row>
    <row r="17" spans="1:6" ht="12">
      <c r="A17" s="46"/>
      <c r="B17" s="148" t="s">
        <v>61</v>
      </c>
      <c r="C17" s="149"/>
      <c r="D17" s="149"/>
      <c r="E17" s="150"/>
      <c r="F17" s="52" t="s">
        <v>40</v>
      </c>
    </row>
    <row r="18" spans="1:6" ht="12">
      <c r="A18" s="55" t="s">
        <v>41</v>
      </c>
      <c r="B18" s="151" t="s">
        <v>62</v>
      </c>
      <c r="C18" s="152"/>
      <c r="D18" s="152"/>
      <c r="E18" s="153"/>
      <c r="F18" s="56" t="s">
        <v>65</v>
      </c>
    </row>
    <row r="19" spans="1:7" ht="12">
      <c r="A19" s="57"/>
      <c r="B19" s="60"/>
      <c r="C19" s="61"/>
      <c r="D19" s="54"/>
      <c r="E19" s="54"/>
      <c r="F19" s="61"/>
      <c r="G19" s="11" t="s">
        <v>162</v>
      </c>
    </row>
    <row r="20" spans="1:7" ht="12">
      <c r="A20" s="57"/>
      <c r="B20" s="62"/>
      <c r="C20" s="62" t="s">
        <v>71</v>
      </c>
      <c r="D20" s="53" t="s">
        <v>69</v>
      </c>
      <c r="E20" s="54" t="s">
        <v>67</v>
      </c>
      <c r="F20" s="62"/>
      <c r="G20" s="11" t="s">
        <v>163</v>
      </c>
    </row>
    <row r="21" spans="1:7" ht="12">
      <c r="A21" s="63" t="s">
        <v>160</v>
      </c>
      <c r="B21" s="64" t="s">
        <v>73</v>
      </c>
      <c r="C21" s="64" t="s">
        <v>72</v>
      </c>
      <c r="D21" s="39" t="s">
        <v>70</v>
      </c>
      <c r="E21" s="65" t="s">
        <v>68</v>
      </c>
      <c r="F21" s="64" t="s">
        <v>66</v>
      </c>
      <c r="G21" s="11" t="s">
        <v>166</v>
      </c>
    </row>
    <row r="22" spans="1:7" ht="12">
      <c r="A22" s="66" t="s">
        <v>132</v>
      </c>
      <c r="B22" s="24">
        <v>3</v>
      </c>
      <c r="C22" s="24">
        <v>2</v>
      </c>
      <c r="D22" s="26">
        <v>1</v>
      </c>
      <c r="E22" s="24">
        <v>0</v>
      </c>
      <c r="F22" s="24">
        <v>0</v>
      </c>
      <c r="G22" s="106">
        <f>MAX(C22,0)+MAX(D22,0)+MAX(E22,0)</f>
        <v>3</v>
      </c>
    </row>
    <row r="23" spans="1:7" ht="12">
      <c r="A23" s="66" t="s">
        <v>134</v>
      </c>
      <c r="B23" s="24">
        <v>14</v>
      </c>
      <c r="C23" s="24">
        <v>10</v>
      </c>
      <c r="D23" s="26">
        <v>0</v>
      </c>
      <c r="E23" s="24">
        <v>4</v>
      </c>
      <c r="F23" s="24">
        <v>0</v>
      </c>
      <c r="G23" s="106">
        <f>MAX(C23,0)+MAX(D23,0)+MAX(E23,0)</f>
        <v>14</v>
      </c>
    </row>
    <row r="24" spans="1:7" ht="12">
      <c r="A24" s="66" t="s">
        <v>123</v>
      </c>
      <c r="B24" s="24">
        <v>17</v>
      </c>
      <c r="C24" s="24">
        <v>12</v>
      </c>
      <c r="D24" s="26">
        <v>1</v>
      </c>
      <c r="E24" s="24">
        <v>4</v>
      </c>
      <c r="F24" s="24">
        <v>0</v>
      </c>
      <c r="G24" s="106">
        <f>MAX(C24,0)+MAX(D24,0)+MAX(E24,0)</f>
        <v>17</v>
      </c>
    </row>
    <row r="27" spans="1:5" ht="12">
      <c r="A27" s="101" t="s">
        <v>124</v>
      </c>
      <c r="B27" s="102"/>
      <c r="C27" s="102"/>
      <c r="D27" s="102"/>
      <c r="E27" s="102"/>
    </row>
    <row r="28" spans="1:5" ht="12">
      <c r="A28" s="42"/>
      <c r="B28" s="148" t="s">
        <v>61</v>
      </c>
      <c r="C28" s="149"/>
      <c r="D28" s="149"/>
      <c r="E28" s="150"/>
    </row>
    <row r="29" spans="1:5" ht="12">
      <c r="A29" s="46"/>
      <c r="B29" s="154" t="s">
        <v>62</v>
      </c>
      <c r="C29" s="155"/>
      <c r="D29" s="155"/>
      <c r="E29" s="156"/>
    </row>
    <row r="30" spans="1:5" ht="12">
      <c r="A30" s="46"/>
      <c r="B30" s="57"/>
      <c r="C30" s="103"/>
      <c r="D30" s="103"/>
      <c r="E30" s="104"/>
    </row>
    <row r="31" spans="1:5" ht="13.5">
      <c r="A31" s="55" t="s">
        <v>41</v>
      </c>
      <c r="B31" s="151" t="s">
        <v>76</v>
      </c>
      <c r="C31" s="152"/>
      <c r="D31" s="152"/>
      <c r="E31" s="153"/>
    </row>
    <row r="32" spans="1:5" ht="12">
      <c r="A32" s="42"/>
      <c r="B32" s="60"/>
      <c r="C32" s="61"/>
      <c r="D32" s="54"/>
      <c r="E32" s="61"/>
    </row>
    <row r="33" spans="1:5" ht="12">
      <c r="A33" s="46"/>
      <c r="B33" s="62"/>
      <c r="C33" s="62" t="s">
        <v>71</v>
      </c>
      <c r="D33" s="53" t="s">
        <v>69</v>
      </c>
      <c r="E33" s="62" t="s">
        <v>67</v>
      </c>
    </row>
    <row r="34" spans="1:5" ht="12">
      <c r="A34" s="46"/>
      <c r="B34" s="62" t="s">
        <v>73</v>
      </c>
      <c r="C34" s="62" t="s">
        <v>72</v>
      </c>
      <c r="D34" s="39" t="s">
        <v>70</v>
      </c>
      <c r="E34" s="62" t="s">
        <v>68</v>
      </c>
    </row>
    <row r="35" spans="1:5" ht="12">
      <c r="A35" s="46"/>
      <c r="B35" s="53"/>
      <c r="C35" s="62"/>
      <c r="D35" s="85"/>
      <c r="E35" s="62"/>
    </row>
    <row r="36" spans="1:5" ht="12">
      <c r="A36" s="55" t="s">
        <v>160</v>
      </c>
      <c r="B36" s="71" t="s">
        <v>77</v>
      </c>
      <c r="C36" s="71" t="s">
        <v>77</v>
      </c>
      <c r="D36" s="71" t="s">
        <v>77</v>
      </c>
      <c r="E36" s="96" t="s">
        <v>77</v>
      </c>
    </row>
    <row r="37" spans="1:5" ht="12">
      <c r="A37" s="66" t="s">
        <v>132</v>
      </c>
      <c r="B37" s="109">
        <f>IF(MIN(B22,B24)&lt;=0,0,B22/B24)</f>
        <v>0.17647058823529413</v>
      </c>
      <c r="C37" s="109">
        <f>IF(MIN(C22,C24)&lt;=0,0,C22/C24)</f>
        <v>0.16666666666666666</v>
      </c>
      <c r="D37" s="109">
        <f>IF(MIN(D22,D24)&lt;=0,0,D22/D24)</f>
        <v>1</v>
      </c>
      <c r="E37" s="109">
        <f>IF(MIN(E22,E24)&lt;=0,0,E22/E24)</f>
        <v>0</v>
      </c>
    </row>
    <row r="38" spans="1:5" ht="12">
      <c r="A38" s="66" t="s">
        <v>134</v>
      </c>
      <c r="B38" s="109">
        <f>IF(MIN(B23,B24)&lt;=0,0,B23/B24)</f>
        <v>0.8235294117647058</v>
      </c>
      <c r="C38" s="109">
        <f>IF(MIN(C23,C24)&lt;=0,0,C23/C24)</f>
        <v>0.8333333333333334</v>
      </c>
      <c r="D38" s="109">
        <f>IF(MIN(D23,D24)&lt;=0,0,D23/D24)</f>
        <v>0</v>
      </c>
      <c r="E38" s="109">
        <f>IF(MIN(E23,E24)&lt;=0,0,E23/E24)</f>
        <v>1</v>
      </c>
    </row>
    <row r="39" spans="1:5" ht="12">
      <c r="A39" s="66" t="s">
        <v>123</v>
      </c>
      <c r="B39" s="105">
        <v>1</v>
      </c>
      <c r="C39" s="105">
        <v>1</v>
      </c>
      <c r="D39" s="105">
        <v>1</v>
      </c>
      <c r="E39" s="105">
        <v>1</v>
      </c>
    </row>
    <row r="41" ht="13.5">
      <c r="A41" s="59" t="s">
        <v>154</v>
      </c>
    </row>
    <row r="43" spans="1:6" ht="12">
      <c r="A43" s="79" t="s">
        <v>156</v>
      </c>
      <c r="B43" s="106">
        <f>MAX(B22,0)+MAX(B23,0)</f>
        <v>17</v>
      </c>
      <c r="C43" s="106">
        <f>MAX(C22,0)+MAX(C23,0)</f>
        <v>12</v>
      </c>
      <c r="D43" s="106">
        <f>MAX(D22,0)+MAX(D23,0)</f>
        <v>1</v>
      </c>
      <c r="E43" s="106">
        <f>MAX(E22,0)+MAX(E23,0)</f>
        <v>4</v>
      </c>
      <c r="F43" s="106">
        <f>MAX(F22,0)+MAX(F23,0)</f>
        <v>0</v>
      </c>
    </row>
    <row r="44" spans="1:6" ht="12">
      <c r="A44" s="122" t="s">
        <v>169</v>
      </c>
      <c r="B44" s="106">
        <f>Page1!B35</f>
        <v>17</v>
      </c>
      <c r="C44" s="106">
        <f>Page1!C35</f>
        <v>12</v>
      </c>
      <c r="D44" s="106">
        <f>Page1!D35</f>
        <v>1</v>
      </c>
      <c r="E44" s="106">
        <f>Page1!E35</f>
        <v>4</v>
      </c>
      <c r="F44" s="106">
        <f>Page1!F35</f>
        <v>0</v>
      </c>
    </row>
  </sheetData>
  <sheetProtection password="CDE0" sheet="1" objects="1" scenarios="1"/>
  <mergeCells count="8">
    <mergeCell ref="B18:E18"/>
    <mergeCell ref="B28:E28"/>
    <mergeCell ref="B29:E29"/>
    <mergeCell ref="B31:E31"/>
    <mergeCell ref="B4:E4"/>
    <mergeCell ref="B6:E6"/>
    <mergeCell ref="B8:E8"/>
    <mergeCell ref="B17:E17"/>
  </mergeCells>
  <conditionalFormatting sqref="B43:F43">
    <cfRule type="expression" priority="1" dxfId="2" stopIfTrue="1">
      <formula>AND(OR(MIN(B22,B23)&lt;-9,MAX(B22:B23)&gt;-9),B24&lt;&gt;B43)</formula>
    </cfRule>
    <cfRule type="expression" priority="2" dxfId="0" stopIfTrue="1">
      <formula>OR(AND(MIN(B22:B23)=-9,MAX(B22,B23)=-9,B24&lt;&gt;-9),AND(B22&lt;0,B22&lt;&gt;-9),AND(B23&lt;0,B23&lt;&gt;-9),AND(B23&lt;0,B23&lt;&gt;-9))</formula>
    </cfRule>
  </conditionalFormatting>
  <conditionalFormatting sqref="B44:F44">
    <cfRule type="expression" priority="3" dxfId="0" stopIfTrue="1">
      <formula>B44&lt;&gt;B24</formula>
    </cfRule>
  </conditionalFormatting>
  <conditionalFormatting sqref="G22:G24">
    <cfRule type="expression" priority="4" dxfId="0" stopIfTrue="1">
      <formula>AND(OR(MIN(B22:E22)&lt;-9,MAX(B22:E22)&gt;-9),B22&gt;G22)</formula>
    </cfRule>
  </conditionalFormatting>
  <printOptions/>
  <pageMargins left="0.75" right="0.75" top="1" bottom="1" header="0.5" footer="0.5"/>
  <pageSetup fitToHeight="1" fitToWidth="1" horizontalDpi="600" verticalDpi="600" orientation="landscape" scale="76" r:id="rId2"/>
  <headerFooter alignWithMargins="0">
    <oddFooter>&amp;L&amp;8
CURRENT DATE: &amp;U</oddFooter>
  </headerFooter>
  <drawing r:id="rId1"/>
</worksheet>
</file>

<file path=xl/worksheets/sheet14.xml><?xml version="1.0" encoding="utf-8"?>
<worksheet xmlns="http://schemas.openxmlformats.org/spreadsheetml/2006/main" xmlns:r="http://schemas.openxmlformats.org/officeDocument/2006/relationships">
  <sheetPr codeName="Sheet7">
    <pageSetUpPr fitToPage="1"/>
  </sheetPr>
  <dimension ref="A1:J29"/>
  <sheetViews>
    <sheetView zoomScale="75" zoomScaleNormal="75" zoomScalePageLayoutView="0" workbookViewId="0" topLeftCell="A1">
      <selection activeCell="E26" sqref="E26"/>
    </sheetView>
  </sheetViews>
  <sheetFormatPr defaultColWidth="9.140625" defaultRowHeight="12.75"/>
  <cols>
    <col min="1" max="1" width="36.8515625" style="77" customWidth="1"/>
    <col min="2" max="2" width="20.8515625" style="77" bestFit="1" customWidth="1"/>
    <col min="3" max="3" width="20.00390625" style="77" bestFit="1" customWidth="1"/>
    <col min="4" max="4" width="20.8515625" style="77" bestFit="1" customWidth="1"/>
    <col min="5" max="5" width="20.00390625" style="77" bestFit="1" customWidth="1"/>
    <col min="6" max="6" width="22.7109375" style="77" bestFit="1" customWidth="1"/>
    <col min="7" max="9" width="9.140625" style="77" customWidth="1"/>
    <col min="10" max="10" width="9.140625" style="77" hidden="1" customWidth="1"/>
    <col min="11" max="16384" width="9.140625" style="77" customWidth="1"/>
  </cols>
  <sheetData>
    <row r="1" spans="1:6" ht="12">
      <c r="A1" s="5" t="s">
        <v>0</v>
      </c>
      <c r="B1" s="11"/>
      <c r="C1" s="11"/>
      <c r="D1" s="11"/>
      <c r="E1" s="39"/>
      <c r="F1" s="40" t="s">
        <v>135</v>
      </c>
    </row>
    <row r="2" spans="1:6" ht="12">
      <c r="A2" s="5" t="s">
        <v>1</v>
      </c>
      <c r="B2" s="11"/>
      <c r="C2" s="11"/>
      <c r="D2" s="11"/>
      <c r="E2" s="39"/>
      <c r="F2" s="11"/>
    </row>
    <row r="3" spans="1:6" ht="12">
      <c r="A3" s="5" t="s">
        <v>2</v>
      </c>
      <c r="B3" s="5"/>
      <c r="C3" s="5"/>
      <c r="D3" s="5"/>
      <c r="E3" s="6"/>
      <c r="F3" s="40" t="str">
        <f>Page1!F3</f>
        <v>OMB NO.:  1820-0621</v>
      </c>
    </row>
    <row r="4" spans="1:6" ht="12">
      <c r="A4" s="5" t="s">
        <v>1</v>
      </c>
      <c r="B4" s="147" t="s">
        <v>136</v>
      </c>
      <c r="C4" s="147"/>
      <c r="D4" s="147"/>
      <c r="E4" s="147"/>
      <c r="F4" s="8"/>
    </row>
    <row r="5" spans="1:6" ht="12">
      <c r="A5" s="5" t="s">
        <v>3</v>
      </c>
      <c r="B5" s="5"/>
      <c r="C5" s="5"/>
      <c r="D5" s="5"/>
      <c r="E5" s="6"/>
      <c r="F5" s="40" t="str">
        <f>Page1!F5</f>
        <v>FORM EXPIRES: 8/31/2009</v>
      </c>
    </row>
    <row r="6" spans="1:6" ht="12">
      <c r="A6" s="5"/>
      <c r="B6" s="147" t="s">
        <v>58</v>
      </c>
      <c r="C6" s="147"/>
      <c r="D6" s="147"/>
      <c r="E6" s="147"/>
      <c r="F6" s="40"/>
    </row>
    <row r="7" spans="1:6" ht="12.75">
      <c r="A7" s="5"/>
      <c r="B7" s="6"/>
      <c r="C7" s="6"/>
      <c r="D7" s="6"/>
      <c r="E7" s="6"/>
      <c r="F7" s="5" t="s">
        <v>5</v>
      </c>
    </row>
    <row r="8" spans="1:6" ht="12.75">
      <c r="A8" s="8"/>
      <c r="B8" s="147" t="s">
        <v>59</v>
      </c>
      <c r="C8" s="147"/>
      <c r="D8" s="147"/>
      <c r="E8" s="147"/>
      <c r="F8" s="40" t="s">
        <v>5</v>
      </c>
    </row>
    <row r="9" spans="1:6" ht="12.75">
      <c r="A9" s="8"/>
      <c r="B9" s="8"/>
      <c r="C9" s="8"/>
      <c r="D9" s="8"/>
      <c r="E9" s="40" t="s">
        <v>6</v>
      </c>
      <c r="F9" s="87" t="str">
        <f>Page1!F9</f>
        <v>NM - NEW MEXICO</v>
      </c>
    </row>
    <row r="10" spans="1:6" ht="12.75">
      <c r="A10" s="48"/>
      <c r="B10" s="41"/>
      <c r="C10" s="48"/>
      <c r="D10" s="48"/>
      <c r="E10" s="48"/>
      <c r="F10" s="48"/>
    </row>
    <row r="11" spans="1:6" ht="12">
      <c r="A11" s="11"/>
      <c r="B11" s="5"/>
      <c r="C11" s="5"/>
      <c r="D11" s="5"/>
      <c r="E11" s="6"/>
      <c r="F11" s="25"/>
    </row>
    <row r="12" spans="1:10" ht="12">
      <c r="A12" s="11" t="s">
        <v>137</v>
      </c>
      <c r="B12" s="11"/>
      <c r="C12" s="11"/>
      <c r="D12" s="11"/>
      <c r="E12" s="39"/>
      <c r="F12" s="11"/>
      <c r="J12" s="77">
        <v>14</v>
      </c>
    </row>
    <row r="13" spans="1:6" ht="12">
      <c r="A13" s="42"/>
      <c r="B13" s="43"/>
      <c r="C13" s="88"/>
      <c r="D13" s="44"/>
      <c r="E13" s="45"/>
      <c r="F13" s="45" t="s">
        <v>89</v>
      </c>
    </row>
    <row r="14" spans="1:6" ht="12">
      <c r="A14" s="46"/>
      <c r="B14" s="49"/>
      <c r="C14" s="51"/>
      <c r="D14" s="50"/>
      <c r="E14" s="51"/>
      <c r="F14" s="52" t="s">
        <v>90</v>
      </c>
    </row>
    <row r="15" spans="1:6" ht="12">
      <c r="A15" s="46"/>
      <c r="B15" s="49"/>
      <c r="C15" s="51"/>
      <c r="D15" s="50"/>
      <c r="E15" s="51"/>
      <c r="F15" s="52" t="s">
        <v>91</v>
      </c>
    </row>
    <row r="16" spans="1:6" ht="12">
      <c r="A16" s="46"/>
      <c r="B16" s="49"/>
      <c r="C16" s="51"/>
      <c r="D16" s="50"/>
      <c r="E16" s="51"/>
      <c r="F16" s="52"/>
    </row>
    <row r="17" spans="1:6" ht="13.5">
      <c r="A17" s="55" t="s">
        <v>41</v>
      </c>
      <c r="B17" s="151" t="s">
        <v>86</v>
      </c>
      <c r="C17" s="153"/>
      <c r="D17" s="151" t="s">
        <v>87</v>
      </c>
      <c r="E17" s="153"/>
      <c r="F17" s="96" t="s">
        <v>76</v>
      </c>
    </row>
    <row r="18" spans="1:6" ht="12">
      <c r="A18" s="60"/>
      <c r="B18" s="75"/>
      <c r="C18" s="97"/>
      <c r="D18" s="98"/>
      <c r="E18" s="76"/>
      <c r="F18" s="61" t="s">
        <v>83</v>
      </c>
    </row>
    <row r="19" spans="1:6" ht="12">
      <c r="A19" s="63"/>
      <c r="B19" s="99" t="s">
        <v>73</v>
      </c>
      <c r="C19" s="99" t="s">
        <v>83</v>
      </c>
      <c r="D19" s="99" t="s">
        <v>73</v>
      </c>
      <c r="E19" s="99" t="s">
        <v>83</v>
      </c>
      <c r="F19" s="99" t="s">
        <v>80</v>
      </c>
    </row>
    <row r="20" spans="1:6" ht="12">
      <c r="A20" s="46"/>
      <c r="B20" s="62" t="s">
        <v>80</v>
      </c>
      <c r="C20" s="62" t="s">
        <v>80</v>
      </c>
      <c r="D20" s="62" t="s">
        <v>85</v>
      </c>
      <c r="E20" s="62" t="s">
        <v>85</v>
      </c>
      <c r="F20" s="62" t="s">
        <v>81</v>
      </c>
    </row>
    <row r="21" spans="1:6" ht="12">
      <c r="A21" s="63"/>
      <c r="B21" s="52" t="s">
        <v>81</v>
      </c>
      <c r="C21" s="62" t="s">
        <v>81</v>
      </c>
      <c r="D21" s="52" t="s">
        <v>81</v>
      </c>
      <c r="E21" s="62" t="s">
        <v>81</v>
      </c>
      <c r="F21" s="62" t="s">
        <v>84</v>
      </c>
    </row>
    <row r="22" spans="1:6" ht="13.5">
      <c r="A22" s="63" t="s">
        <v>160</v>
      </c>
      <c r="B22" s="64" t="s">
        <v>82</v>
      </c>
      <c r="C22" s="64" t="s">
        <v>84</v>
      </c>
      <c r="D22" s="64" t="s">
        <v>82</v>
      </c>
      <c r="E22" s="64" t="s">
        <v>84</v>
      </c>
      <c r="F22" s="100" t="s">
        <v>76</v>
      </c>
    </row>
    <row r="23" spans="1:6" ht="12">
      <c r="A23" s="66" t="s">
        <v>132</v>
      </c>
      <c r="B23" s="24">
        <v>433</v>
      </c>
      <c r="C23" s="24">
        <v>60</v>
      </c>
      <c r="D23" s="26">
        <v>237</v>
      </c>
      <c r="E23" s="24">
        <v>18</v>
      </c>
      <c r="F23" s="91">
        <f>IF(MIN(C23,C25)&lt;=0,0,C23/C25)</f>
        <v>0.24489795918367346</v>
      </c>
    </row>
    <row r="24" spans="1:6" ht="12">
      <c r="A24" s="66" t="s">
        <v>134</v>
      </c>
      <c r="B24" s="24">
        <v>1683</v>
      </c>
      <c r="C24" s="24">
        <v>185</v>
      </c>
      <c r="D24" s="26">
        <v>1118</v>
      </c>
      <c r="E24" s="24">
        <v>83</v>
      </c>
      <c r="F24" s="91">
        <f>IF(MIN(C24,C25)&lt;=0,0,C24/C25)</f>
        <v>0.7551020408163265</v>
      </c>
    </row>
    <row r="25" spans="1:6" ht="12">
      <c r="A25" s="66" t="s">
        <v>123</v>
      </c>
      <c r="B25" s="24">
        <v>2116</v>
      </c>
      <c r="C25" s="24">
        <v>245</v>
      </c>
      <c r="D25" s="26">
        <v>1355</v>
      </c>
      <c r="E25" s="24">
        <v>101</v>
      </c>
      <c r="F25" s="92">
        <v>1</v>
      </c>
    </row>
    <row r="26" spans="1:5" ht="12">
      <c r="A26" s="27"/>
      <c r="B26" s="28"/>
      <c r="C26" s="28"/>
      <c r="D26" s="28"/>
      <c r="E26" s="28"/>
    </row>
    <row r="27" ht="13.5">
      <c r="A27" s="59" t="s">
        <v>149</v>
      </c>
    </row>
    <row r="28" spans="1:5" ht="12">
      <c r="A28" s="93" t="s">
        <v>157</v>
      </c>
      <c r="B28" s="68">
        <f>MAX(B23,0)+MAX(B24,0)</f>
        <v>2116</v>
      </c>
      <c r="C28" s="68">
        <f>MAX(C23,0)+MAX(C24,0)</f>
        <v>245</v>
      </c>
      <c r="D28" s="68">
        <f>MAX(D23,0)+MAX(D24,0)</f>
        <v>1355</v>
      </c>
      <c r="E28" s="68">
        <f>MAX(E23,0)+MAX(E24,0)</f>
        <v>101</v>
      </c>
    </row>
    <row r="29" spans="1:5" ht="12">
      <c r="A29" s="122" t="s">
        <v>169</v>
      </c>
      <c r="B29" s="106">
        <f>Page3!B36</f>
        <v>2116</v>
      </c>
      <c r="C29" s="106">
        <f>Page3!C36</f>
        <v>245</v>
      </c>
      <c r="D29" s="106">
        <f>Page3!D36</f>
        <v>1355</v>
      </c>
      <c r="E29" s="106">
        <f>Page3!E36</f>
        <v>101</v>
      </c>
    </row>
  </sheetData>
  <sheetProtection password="CDE0" sheet="1" objects="1" scenarios="1"/>
  <mergeCells count="5">
    <mergeCell ref="B4:E4"/>
    <mergeCell ref="B6:E6"/>
    <mergeCell ref="B8:E8"/>
    <mergeCell ref="B17:C17"/>
    <mergeCell ref="D17:E17"/>
  </mergeCells>
  <conditionalFormatting sqref="B28:E28">
    <cfRule type="expression" priority="1" dxfId="2" stopIfTrue="1">
      <formula>AND(OR(MAX(B23:B25)&gt;-9,MIN(B23:B25)&lt;-9),B28&lt;&gt;B25)</formula>
    </cfRule>
    <cfRule type="expression" priority="2" dxfId="2" stopIfTrue="1">
      <formula>OR(AND(MAX(B23:B24)=-9,MIN(B23:B24)=-9,B25&lt;&gt;-9),AND(B23&lt;0,B23&lt;&gt;-9),AND(B24&lt;0,B24&lt;&gt;-9),AND(B25&lt;0,B25&lt;&gt;-9),AND(B23&lt;0,B23&lt;&gt;-9),AND(B24&lt;0,B24&lt;&gt;-9))</formula>
    </cfRule>
  </conditionalFormatting>
  <conditionalFormatting sqref="B29:E29">
    <cfRule type="expression" priority="3" dxfId="0" stopIfTrue="1">
      <formula>B29&lt;&gt;B25</formula>
    </cfRule>
  </conditionalFormatting>
  <printOptions/>
  <pageMargins left="0.75" right="0.75" top="1" bottom="1" header="0.5" footer="0.5"/>
  <pageSetup fitToHeight="1" fitToWidth="1" horizontalDpi="600" verticalDpi="600" orientation="landscape" scale="87" r:id="rId2"/>
  <headerFooter alignWithMargins="0">
    <oddFooter>&amp;L&amp;8
CURRENT DATE: &amp;U</oddFooter>
  </headerFooter>
  <drawing r:id="rId1"/>
</worksheet>
</file>

<file path=xl/worksheets/sheet15.xml><?xml version="1.0" encoding="utf-8"?>
<worksheet xmlns="http://schemas.openxmlformats.org/spreadsheetml/2006/main" xmlns:r="http://schemas.openxmlformats.org/officeDocument/2006/relationships">
  <sheetPr codeName="Sheet6">
    <pageSetUpPr fitToPage="1"/>
  </sheetPr>
  <dimension ref="A1:J24"/>
  <sheetViews>
    <sheetView zoomScale="75" zoomScaleNormal="75" zoomScalePageLayoutView="0" workbookViewId="0" topLeftCell="A1">
      <selection activeCell="E22" sqref="E22"/>
    </sheetView>
  </sheetViews>
  <sheetFormatPr defaultColWidth="9.140625" defaultRowHeight="12.75"/>
  <cols>
    <col min="1" max="1" width="34.140625" style="77" customWidth="1"/>
    <col min="2" max="2" width="29.8515625" style="77" customWidth="1"/>
    <col min="3" max="3" width="29.28125" style="77" customWidth="1"/>
    <col min="4" max="4" width="30.00390625" style="77" customWidth="1"/>
    <col min="5" max="5" width="30.28125" style="77" customWidth="1"/>
    <col min="6" max="6" width="27.57421875" style="77" customWidth="1"/>
    <col min="7" max="7" width="24.00390625" style="77" customWidth="1"/>
    <col min="8" max="9" width="9.140625" style="77" customWidth="1"/>
    <col min="10" max="10" width="9.140625" style="77" hidden="1" customWidth="1"/>
  </cols>
  <sheetData>
    <row r="1" spans="1:5" ht="12">
      <c r="A1" s="5" t="s">
        <v>0</v>
      </c>
      <c r="B1" s="11"/>
      <c r="C1" s="11"/>
      <c r="D1" s="11"/>
      <c r="E1" s="40" t="s">
        <v>139</v>
      </c>
    </row>
    <row r="2" spans="1:5" ht="12">
      <c r="A2" s="5" t="s">
        <v>1</v>
      </c>
      <c r="B2" s="11"/>
      <c r="C2" s="11"/>
      <c r="D2" s="11"/>
      <c r="E2" s="11"/>
    </row>
    <row r="3" spans="1:5" ht="12">
      <c r="A3" s="5" t="s">
        <v>2</v>
      </c>
      <c r="B3" s="5"/>
      <c r="C3" s="5"/>
      <c r="D3" s="5"/>
      <c r="E3" s="40" t="str">
        <f>Page1!F3</f>
        <v>OMB NO.:  1820-0621</v>
      </c>
    </row>
    <row r="4" spans="1:5" ht="12">
      <c r="A4" s="5" t="s">
        <v>1</v>
      </c>
      <c r="B4" s="147" t="s">
        <v>140</v>
      </c>
      <c r="C4" s="147"/>
      <c r="D4" s="147"/>
      <c r="E4" s="8"/>
    </row>
    <row r="5" spans="1:5" ht="12">
      <c r="A5" s="5" t="s">
        <v>3</v>
      </c>
      <c r="B5" s="5"/>
      <c r="C5" s="5"/>
      <c r="D5" s="5"/>
      <c r="E5" s="40" t="str">
        <f>Page1!F5</f>
        <v>FORM EXPIRES: 8/31/2009</v>
      </c>
    </row>
    <row r="6" spans="1:5" ht="12.75" customHeight="1">
      <c r="A6" s="5"/>
      <c r="B6" s="147" t="str">
        <f>Page1!B6</f>
        <v>REPORT OF CHILDREN WITH DISABILITIES SUBJECT TO DISCIPLINARY REMOVAL:</v>
      </c>
      <c r="C6" s="147"/>
      <c r="D6" s="147"/>
      <c r="E6" s="40"/>
    </row>
    <row r="7" spans="1:5" ht="12" customHeight="1">
      <c r="A7" s="5"/>
      <c r="B7" s="6"/>
      <c r="C7" s="6"/>
      <c r="D7" s="6"/>
      <c r="E7" s="5" t="s">
        <v>5</v>
      </c>
    </row>
    <row r="8" spans="1:5" ht="12.75">
      <c r="A8" s="8"/>
      <c r="B8" s="147" t="str">
        <f>Page1!B8</f>
        <v>SCHOOL YEAR 2006-2007</v>
      </c>
      <c r="C8" s="147"/>
      <c r="D8" s="147"/>
      <c r="E8" s="40" t="s">
        <v>5</v>
      </c>
    </row>
    <row r="9" spans="1:5" ht="12.75">
      <c r="A9" s="8"/>
      <c r="B9" s="8"/>
      <c r="C9" s="8"/>
      <c r="D9" s="40" t="s">
        <v>6</v>
      </c>
      <c r="E9" s="87" t="str">
        <f>Page1!F9</f>
        <v>NM - NEW MEXICO</v>
      </c>
    </row>
    <row r="10" spans="1:6" ht="12.75">
      <c r="A10" s="48"/>
      <c r="B10" s="41"/>
      <c r="C10" s="48"/>
      <c r="D10" s="48"/>
      <c r="E10" s="48"/>
      <c r="F10" s="48"/>
    </row>
    <row r="11" spans="1:6" ht="12">
      <c r="A11" s="11"/>
      <c r="B11" s="5"/>
      <c r="C11" s="5"/>
      <c r="D11" s="5"/>
      <c r="E11" s="6"/>
      <c r="F11" s="25"/>
    </row>
    <row r="12" spans="1:10" ht="12">
      <c r="A12" s="11" t="s">
        <v>137</v>
      </c>
      <c r="B12" s="11"/>
      <c r="C12" s="11"/>
      <c r="D12" s="11"/>
      <c r="E12" s="39"/>
      <c r="J12" s="77">
        <v>15</v>
      </c>
    </row>
    <row r="13" spans="1:5" ht="12">
      <c r="A13" s="42"/>
      <c r="B13" s="43"/>
      <c r="C13" s="44"/>
      <c r="D13" s="44"/>
      <c r="E13" s="45"/>
    </row>
    <row r="14" spans="1:5" ht="12">
      <c r="A14" s="46"/>
      <c r="B14" s="148"/>
      <c r="C14" s="149"/>
      <c r="D14" s="149"/>
      <c r="E14" s="150"/>
    </row>
    <row r="15" spans="1:6" ht="12">
      <c r="A15" s="55" t="s">
        <v>41</v>
      </c>
      <c r="B15" s="157" t="s">
        <v>93</v>
      </c>
      <c r="C15" s="158"/>
      <c r="D15" s="158"/>
      <c r="E15" s="159"/>
      <c r="F15" s="124" t="s">
        <v>164</v>
      </c>
    </row>
    <row r="16" spans="1:6" ht="12">
      <c r="A16" s="46"/>
      <c r="B16" s="63"/>
      <c r="C16" s="62" t="s">
        <v>95</v>
      </c>
      <c r="D16" s="62" t="s">
        <v>98</v>
      </c>
      <c r="E16" s="62" t="s">
        <v>165</v>
      </c>
      <c r="F16" s="130" t="s">
        <v>173</v>
      </c>
    </row>
    <row r="17" spans="1:7" ht="12">
      <c r="A17" s="46"/>
      <c r="B17" s="62"/>
      <c r="C17" s="94" t="s">
        <v>96</v>
      </c>
      <c r="D17" s="107" t="s">
        <v>96</v>
      </c>
      <c r="E17" s="95" t="s">
        <v>96</v>
      </c>
      <c r="F17" s="123" t="s">
        <v>167</v>
      </c>
      <c r="G17" s="123" t="s">
        <v>167</v>
      </c>
    </row>
    <row r="18" spans="1:7" ht="12">
      <c r="A18" s="63" t="s">
        <v>131</v>
      </c>
      <c r="B18" s="64" t="s">
        <v>94</v>
      </c>
      <c r="C18" s="64" t="s">
        <v>97</v>
      </c>
      <c r="D18" s="64" t="s">
        <v>99</v>
      </c>
      <c r="E18" s="64" t="s">
        <v>100</v>
      </c>
      <c r="F18" s="124" t="s">
        <v>168</v>
      </c>
      <c r="G18" s="124" t="s">
        <v>168</v>
      </c>
    </row>
    <row r="19" spans="1:7" ht="12">
      <c r="A19" s="66" t="s">
        <v>132</v>
      </c>
      <c r="B19" s="24">
        <v>751</v>
      </c>
      <c r="C19" s="24">
        <v>0</v>
      </c>
      <c r="D19" s="26">
        <v>670</v>
      </c>
      <c r="E19" s="24">
        <v>81</v>
      </c>
      <c r="F19" s="106">
        <f>MAX(C19,0)+MAX(D19,0)+MAX(E19,0)</f>
        <v>751</v>
      </c>
      <c r="G19" s="106">
        <f>MAX(Page12!B22,0)+MAX(Page12!F22,0)+MAX(Page13!B23,0)+MAX(Page13!C23,0)+MAX(Page13!D23,0)+MAX(Page13!E23,0)</f>
        <v>751</v>
      </c>
    </row>
    <row r="20" spans="1:7" ht="12">
      <c r="A20" s="66" t="s">
        <v>134</v>
      </c>
      <c r="B20" s="24">
        <v>3083</v>
      </c>
      <c r="C20" s="24">
        <v>0</v>
      </c>
      <c r="D20" s="26">
        <v>2801</v>
      </c>
      <c r="E20" s="24">
        <v>282</v>
      </c>
      <c r="F20" s="106">
        <f>MAX(C20,0)+MAX(D20,0)+MAX(E20,0)</f>
        <v>3083</v>
      </c>
      <c r="G20" s="106">
        <f>MAX(Page12!B23,0)+MAX(Page12!F23,0)+MAX(Page13!B24,0)+MAX(Page13!C24,0)+MAX(Page13!D24,0)+MAX(Page13!E24,0)</f>
        <v>3083</v>
      </c>
    </row>
    <row r="21" spans="1:7" ht="12">
      <c r="A21" s="66" t="s">
        <v>123</v>
      </c>
      <c r="B21" s="24">
        <v>3834</v>
      </c>
      <c r="C21" s="24">
        <v>0</v>
      </c>
      <c r="D21" s="26">
        <v>3471</v>
      </c>
      <c r="E21" s="24">
        <v>363</v>
      </c>
      <c r="F21" s="106">
        <f>MAX(C21,0)+MAX(D21,0)+MAX(E21,0)</f>
        <v>3834</v>
      </c>
      <c r="G21" s="106">
        <f>MAX(Page12!B24,0)+MAX(Page12!F24,0)+MAX(Page13!B25,0)+MAX(Page13!C25,0)+MAX(Page13!D25,0)+MAX(Page13!E25,0)</f>
        <v>3834</v>
      </c>
    </row>
    <row r="22" spans="1:5" ht="12">
      <c r="A22" s="27"/>
      <c r="B22" s="28"/>
      <c r="C22" s="28"/>
      <c r="D22" s="28"/>
      <c r="E22" s="28"/>
    </row>
    <row r="23" spans="1:5" ht="12">
      <c r="A23" s="93" t="s">
        <v>158</v>
      </c>
      <c r="B23" s="68">
        <f>MAX(B19,0)+MAX(B20,0)</f>
        <v>3834</v>
      </c>
      <c r="C23" s="68">
        <f>MAX(C19,0)+MAX(C20,0)</f>
        <v>0</v>
      </c>
      <c r="D23" s="68">
        <f>MAX(D19,0)+MAX(D20,0)</f>
        <v>3471</v>
      </c>
      <c r="E23" s="68">
        <f>MAX(E19,0)+MAX(E20,0)</f>
        <v>363</v>
      </c>
    </row>
    <row r="24" spans="1:5" ht="12">
      <c r="A24" s="122" t="s">
        <v>169</v>
      </c>
      <c r="B24" s="106">
        <f>Page4!B32</f>
        <v>3834</v>
      </c>
      <c r="C24" s="106">
        <f>Page4!C32</f>
        <v>0</v>
      </c>
      <c r="D24" s="106">
        <f>Page4!D32</f>
        <v>3471</v>
      </c>
      <c r="E24" s="106">
        <f>Page4!E32</f>
        <v>363</v>
      </c>
    </row>
  </sheetData>
  <sheetProtection password="CDE0" sheet="1" objects="1" scenarios="1"/>
  <mergeCells count="5">
    <mergeCell ref="B15:E15"/>
    <mergeCell ref="B14:E14"/>
    <mergeCell ref="B4:D4"/>
    <mergeCell ref="B6:D6"/>
    <mergeCell ref="B8:D8"/>
  </mergeCells>
  <conditionalFormatting sqref="B23:E23">
    <cfRule type="expression" priority="1" dxfId="2" stopIfTrue="1">
      <formula>AND(OR(MAX(B19:B21)&gt;-9,MIN(B19:B21)&lt;-9),B23&lt;&gt;B21)</formula>
    </cfRule>
    <cfRule type="expression" priority="2" dxfId="2" stopIfTrue="1">
      <formula>OR(AND(MAX(B19:B21)=-9,MIN(B19:B21)=-9,B21&lt;&gt;-9),AND(B19&lt;0,B19&lt;&gt;-9),AND(B20&lt;0,B20&lt;&gt;-9),AND(B21&lt;0,B21&lt;&gt;-9),AND(B19&lt;0,B19&lt;&gt;-9),AND(B20&lt;0,B20&lt;&gt;-9))</formula>
    </cfRule>
  </conditionalFormatting>
  <conditionalFormatting sqref="B24:E24">
    <cfRule type="expression" priority="3" dxfId="0" stopIfTrue="1">
      <formula>B24&lt;&gt;B21</formula>
    </cfRule>
  </conditionalFormatting>
  <conditionalFormatting sqref="F19:F21">
    <cfRule type="expression" priority="4" dxfId="0" stopIfTrue="1">
      <formula>F19&gt;G19</formula>
    </cfRule>
  </conditionalFormatting>
  <printOptions/>
  <pageMargins left="0.75" right="0.75" top="1" bottom="1" header="0.5" footer="0.5"/>
  <pageSetup fitToHeight="1" fitToWidth="1" horizontalDpi="600" verticalDpi="600" orientation="landscape" scale="80" r:id="rId2"/>
  <headerFooter alignWithMargins="0">
    <oddFooter>&amp;L&amp;8
CURRENT DATE: &amp;U</oddFooter>
  </headerFooter>
  <drawing r:id="rId1"/>
</worksheet>
</file>

<file path=xl/worksheets/sheet16.xml><?xml version="1.0" encoding="utf-8"?>
<worksheet xmlns="http://schemas.openxmlformats.org/spreadsheetml/2006/main" xmlns:r="http://schemas.openxmlformats.org/officeDocument/2006/relationships">
  <sheetPr codeName="Sheet5">
    <pageSetUpPr fitToPage="1"/>
  </sheetPr>
  <dimension ref="A1:J24"/>
  <sheetViews>
    <sheetView zoomScalePageLayoutView="0" workbookViewId="0" topLeftCell="A1">
      <selection activeCell="C21" sqref="C21"/>
    </sheetView>
  </sheetViews>
  <sheetFormatPr defaultColWidth="9.140625" defaultRowHeight="12.75"/>
  <cols>
    <col min="1" max="1" width="38.421875" style="77" customWidth="1"/>
    <col min="2" max="2" width="34.421875" style="77" customWidth="1"/>
    <col min="3" max="3" width="33.57421875" style="77" customWidth="1"/>
    <col min="4" max="4" width="16.8515625" style="77" customWidth="1"/>
    <col min="5" max="5" width="18.140625" style="77" customWidth="1"/>
    <col min="6" max="9" width="9.140625" style="77" customWidth="1"/>
    <col min="10" max="10" width="9.140625" style="77" hidden="1" customWidth="1"/>
    <col min="11" max="16384" width="9.140625" style="77" customWidth="1"/>
  </cols>
  <sheetData>
    <row r="1" spans="1:5" ht="12">
      <c r="A1" s="5" t="s">
        <v>0</v>
      </c>
      <c r="B1" s="11"/>
      <c r="C1" s="11"/>
      <c r="D1" s="11"/>
      <c r="E1" s="40" t="s">
        <v>142</v>
      </c>
    </row>
    <row r="2" spans="1:5" ht="12">
      <c r="A2" s="5" t="s">
        <v>1</v>
      </c>
      <c r="E2" s="8"/>
    </row>
    <row r="3" spans="1:5" ht="12">
      <c r="A3" s="5" t="s">
        <v>2</v>
      </c>
      <c r="B3" s="5"/>
      <c r="C3" s="5"/>
      <c r="D3" s="5"/>
      <c r="E3" s="40" t="str">
        <f>Page1!F3</f>
        <v>OMB NO.:  1820-0621</v>
      </c>
    </row>
    <row r="4" spans="1:5" ht="12">
      <c r="A4" s="5" t="s">
        <v>1</v>
      </c>
      <c r="B4" s="147" t="s">
        <v>141</v>
      </c>
      <c r="C4" s="147"/>
      <c r="D4" s="147"/>
      <c r="E4" s="8"/>
    </row>
    <row r="5" spans="1:5" ht="12">
      <c r="A5" s="5" t="s">
        <v>3</v>
      </c>
      <c r="B5" s="5"/>
      <c r="C5" s="5"/>
      <c r="D5" s="5"/>
      <c r="E5" s="40" t="str">
        <f>Page1!F5</f>
        <v>FORM EXPIRES: 8/31/2009</v>
      </c>
    </row>
    <row r="6" spans="1:5" ht="12">
      <c r="A6" s="5"/>
      <c r="B6" s="147" t="str">
        <f>Page1!B6</f>
        <v>REPORT OF CHILDREN WITH DISABILITIES SUBJECT TO DISCIPLINARY REMOVAL:</v>
      </c>
      <c r="C6" s="147"/>
      <c r="D6" s="147"/>
      <c r="E6" s="40"/>
    </row>
    <row r="7" spans="1:5" ht="12.75">
      <c r="A7" s="5"/>
      <c r="B7" s="6"/>
      <c r="C7" s="6"/>
      <c r="D7" s="6"/>
      <c r="E7" s="5" t="s">
        <v>5</v>
      </c>
    </row>
    <row r="8" spans="1:5" ht="12.75">
      <c r="A8" s="8"/>
      <c r="B8" s="147" t="str">
        <f>Page1!B8</f>
        <v>SCHOOL YEAR 2006-2007</v>
      </c>
      <c r="C8" s="147"/>
      <c r="D8" s="147"/>
      <c r="E8" s="40" t="s">
        <v>5</v>
      </c>
    </row>
    <row r="9" spans="1:5" ht="12.75">
      <c r="A9" s="8"/>
      <c r="B9" s="8"/>
      <c r="C9" s="8"/>
      <c r="D9" s="8"/>
      <c r="E9" s="87" t="str">
        <f>Page1!F9</f>
        <v>NM - NEW MEXICO</v>
      </c>
    </row>
    <row r="10" spans="1:5" ht="12.75">
      <c r="A10" s="48"/>
      <c r="B10" s="41"/>
      <c r="C10" s="48"/>
      <c r="D10" s="48"/>
      <c r="E10" s="48"/>
    </row>
    <row r="11" spans="1:5" ht="12">
      <c r="A11" s="11"/>
      <c r="B11" s="5"/>
      <c r="C11" s="5"/>
      <c r="D11" s="5"/>
      <c r="E11" s="25"/>
    </row>
    <row r="12" spans="1:10" ht="12">
      <c r="A12" s="11" t="s">
        <v>143</v>
      </c>
      <c r="B12" s="11"/>
      <c r="C12" s="11"/>
      <c r="D12" s="11"/>
      <c r="J12" s="77">
        <v>16</v>
      </c>
    </row>
    <row r="13" spans="1:5" ht="12">
      <c r="A13" s="131"/>
      <c r="B13" s="43"/>
      <c r="C13" s="44"/>
      <c r="D13" s="44"/>
      <c r="E13" s="133"/>
    </row>
    <row r="14" spans="1:5" ht="12">
      <c r="A14" s="57"/>
      <c r="B14" s="148"/>
      <c r="C14" s="149"/>
      <c r="D14" s="149"/>
      <c r="E14" s="134"/>
    </row>
    <row r="15" spans="1:5" ht="12">
      <c r="A15" s="132" t="s">
        <v>41</v>
      </c>
      <c r="B15" s="157" t="s">
        <v>159</v>
      </c>
      <c r="C15" s="158"/>
      <c r="D15" s="158"/>
      <c r="E15" s="135"/>
    </row>
    <row r="16" spans="1:5" ht="12">
      <c r="A16" s="46"/>
      <c r="B16" s="63"/>
      <c r="C16" s="53"/>
      <c r="D16" s="62"/>
      <c r="E16" s="62"/>
    </row>
    <row r="17" spans="1:5" ht="12">
      <c r="A17" s="46"/>
      <c r="B17" s="62" t="s">
        <v>177</v>
      </c>
      <c r="C17" s="77" t="s">
        <v>146</v>
      </c>
      <c r="D17" s="64" t="s">
        <v>175</v>
      </c>
      <c r="E17" s="64" t="s">
        <v>175</v>
      </c>
    </row>
    <row r="18" spans="1:5" ht="12">
      <c r="A18" s="63"/>
      <c r="B18" s="64" t="s">
        <v>144</v>
      </c>
      <c r="C18" s="73" t="s">
        <v>147</v>
      </c>
      <c r="D18" s="136" t="s">
        <v>176</v>
      </c>
      <c r="E18" s="137" t="s">
        <v>178</v>
      </c>
    </row>
    <row r="19" spans="1:5" ht="12">
      <c r="A19" s="66" t="s">
        <v>174</v>
      </c>
      <c r="B19" s="24">
        <v>1</v>
      </c>
      <c r="C19" s="26">
        <v>0</v>
      </c>
      <c r="D19" s="138">
        <f>IF(MIN(B19,C19)&lt;=0,0,B19/(B19+C19))</f>
        <v>0</v>
      </c>
      <c r="E19" s="138">
        <f>IF(MIN(B19,C19)&lt;=0,0,C19/(B19+C19))</f>
        <v>0</v>
      </c>
    </row>
    <row r="20" spans="1:5" ht="12">
      <c r="A20" s="66" t="s">
        <v>145</v>
      </c>
      <c r="B20" s="24">
        <v>4</v>
      </c>
      <c r="C20" s="26">
        <v>138</v>
      </c>
      <c r="D20" s="138">
        <f>IF(MIN(B20,C20)&lt;=0,0,B20/(B20+C20))</f>
        <v>0.028169014084507043</v>
      </c>
      <c r="E20" s="138">
        <f>IF(MIN(B20,C20)&lt;=0,0,C20/(B20+C20))</f>
        <v>0.971830985915493</v>
      </c>
    </row>
    <row r="21" spans="1:5" ht="12">
      <c r="A21"/>
      <c r="B21"/>
      <c r="C21"/>
      <c r="D21"/>
      <c r="E21"/>
    </row>
    <row r="22" spans="1:4" ht="12">
      <c r="A22" s="27"/>
      <c r="B22" s="28"/>
      <c r="C22" s="28"/>
      <c r="D22" s="28"/>
    </row>
    <row r="23" spans="1:4" ht="13.5">
      <c r="A23" s="59" t="s">
        <v>149</v>
      </c>
      <c r="B23" s="28"/>
      <c r="C23" s="28"/>
      <c r="D23" s="28"/>
    </row>
    <row r="24" spans="1:4" ht="12">
      <c r="A24"/>
      <c r="B24"/>
      <c r="C24"/>
      <c r="D24" s="68"/>
    </row>
  </sheetData>
  <sheetProtection password="CC20" sheet="1" objects="1" scenarios="1"/>
  <mergeCells count="5">
    <mergeCell ref="B4:D4"/>
    <mergeCell ref="B15:D15"/>
    <mergeCell ref="B6:D6"/>
    <mergeCell ref="B8:D8"/>
    <mergeCell ref="B14:D14"/>
  </mergeCells>
  <printOptions/>
  <pageMargins left="0.75" right="0.75" top="1" bottom="1" header="0.5" footer="0.5"/>
  <pageSetup fitToHeight="1" fitToWidth="1" horizontalDpi="600" verticalDpi="600" orientation="landscape" paperSize="9" scale="93" r:id="rId2"/>
  <headerFooter alignWithMargins="0">
    <oddFooter>&amp;L&amp;8
CURRENT DATE: November 1, 2007</oddFooter>
  </headerFooter>
  <drawing r:id="rId1"/>
</worksheet>
</file>

<file path=xl/worksheets/sheet17.xml><?xml version="1.0" encoding="utf-8"?>
<worksheet xmlns="http://schemas.openxmlformats.org/spreadsheetml/2006/main" xmlns:r="http://schemas.openxmlformats.org/officeDocument/2006/relationships">
  <sheetPr codeName="Sheet4">
    <pageSetUpPr fitToPage="1"/>
  </sheetPr>
  <dimension ref="A1:O38"/>
  <sheetViews>
    <sheetView tabSelected="1" zoomScale="75" zoomScaleNormal="75" zoomScalePageLayoutView="0" workbookViewId="0" topLeftCell="A4">
      <selection activeCell="A14" sqref="A14:J14"/>
    </sheetView>
  </sheetViews>
  <sheetFormatPr defaultColWidth="9.140625" defaultRowHeight="12.75"/>
  <cols>
    <col min="1" max="1" width="8.8515625" style="84" customWidth="1"/>
    <col min="2" max="2" width="10.140625" style="77" customWidth="1"/>
    <col min="3" max="3" width="20.28125" style="77" customWidth="1"/>
    <col min="4" max="6" width="16.00390625" style="77" customWidth="1"/>
    <col min="7" max="7" width="8.7109375" style="77" customWidth="1"/>
    <col min="8" max="8" width="14.140625" style="77" customWidth="1"/>
    <col min="9" max="9" width="4.140625" style="77" customWidth="1"/>
    <col min="10" max="10" width="11.57421875" style="77" customWidth="1"/>
    <col min="11" max="14" width="9.140625" style="77" customWidth="1"/>
    <col min="15" max="15" width="7.28125" style="77" hidden="1" customWidth="1"/>
    <col min="16" max="16" width="7.28125" style="77" customWidth="1"/>
    <col min="17" max="16384" width="9.140625" style="77" customWidth="1"/>
  </cols>
  <sheetData>
    <row r="1" spans="1:10" ht="11.25" customHeight="1">
      <c r="A1" s="8" t="s">
        <v>0</v>
      </c>
      <c r="B1" s="8"/>
      <c r="C1" s="5"/>
      <c r="D1" s="5"/>
      <c r="E1" s="5"/>
      <c r="F1" s="5"/>
      <c r="G1" s="5"/>
      <c r="H1" s="5"/>
      <c r="I1" s="5"/>
      <c r="J1" s="40" t="s">
        <v>21</v>
      </c>
    </row>
    <row r="2" spans="1:10" ht="11.25" customHeight="1">
      <c r="A2" s="8" t="s">
        <v>1</v>
      </c>
      <c r="B2" s="8"/>
      <c r="C2" s="5"/>
      <c r="D2" s="5"/>
      <c r="E2" s="5"/>
      <c r="F2" s="5"/>
      <c r="G2" s="5"/>
      <c r="H2" s="5"/>
      <c r="I2" s="5"/>
      <c r="J2" s="5"/>
    </row>
    <row r="3" spans="1:10" ht="11.25" customHeight="1">
      <c r="A3" s="8" t="s">
        <v>2</v>
      </c>
      <c r="B3" s="8"/>
      <c r="C3" s="5"/>
      <c r="D3" s="5"/>
      <c r="E3" s="5"/>
      <c r="F3" s="5"/>
      <c r="G3" s="5"/>
      <c r="H3" s="5"/>
      <c r="I3" s="5"/>
      <c r="J3" s="5"/>
    </row>
    <row r="4" spans="1:10" ht="11.25" customHeight="1">
      <c r="A4" s="8" t="s">
        <v>1</v>
      </c>
      <c r="B4" s="8"/>
      <c r="C4" s="6"/>
      <c r="D4" s="6"/>
      <c r="E4" s="6" t="s">
        <v>45</v>
      </c>
      <c r="F4" s="6"/>
      <c r="G4" s="5"/>
      <c r="H4" s="40"/>
      <c r="I4" s="5"/>
      <c r="J4" s="5"/>
    </row>
    <row r="5" spans="1:11" ht="11.25" customHeight="1">
      <c r="A5" s="8" t="s">
        <v>3</v>
      </c>
      <c r="B5" s="8"/>
      <c r="C5" s="5"/>
      <c r="D5" s="5"/>
      <c r="E5" s="5"/>
      <c r="F5" s="5"/>
      <c r="G5" s="5"/>
      <c r="H5" s="5"/>
      <c r="I5" s="5"/>
      <c r="J5" s="5"/>
      <c r="K5" s="78" t="str">
        <f>Page1!F8</f>
        <v> </v>
      </c>
    </row>
    <row r="6" spans="1:10" ht="11.25" customHeight="1">
      <c r="A6" s="8"/>
      <c r="B6" s="5"/>
      <c r="C6" s="5"/>
      <c r="D6" s="5"/>
      <c r="E6" s="5"/>
      <c r="F6" s="5"/>
      <c r="G6" s="5"/>
      <c r="H6" s="5"/>
      <c r="I6" s="5"/>
      <c r="J6" s="5"/>
    </row>
    <row r="7" spans="1:11" ht="11.25" customHeight="1">
      <c r="A7" s="8"/>
      <c r="B7" s="8"/>
      <c r="C7" s="5"/>
      <c r="D7" s="6"/>
      <c r="E7" s="6" t="str">
        <f>Page1!B6</f>
        <v>REPORT OF CHILDREN WITH DISABILITIES SUBJECT TO DISCIPLINARY REMOVAL:</v>
      </c>
      <c r="F7" s="6"/>
      <c r="G7" s="8"/>
      <c r="H7" s="5"/>
      <c r="I7" s="5"/>
      <c r="J7" s="5"/>
      <c r="K7" s="79"/>
    </row>
    <row r="8" spans="1:10" ht="11.25" customHeight="1">
      <c r="A8" s="8"/>
      <c r="B8" s="5"/>
      <c r="C8" s="8"/>
      <c r="D8" s="5"/>
      <c r="E8" s="6"/>
      <c r="F8" s="8"/>
      <c r="G8" s="8"/>
      <c r="H8" s="5"/>
      <c r="I8" s="5"/>
      <c r="J8" s="5"/>
    </row>
    <row r="9" spans="1:10" ht="12.75">
      <c r="A9" s="8"/>
      <c r="B9" s="5"/>
      <c r="C9" s="5"/>
      <c r="D9" s="8"/>
      <c r="E9" s="6" t="str">
        <f>Page1!B8</f>
        <v>SCHOOL YEAR 2006-2007</v>
      </c>
      <c r="F9" s="8"/>
      <c r="G9" s="5"/>
      <c r="H9" s="5"/>
      <c r="I9" s="5"/>
      <c r="J9" s="5"/>
    </row>
    <row r="10" spans="1:10" ht="12.75" customHeight="1">
      <c r="A10" s="50"/>
      <c r="B10" s="27"/>
      <c r="C10" s="27"/>
      <c r="D10" s="27"/>
      <c r="E10" s="27"/>
      <c r="F10" s="80"/>
      <c r="G10" s="50"/>
      <c r="H10" s="50"/>
      <c r="I10" s="5"/>
      <c r="J10" s="5"/>
    </row>
    <row r="11" spans="1:10" ht="12.75" customHeight="1">
      <c r="A11" s="50"/>
      <c r="B11" s="27"/>
      <c r="C11" s="27"/>
      <c r="D11" s="149" t="s">
        <v>21</v>
      </c>
      <c r="E11" s="149"/>
      <c r="F11" s="174"/>
      <c r="G11" s="80" t="s">
        <v>6</v>
      </c>
      <c r="H11" s="176" t="str">
        <f>Page1!F9</f>
        <v>NM - NEW MEXICO</v>
      </c>
      <c r="I11" s="176"/>
      <c r="J11" s="176"/>
    </row>
    <row r="12" spans="1:8" ht="12.75" customHeight="1">
      <c r="A12" s="81"/>
      <c r="B12" s="82"/>
      <c r="C12" s="82"/>
      <c r="D12" s="175"/>
      <c r="E12" s="175"/>
      <c r="F12" s="82"/>
      <c r="G12" s="82"/>
      <c r="H12" s="82"/>
    </row>
    <row r="13" spans="1:15" ht="12.75" customHeight="1">
      <c r="A13" s="81"/>
      <c r="B13" s="82"/>
      <c r="C13" s="82"/>
      <c r="D13" s="83"/>
      <c r="E13" s="83"/>
      <c r="F13" s="83"/>
      <c r="G13" s="82"/>
      <c r="H13" s="82"/>
      <c r="O13" s="77">
        <v>17</v>
      </c>
    </row>
    <row r="14" spans="1:15" ht="12.75" customHeight="1">
      <c r="A14" s="177"/>
      <c r="B14" s="177"/>
      <c r="C14" s="177"/>
      <c r="D14" s="177"/>
      <c r="E14" s="177"/>
      <c r="F14" s="177"/>
      <c r="G14" s="177"/>
      <c r="H14" s="177"/>
      <c r="I14" s="177"/>
      <c r="J14" s="177"/>
      <c r="O14" s="139">
        <v>17</v>
      </c>
    </row>
    <row r="15" spans="1:10" ht="12.75" customHeight="1">
      <c r="A15" s="173"/>
      <c r="B15" s="173"/>
      <c r="C15" s="173"/>
      <c r="D15" s="173"/>
      <c r="E15" s="173"/>
      <c r="F15" s="173"/>
      <c r="G15" s="173"/>
      <c r="H15" s="173"/>
      <c r="I15" s="173"/>
      <c r="J15" s="173"/>
    </row>
    <row r="16" spans="1:10" ht="12.75" customHeight="1">
      <c r="A16" s="173"/>
      <c r="B16" s="173"/>
      <c r="C16" s="173"/>
      <c r="D16" s="173"/>
      <c r="E16" s="173"/>
      <c r="F16" s="173"/>
      <c r="G16" s="173"/>
      <c r="H16" s="173"/>
      <c r="I16" s="173"/>
      <c r="J16" s="173"/>
    </row>
    <row r="17" spans="1:10" ht="12.75" customHeight="1">
      <c r="A17" s="173"/>
      <c r="B17" s="173"/>
      <c r="C17" s="173"/>
      <c r="D17" s="173"/>
      <c r="E17" s="173"/>
      <c r="F17" s="173"/>
      <c r="G17" s="173"/>
      <c r="H17" s="173"/>
      <c r="I17" s="173"/>
      <c r="J17" s="173"/>
    </row>
    <row r="18" spans="1:10" ht="12.75" customHeight="1">
      <c r="A18" s="173"/>
      <c r="B18" s="173"/>
      <c r="C18" s="173"/>
      <c r="D18" s="173"/>
      <c r="E18" s="173"/>
      <c r="F18" s="173"/>
      <c r="G18" s="173"/>
      <c r="H18" s="173"/>
      <c r="I18" s="173"/>
      <c r="J18" s="173"/>
    </row>
    <row r="19" spans="1:10" ht="12.75" customHeight="1">
      <c r="A19" s="173"/>
      <c r="B19" s="173"/>
      <c r="C19" s="173"/>
      <c r="D19" s="173"/>
      <c r="E19" s="173"/>
      <c r="F19" s="173"/>
      <c r="G19" s="173"/>
      <c r="H19" s="173"/>
      <c r="I19" s="173"/>
      <c r="J19" s="173"/>
    </row>
    <row r="20" spans="1:10" ht="12.75" customHeight="1">
      <c r="A20" s="173"/>
      <c r="B20" s="173"/>
      <c r="C20" s="173"/>
      <c r="D20" s="173"/>
      <c r="E20" s="173"/>
      <c r="F20" s="173"/>
      <c r="G20" s="173"/>
      <c r="H20" s="173"/>
      <c r="I20" s="173"/>
      <c r="J20" s="173"/>
    </row>
    <row r="21" spans="1:10" ht="12.75" customHeight="1">
      <c r="A21" s="173"/>
      <c r="B21" s="173"/>
      <c r="C21" s="173"/>
      <c r="D21" s="173"/>
      <c r="E21" s="173"/>
      <c r="F21" s="173"/>
      <c r="G21" s="173"/>
      <c r="H21" s="173"/>
      <c r="I21" s="173"/>
      <c r="J21" s="173"/>
    </row>
    <row r="22" spans="1:10" ht="12.75" customHeight="1">
      <c r="A22" s="173"/>
      <c r="B22" s="173"/>
      <c r="C22" s="173"/>
      <c r="D22" s="173"/>
      <c r="E22" s="173"/>
      <c r="F22" s="173"/>
      <c r="G22" s="173"/>
      <c r="H22" s="173"/>
      <c r="I22" s="173"/>
      <c r="J22" s="173"/>
    </row>
    <row r="23" spans="1:10" ht="12.75" customHeight="1">
      <c r="A23" s="173"/>
      <c r="B23" s="173"/>
      <c r="C23" s="173"/>
      <c r="D23" s="173"/>
      <c r="E23" s="173"/>
      <c r="F23" s="173"/>
      <c r="G23" s="173"/>
      <c r="H23" s="173"/>
      <c r="I23" s="173"/>
      <c r="J23" s="173"/>
    </row>
    <row r="24" spans="1:10" ht="12.75" customHeight="1">
      <c r="A24" s="173"/>
      <c r="B24" s="173"/>
      <c r="C24" s="173"/>
      <c r="D24" s="173"/>
      <c r="E24" s="173"/>
      <c r="F24" s="173"/>
      <c r="G24" s="173"/>
      <c r="H24" s="173"/>
      <c r="I24" s="173"/>
      <c r="J24" s="173"/>
    </row>
    <row r="25" spans="1:10" ht="12.75" customHeight="1">
      <c r="A25" s="173"/>
      <c r="B25" s="173"/>
      <c r="C25" s="173"/>
      <c r="D25" s="173"/>
      <c r="E25" s="173"/>
      <c r="F25" s="173"/>
      <c r="G25" s="173"/>
      <c r="H25" s="173"/>
      <c r="I25" s="173"/>
      <c r="J25" s="173"/>
    </row>
    <row r="26" spans="1:10" ht="12.75" customHeight="1">
      <c r="A26" s="173"/>
      <c r="B26" s="173"/>
      <c r="C26" s="173"/>
      <c r="D26" s="173"/>
      <c r="E26" s="173"/>
      <c r="F26" s="173"/>
      <c r="G26" s="173"/>
      <c r="H26" s="173"/>
      <c r="I26" s="173"/>
      <c r="J26" s="173"/>
    </row>
    <row r="27" spans="1:10" ht="12.75" customHeight="1">
      <c r="A27" s="173"/>
      <c r="B27" s="173"/>
      <c r="C27" s="173"/>
      <c r="D27" s="173"/>
      <c r="E27" s="173"/>
      <c r="F27" s="173"/>
      <c r="G27" s="173"/>
      <c r="H27" s="173"/>
      <c r="I27" s="173"/>
      <c r="J27" s="173"/>
    </row>
    <row r="28" spans="1:10" ht="12.75" customHeight="1">
      <c r="A28" s="173"/>
      <c r="B28" s="173"/>
      <c r="C28" s="173"/>
      <c r="D28" s="173"/>
      <c r="E28" s="173"/>
      <c r="F28" s="173"/>
      <c r="G28" s="173"/>
      <c r="H28" s="173"/>
      <c r="I28" s="173"/>
      <c r="J28" s="173"/>
    </row>
    <row r="29" spans="1:10" ht="12.75" customHeight="1">
      <c r="A29" s="173"/>
      <c r="B29" s="173"/>
      <c r="C29" s="173"/>
      <c r="D29" s="173"/>
      <c r="E29" s="173"/>
      <c r="F29" s="173"/>
      <c r="G29" s="173"/>
      <c r="H29" s="173"/>
      <c r="I29" s="173"/>
      <c r="J29" s="173"/>
    </row>
    <row r="30" spans="1:10" ht="12.75" customHeight="1">
      <c r="A30" s="173"/>
      <c r="B30" s="173"/>
      <c r="C30" s="173"/>
      <c r="D30" s="173"/>
      <c r="E30" s="173"/>
      <c r="F30" s="173"/>
      <c r="G30" s="173"/>
      <c r="H30" s="173"/>
      <c r="I30" s="173"/>
      <c r="J30" s="173"/>
    </row>
    <row r="31" spans="1:10" ht="12.75" customHeight="1">
      <c r="A31" s="173"/>
      <c r="B31" s="173"/>
      <c r="C31" s="173"/>
      <c r="D31" s="173"/>
      <c r="E31" s="173"/>
      <c r="F31" s="173"/>
      <c r="G31" s="173"/>
      <c r="H31" s="173"/>
      <c r="I31" s="173"/>
      <c r="J31" s="173"/>
    </row>
    <row r="32" spans="1:10" ht="12.75" customHeight="1">
      <c r="A32" s="173"/>
      <c r="B32" s="173"/>
      <c r="C32" s="173"/>
      <c r="D32" s="173"/>
      <c r="E32" s="173"/>
      <c r="F32" s="173"/>
      <c r="G32" s="173"/>
      <c r="H32" s="173"/>
      <c r="I32" s="173"/>
      <c r="J32" s="173"/>
    </row>
    <row r="33" spans="1:10" ht="12.75" customHeight="1">
      <c r="A33" s="173"/>
      <c r="B33" s="173"/>
      <c r="C33" s="173"/>
      <c r="D33" s="173"/>
      <c r="E33" s="173"/>
      <c r="F33" s="173"/>
      <c r="G33" s="173"/>
      <c r="H33" s="173"/>
      <c r="I33" s="173"/>
      <c r="J33" s="173"/>
    </row>
    <row r="34" spans="1:10" ht="12.75" customHeight="1">
      <c r="A34" s="173"/>
      <c r="B34" s="173"/>
      <c r="C34" s="173"/>
      <c r="D34" s="173"/>
      <c r="E34" s="173"/>
      <c r="F34" s="173"/>
      <c r="G34" s="173"/>
      <c r="H34" s="173"/>
      <c r="I34" s="173"/>
      <c r="J34" s="173"/>
    </row>
    <row r="35" ht="12.75" customHeight="1"/>
    <row r="36" ht="12.75" customHeight="1"/>
    <row r="37" ht="12.75" customHeight="1"/>
    <row r="38" ht="12.75" customHeight="1">
      <c r="C38" s="86"/>
    </row>
    <row r="39" ht="12.75" customHeight="1"/>
    <row r="40" ht="12.75" customHeight="1"/>
    <row r="41" ht="12.75" customHeight="1"/>
    <row r="42" ht="12.75" customHeight="1"/>
    <row r="43" ht="12.75" customHeight="1"/>
    <row r="44" ht="12.75" customHeight="1"/>
    <row r="45" ht="12.75" customHeight="1"/>
    <row r="46" ht="12.75" customHeight="1"/>
  </sheetData>
  <sheetProtection password="CDE0" sheet="1" objects="1" scenarios="1"/>
  <mergeCells count="24">
    <mergeCell ref="A24:J24"/>
    <mergeCell ref="A25:J25"/>
    <mergeCell ref="A28:J28"/>
    <mergeCell ref="A29:J29"/>
    <mergeCell ref="A19:J19"/>
    <mergeCell ref="A20:J20"/>
    <mergeCell ref="A27:J27"/>
    <mergeCell ref="A21:J21"/>
    <mergeCell ref="A34:J34"/>
    <mergeCell ref="A22:J22"/>
    <mergeCell ref="A31:J31"/>
    <mergeCell ref="A32:J32"/>
    <mergeCell ref="A33:J33"/>
    <mergeCell ref="A23:J23"/>
    <mergeCell ref="A30:J30"/>
    <mergeCell ref="D11:F11"/>
    <mergeCell ref="D12:E12"/>
    <mergeCell ref="H11:J11"/>
    <mergeCell ref="A14:J14"/>
    <mergeCell ref="A15:J15"/>
    <mergeCell ref="A16:J16"/>
    <mergeCell ref="A26:J26"/>
    <mergeCell ref="A17:J17"/>
    <mergeCell ref="A18:J18"/>
  </mergeCells>
  <printOptions/>
  <pageMargins left="0.68" right="0.86" top="1" bottom="0.5" header="0.51" footer="0.5"/>
  <pageSetup fitToHeight="1" fitToWidth="1" horizontalDpi="600" verticalDpi="600" orientation="landscape" scale="97" r:id="rId2"/>
  <headerFooter alignWithMargins="0">
    <oddFooter>&amp;L&amp;8
CURRENT DATE: &amp;U</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41"/>
  <sheetViews>
    <sheetView zoomScale="75" zoomScaleNormal="75" zoomScalePageLayoutView="0" workbookViewId="0" topLeftCell="A9">
      <selection activeCell="F9" sqref="F9"/>
    </sheetView>
  </sheetViews>
  <sheetFormatPr defaultColWidth="9.140625" defaultRowHeight="12.75"/>
  <cols>
    <col min="1" max="1" width="33.57421875" style="11" customWidth="1"/>
    <col min="2" max="2" width="25.421875" style="11" customWidth="1"/>
    <col min="3" max="3" width="23.00390625" style="11" customWidth="1"/>
    <col min="4" max="4" width="23.28125" style="11" customWidth="1"/>
    <col min="5" max="5" width="22.28125" style="39" customWidth="1"/>
    <col min="6" max="6" width="23.8515625" style="11" customWidth="1"/>
    <col min="7" max="7" width="8.57421875" style="11" customWidth="1"/>
    <col min="8" max="8" width="27.7109375" style="11" customWidth="1"/>
    <col min="9" max="9" width="9.140625" style="11" customWidth="1"/>
    <col min="10" max="10" width="4.7109375" style="11" hidden="1" customWidth="1"/>
    <col min="11" max="16384" width="9.140625" style="11" customWidth="1"/>
  </cols>
  <sheetData>
    <row r="1" spans="1:6" ht="11.25">
      <c r="A1" s="5" t="s">
        <v>0</v>
      </c>
      <c r="F1" s="40" t="s">
        <v>57</v>
      </c>
    </row>
    <row r="2" ht="11.25">
      <c r="A2" s="5" t="s">
        <v>1</v>
      </c>
    </row>
    <row r="3" spans="1:6" s="5" customFormat="1" ht="11.25" customHeight="1">
      <c r="A3" s="5" t="s">
        <v>2</v>
      </c>
      <c r="E3" s="6"/>
      <c r="F3" s="40" t="s">
        <v>4</v>
      </c>
    </row>
    <row r="4" spans="1:6" s="5" customFormat="1" ht="11.25" customHeight="1">
      <c r="A4" s="5" t="s">
        <v>1</v>
      </c>
      <c r="B4" s="147" t="s">
        <v>20</v>
      </c>
      <c r="C4" s="147"/>
      <c r="D4" s="147"/>
      <c r="E4" s="147"/>
      <c r="F4" s="8"/>
    </row>
    <row r="5" spans="1:6" s="5" customFormat="1" ht="11.25" customHeight="1">
      <c r="A5" s="5" t="s">
        <v>3</v>
      </c>
      <c r="B5" s="6"/>
      <c r="C5" s="6"/>
      <c r="D5" s="6"/>
      <c r="E5" s="6"/>
      <c r="F5" s="40" t="s">
        <v>56</v>
      </c>
    </row>
    <row r="6" spans="2:6" s="5" customFormat="1" ht="11.25" customHeight="1">
      <c r="B6" s="147" t="s">
        <v>151</v>
      </c>
      <c r="C6" s="147"/>
      <c r="D6" s="147"/>
      <c r="E6" s="147"/>
      <c r="F6" s="40"/>
    </row>
    <row r="7" spans="2:6" s="5" customFormat="1" ht="11.25" customHeight="1">
      <c r="B7" s="6"/>
      <c r="C7" s="6"/>
      <c r="D7" s="6"/>
      <c r="E7" s="6"/>
      <c r="F7" s="5" t="s">
        <v>5</v>
      </c>
    </row>
    <row r="8" spans="2:6" s="8" customFormat="1" ht="11.25" customHeight="1">
      <c r="B8" s="147" t="s">
        <v>59</v>
      </c>
      <c r="C8" s="147"/>
      <c r="D8" s="147"/>
      <c r="E8" s="147"/>
      <c r="F8" s="40" t="s">
        <v>5</v>
      </c>
    </row>
    <row r="9" spans="5:6" s="8" customFormat="1" ht="11.25" customHeight="1">
      <c r="E9" s="40" t="s">
        <v>6</v>
      </c>
      <c r="F9" s="29" t="s">
        <v>180</v>
      </c>
    </row>
    <row r="10" spans="2:9" s="48" customFormat="1" ht="18" customHeight="1">
      <c r="B10" s="41"/>
      <c r="G10" s="10"/>
      <c r="H10" s="10" t="s">
        <v>74</v>
      </c>
      <c r="I10" s="10"/>
    </row>
    <row r="11" spans="2:6" ht="14.25" customHeight="1">
      <c r="B11" s="5"/>
      <c r="C11" s="5"/>
      <c r="D11" s="5"/>
      <c r="E11" s="6"/>
      <c r="F11" s="25"/>
    </row>
    <row r="12" spans="1:10" ht="19.5" customHeight="1">
      <c r="A12" s="11" t="s">
        <v>60</v>
      </c>
      <c r="J12" s="11">
        <v>2</v>
      </c>
    </row>
    <row r="13" spans="1:6" ht="12" customHeight="1">
      <c r="A13" s="42"/>
      <c r="B13" s="43"/>
      <c r="C13" s="44"/>
      <c r="D13" s="44"/>
      <c r="E13" s="45"/>
      <c r="F13" s="45" t="s">
        <v>64</v>
      </c>
    </row>
    <row r="14" spans="1:6" ht="15" customHeight="1">
      <c r="A14" s="46"/>
      <c r="B14" s="49"/>
      <c r="C14" s="50"/>
      <c r="D14" s="50"/>
      <c r="E14" s="51"/>
      <c r="F14" s="52" t="s">
        <v>37</v>
      </c>
    </row>
    <row r="15" spans="2:6" ht="12" customHeight="1">
      <c r="B15" s="49"/>
      <c r="C15" s="50"/>
      <c r="D15" s="50"/>
      <c r="E15" s="51"/>
      <c r="F15" s="52" t="s">
        <v>38</v>
      </c>
    </row>
    <row r="16" spans="1:10" ht="12" customHeight="1">
      <c r="A16" s="46"/>
      <c r="B16" s="49"/>
      <c r="C16" s="50"/>
      <c r="D16" s="50"/>
      <c r="E16" s="51"/>
      <c r="F16" s="52" t="s">
        <v>39</v>
      </c>
      <c r="J16" s="20">
        <v>2</v>
      </c>
    </row>
    <row r="17" spans="1:6" ht="12" customHeight="1">
      <c r="A17" s="46"/>
      <c r="B17" s="148" t="s">
        <v>61</v>
      </c>
      <c r="C17" s="149"/>
      <c r="D17" s="149"/>
      <c r="E17" s="150"/>
      <c r="F17" s="52" t="s">
        <v>40</v>
      </c>
    </row>
    <row r="18" spans="1:12" ht="12.75" customHeight="1">
      <c r="A18" s="55" t="s">
        <v>41</v>
      </c>
      <c r="B18" s="151" t="s">
        <v>62</v>
      </c>
      <c r="C18" s="152"/>
      <c r="D18" s="152"/>
      <c r="E18" s="153"/>
      <c r="F18" s="56" t="s">
        <v>65</v>
      </c>
      <c r="L18" s="11" t="s">
        <v>5</v>
      </c>
    </row>
    <row r="19" spans="1:8" ht="12" customHeight="1">
      <c r="A19" s="57"/>
      <c r="B19" s="60"/>
      <c r="C19" s="61"/>
      <c r="D19" s="54"/>
      <c r="E19" s="54"/>
      <c r="F19" s="61"/>
      <c r="H19" s="11" t="s">
        <v>162</v>
      </c>
    </row>
    <row r="20" spans="1:8" ht="12" customHeight="1">
      <c r="A20" s="57"/>
      <c r="B20" s="62"/>
      <c r="C20" s="62" t="s">
        <v>71</v>
      </c>
      <c r="D20" s="53" t="s">
        <v>69</v>
      </c>
      <c r="E20" s="54" t="s">
        <v>67</v>
      </c>
      <c r="F20" s="62"/>
      <c r="H20" s="11" t="s">
        <v>163</v>
      </c>
    </row>
    <row r="21" spans="1:8" ht="12" customHeight="1">
      <c r="A21" s="63" t="s">
        <v>42</v>
      </c>
      <c r="B21" s="64" t="s">
        <v>73</v>
      </c>
      <c r="C21" s="64" t="s">
        <v>72</v>
      </c>
      <c r="D21" s="39" t="s">
        <v>70</v>
      </c>
      <c r="E21" s="65" t="s">
        <v>68</v>
      </c>
      <c r="F21" s="64" t="s">
        <v>66</v>
      </c>
      <c r="H21" s="11" t="s">
        <v>166</v>
      </c>
    </row>
    <row r="22" spans="1:8" ht="18" customHeight="1">
      <c r="A22" s="66" t="s">
        <v>7</v>
      </c>
      <c r="B22" s="24">
        <v>0</v>
      </c>
      <c r="C22" s="24">
        <v>0</v>
      </c>
      <c r="D22" s="26">
        <v>0</v>
      </c>
      <c r="E22" s="24">
        <v>0</v>
      </c>
      <c r="F22" s="24">
        <v>0</v>
      </c>
      <c r="H22" s="68">
        <f aca="true" t="shared" si="0" ref="H22:H35">MAX(C22,0)+MAX(D22,0)+MAX(E22,0)</f>
        <v>0</v>
      </c>
    </row>
    <row r="23" spans="1:8" ht="18" customHeight="1">
      <c r="A23" s="66" t="s">
        <v>8</v>
      </c>
      <c r="B23" s="24">
        <v>0</v>
      </c>
      <c r="C23" s="24">
        <v>0</v>
      </c>
      <c r="D23" s="26">
        <v>0</v>
      </c>
      <c r="E23" s="24">
        <v>0</v>
      </c>
      <c r="F23" s="24">
        <v>0</v>
      </c>
      <c r="H23" s="68">
        <f t="shared" si="0"/>
        <v>0</v>
      </c>
    </row>
    <row r="24" spans="1:8" ht="18" customHeight="1">
      <c r="A24" s="66" t="s">
        <v>9</v>
      </c>
      <c r="B24" s="24">
        <v>1</v>
      </c>
      <c r="C24" s="24">
        <v>0</v>
      </c>
      <c r="D24" s="26">
        <v>0</v>
      </c>
      <c r="E24" s="24">
        <v>1</v>
      </c>
      <c r="F24" s="24">
        <v>0</v>
      </c>
      <c r="H24" s="68">
        <f t="shared" si="0"/>
        <v>1</v>
      </c>
    </row>
    <row r="25" spans="1:8" ht="18" customHeight="1">
      <c r="A25" s="66" t="s">
        <v>10</v>
      </c>
      <c r="B25" s="24">
        <v>0</v>
      </c>
      <c r="C25" s="24">
        <v>0</v>
      </c>
      <c r="D25" s="26">
        <v>0</v>
      </c>
      <c r="E25" s="24">
        <v>0</v>
      </c>
      <c r="F25" s="24">
        <v>0</v>
      </c>
      <c r="H25" s="68">
        <f t="shared" si="0"/>
        <v>0</v>
      </c>
    </row>
    <row r="26" spans="1:8" ht="18" customHeight="1">
      <c r="A26" s="66" t="s">
        <v>11</v>
      </c>
      <c r="B26" s="24">
        <v>2</v>
      </c>
      <c r="C26" s="24">
        <v>1</v>
      </c>
      <c r="D26" s="26">
        <v>0</v>
      </c>
      <c r="E26" s="24">
        <v>1</v>
      </c>
      <c r="F26" s="24">
        <v>0</v>
      </c>
      <c r="H26" s="68">
        <f t="shared" si="0"/>
        <v>2</v>
      </c>
    </row>
    <row r="27" spans="1:8" ht="18" customHeight="1">
      <c r="A27" s="66" t="s">
        <v>12</v>
      </c>
      <c r="B27" s="24">
        <v>0</v>
      </c>
      <c r="C27" s="24">
        <v>0</v>
      </c>
      <c r="D27" s="26">
        <v>0</v>
      </c>
      <c r="E27" s="24">
        <v>0</v>
      </c>
      <c r="F27" s="24">
        <v>0</v>
      </c>
      <c r="H27" s="68">
        <f t="shared" si="0"/>
        <v>0</v>
      </c>
    </row>
    <row r="28" spans="1:8" ht="18" customHeight="1">
      <c r="A28" s="66" t="s">
        <v>13</v>
      </c>
      <c r="B28" s="24">
        <v>2</v>
      </c>
      <c r="C28" s="24">
        <v>1</v>
      </c>
      <c r="D28" s="26">
        <v>0</v>
      </c>
      <c r="E28" s="24">
        <v>1</v>
      </c>
      <c r="F28" s="24">
        <v>0</v>
      </c>
      <c r="H28" s="68">
        <f t="shared" si="0"/>
        <v>2</v>
      </c>
    </row>
    <row r="29" spans="1:8" ht="18" customHeight="1">
      <c r="A29" s="66" t="s">
        <v>14</v>
      </c>
      <c r="B29" s="24">
        <v>12</v>
      </c>
      <c r="C29" s="24">
        <v>10</v>
      </c>
      <c r="D29" s="26">
        <v>1</v>
      </c>
      <c r="E29" s="24">
        <v>1</v>
      </c>
      <c r="F29" s="24">
        <v>0</v>
      </c>
      <c r="H29" s="68">
        <f t="shared" si="0"/>
        <v>12</v>
      </c>
    </row>
    <row r="30" spans="1:8" ht="18" customHeight="1">
      <c r="A30" s="66" t="s">
        <v>15</v>
      </c>
      <c r="B30" s="24">
        <v>0</v>
      </c>
      <c r="C30" s="24">
        <v>0</v>
      </c>
      <c r="D30" s="26">
        <v>0</v>
      </c>
      <c r="E30" s="24">
        <v>0</v>
      </c>
      <c r="F30" s="24">
        <v>0</v>
      </c>
      <c r="H30" s="68">
        <f t="shared" si="0"/>
        <v>0</v>
      </c>
    </row>
    <row r="31" spans="1:8" ht="18" customHeight="1">
      <c r="A31" s="66" t="s">
        <v>16</v>
      </c>
      <c r="B31" s="24">
        <v>0</v>
      </c>
      <c r="C31" s="24">
        <v>0</v>
      </c>
      <c r="D31" s="26">
        <v>0</v>
      </c>
      <c r="E31" s="24">
        <v>0</v>
      </c>
      <c r="F31" s="24">
        <v>0</v>
      </c>
      <c r="H31" s="68">
        <f t="shared" si="0"/>
        <v>0</v>
      </c>
    </row>
    <row r="32" spans="1:8" ht="18" customHeight="1">
      <c r="A32" s="66" t="s">
        <v>17</v>
      </c>
      <c r="B32" s="24">
        <v>0</v>
      </c>
      <c r="C32" s="24">
        <v>0</v>
      </c>
      <c r="D32" s="26">
        <v>0</v>
      </c>
      <c r="E32" s="24">
        <v>0</v>
      </c>
      <c r="F32" s="24">
        <v>0</v>
      </c>
      <c r="H32" s="68">
        <f t="shared" si="0"/>
        <v>0</v>
      </c>
    </row>
    <row r="33" spans="1:8" ht="18" customHeight="1">
      <c r="A33" s="66" t="s">
        <v>18</v>
      </c>
      <c r="B33" s="24">
        <v>0</v>
      </c>
      <c r="C33" s="24">
        <v>0</v>
      </c>
      <c r="D33" s="26">
        <v>0</v>
      </c>
      <c r="E33" s="24">
        <v>0</v>
      </c>
      <c r="F33" s="24">
        <v>0</v>
      </c>
      <c r="H33" s="68">
        <f t="shared" si="0"/>
        <v>0</v>
      </c>
    </row>
    <row r="34" spans="1:8" ht="18" customHeight="1">
      <c r="A34" s="66" t="s">
        <v>44</v>
      </c>
      <c r="B34" s="24">
        <v>0</v>
      </c>
      <c r="C34" s="24">
        <v>0</v>
      </c>
      <c r="D34" s="26">
        <v>0</v>
      </c>
      <c r="E34" s="24">
        <v>0</v>
      </c>
      <c r="F34" s="24">
        <v>0</v>
      </c>
      <c r="H34" s="68">
        <f t="shared" si="0"/>
        <v>0</v>
      </c>
    </row>
    <row r="35" spans="1:8" ht="18" customHeight="1">
      <c r="A35" s="66" t="s">
        <v>19</v>
      </c>
      <c r="B35" s="24">
        <v>17</v>
      </c>
      <c r="C35" s="24">
        <v>12</v>
      </c>
      <c r="D35" s="26">
        <v>1</v>
      </c>
      <c r="E35" s="24">
        <v>4</v>
      </c>
      <c r="F35" s="24">
        <v>0</v>
      </c>
      <c r="H35" s="68">
        <f t="shared" si="0"/>
        <v>17</v>
      </c>
    </row>
    <row r="36" spans="1:6" ht="12" customHeight="1">
      <c r="A36" s="27"/>
      <c r="B36" s="28"/>
      <c r="C36" s="28"/>
      <c r="D36" s="28"/>
      <c r="E36" s="28"/>
      <c r="F36" s="28"/>
    </row>
    <row r="37" spans="1:5" s="5" customFormat="1" ht="13.5">
      <c r="A37" s="67" t="s">
        <v>63</v>
      </c>
      <c r="E37" s="6"/>
    </row>
    <row r="38" spans="1:6" ht="14.25" customHeight="1">
      <c r="A38" s="40" t="s">
        <v>36</v>
      </c>
      <c r="B38" s="68">
        <f>MAX(B22,0)+MAX(B23,0)+MAX(B24,0)+MAX(B25,0)+MAX(B26,0)+MAX(B27,0)+MAX(B28,0)+MAX(B29,0)+MAX(B30,0)+MAX(B31,0)+MAX(B32,0)+MAX(B33,0)+MAX(B34,0)</f>
        <v>17</v>
      </c>
      <c r="C38" s="68">
        <f>MAX(C22,0)+MAX(C23,0)+MAX(C24,0)+MAX(C25,0)+MAX(C26,0)+MAX(C27,0)+MAX(C28,0)+MAX(C29,0)+MAX(C30,0)+MAX(C31,0)+MAX(C32,0)+MAX(C33,0)+MAX(C34,0)</f>
        <v>12</v>
      </c>
      <c r="D38" s="68">
        <f>MAX(D22,0)+MAX(D23,0)+MAX(D24,0)+MAX(D25,0)+MAX(D26,0)+MAX(D27,0)+MAX(D28,0)+MAX(D29,0)+MAX(D30,0)+MAX(D31,0)+MAX(D32,0)+MAX(D33,0)+MAX(D34,0)</f>
        <v>1</v>
      </c>
      <c r="E38" s="68">
        <f>MAX(E22,0)+MAX(E23,0)+MAX(E24,0)+MAX(E25,0)+MAX(E26,0)+MAX(E27,0)+MAX(E28,0)+MAX(E29,0)+MAX(E30,0)+MAX(E31,0)+MAX(E32,0)+MAX(E33,0)+MAX(E34,0)</f>
        <v>4</v>
      </c>
      <c r="F38" s="68">
        <f>MAX(F22,0)+MAX(F23,0)+MAX(F24,0)+MAX(F25,0)+MAX(F26,0)+MAX(F27,0)+MAX(F28,0)+MAX(F29,0)+MAX(F30,0)+MAX(F31,0)+MAX(F32,0)+MAX(F33,0)+MAX(F34,0)</f>
        <v>0</v>
      </c>
    </row>
    <row r="41" ht="11.25">
      <c r="A41" s="69"/>
    </row>
  </sheetData>
  <sheetProtection password="CDE0" sheet="1" objects="1" scenarios="1"/>
  <mergeCells count="5">
    <mergeCell ref="B4:E4"/>
    <mergeCell ref="B17:E17"/>
    <mergeCell ref="B18:E18"/>
    <mergeCell ref="B8:E8"/>
    <mergeCell ref="B6:E6"/>
  </mergeCells>
  <conditionalFormatting sqref="C38:F38">
    <cfRule type="expression" priority="1" dxfId="2" stopIfTrue="1">
      <formula>AND(OR(MAX(C22:C35)&gt;-9,MIN(C22:C35)&lt;-9),C38&lt;&gt;C35)</formula>
    </cfRule>
    <cfRule type="expression" priority="2" dxfId="2" stopIfTrue="1">
      <formula>OR(AND(MAX(C22:C34)=-9,MIN(C22:C34)=-9,C35&lt;&gt;-9),AND(C22&lt;0,C22&lt;&gt;-9),AND(C23&lt;0,C23&lt;&gt;-9),AND(C24&lt;0,C24&lt;&gt;-9),AND(C25&lt;0,C25&lt;&gt;-9))</formula>
    </cfRule>
    <cfRule type="expression" priority="3" dxfId="2" stopIfTrue="1">
      <formula>OR(AND(C26&lt;0,C26&lt;&gt;-9),AND(C27&lt;0,C27&lt;&gt;-9),AND(C28&lt;0,C28&lt;&gt;-9),AND(C29&lt;0,C29&lt;&gt;-9),AND(C30&lt;0,C30&lt;&gt;-9),AND(C31&lt;0,C31&lt;&gt;-9),AND(C32&lt;0,C32&lt;&gt;-9),AND(C33&lt;0,C33&lt;&gt;-9),AND(C34&lt;0,C34&lt;&gt;-9),AND(C35&lt;0,C35&lt;&gt;-9))</formula>
    </cfRule>
  </conditionalFormatting>
  <conditionalFormatting sqref="B38">
    <cfRule type="expression" priority="4" dxfId="2" stopIfTrue="1">
      <formula>AND(OR(MAX(B22:B35)&gt;-9,MIN(B22:B35)&lt;-9),B38&lt;&gt;B35)</formula>
    </cfRule>
    <cfRule type="expression" priority="5" dxfId="2" stopIfTrue="1">
      <formula>OR(AND(MAX(B22:B34)=-9,MIN(B22:B34)=-9,B35&lt;&gt;-9),AND(B22&lt;0,B22&lt;&gt;-9),AND(B23&lt;0,B23&lt;&gt;-9),AND(B24&lt;0,B24&lt;&gt;-9),AND(B25&lt;0,B25&lt;&gt;-9))</formula>
    </cfRule>
    <cfRule type="expression" priority="6" dxfId="2" stopIfTrue="1">
      <formula>OR(AND(B26&lt;0,B26&lt;&gt;-9),AND(B27&lt;0,B27&lt;&gt;-9),AND(B28&lt;0,B28&lt;&gt;-9),AND(B29&lt;0,B29&lt;&gt;-9),AND(B30&lt;0,B30&lt;&gt;-9),AND(B31&lt;0,B31&lt;&gt;-9),AND(B32&lt;0,B32&lt;&gt;-9),AND(B33&lt;0,B33&lt;&gt;-9),AND(B34&lt;0,B34&lt;&gt;-9),AND(B35&lt;0,B35&lt;&gt;-9))</formula>
    </cfRule>
  </conditionalFormatting>
  <conditionalFormatting sqref="H22:H35">
    <cfRule type="expression" priority="7" dxfId="0" stopIfTrue="1">
      <formula>AND(OR(MIN(B22:E22)&lt;-9,MAX(B22:E22)&gt;-9),B22&gt;H22)</formula>
    </cfRule>
  </conditionalFormatting>
  <printOptions/>
  <pageMargins left="0.62" right="0" top="0.51" bottom="0" header="0.5" footer="0.31"/>
  <pageSetup fitToHeight="1" fitToWidth="1" horizontalDpi="600" verticalDpi="600" orientation="landscape" scale="83" r:id="rId2"/>
  <headerFooter alignWithMargins="0">
    <oddFooter>&amp;L&amp;8
CURRENT DATE: &amp;U</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K39"/>
  <sheetViews>
    <sheetView zoomScale="70" zoomScaleNormal="70" zoomScalePageLayoutView="0" workbookViewId="0" topLeftCell="A2">
      <selection activeCell="B22" sqref="B22"/>
    </sheetView>
  </sheetViews>
  <sheetFormatPr defaultColWidth="9.140625" defaultRowHeight="12.75"/>
  <cols>
    <col min="1" max="1" width="39.421875" style="77" customWidth="1"/>
    <col min="2" max="2" width="24.57421875" style="77" customWidth="1"/>
    <col min="3" max="3" width="26.00390625" style="77" customWidth="1"/>
    <col min="4" max="4" width="25.8515625" style="77" customWidth="1"/>
    <col min="5" max="5" width="25.421875" style="77" customWidth="1"/>
    <col min="6" max="6" width="32.421875" style="77" customWidth="1"/>
    <col min="7" max="9" width="9.140625" style="77" customWidth="1"/>
    <col min="10" max="10" width="9.140625" style="77" hidden="1" customWidth="1"/>
    <col min="11" max="16384" width="9.140625" style="77" customWidth="1"/>
  </cols>
  <sheetData>
    <row r="1" spans="1:6" s="11" customFormat="1" ht="12.75" customHeight="1">
      <c r="A1" s="5" t="s">
        <v>0</v>
      </c>
      <c r="E1" s="39"/>
      <c r="F1" s="40" t="s">
        <v>75</v>
      </c>
    </row>
    <row r="2" spans="1:5" s="11" customFormat="1" ht="14.25" customHeight="1">
      <c r="A2" s="5" t="s">
        <v>1</v>
      </c>
      <c r="E2" s="39"/>
    </row>
    <row r="3" spans="1:6" s="5" customFormat="1" ht="12.75" customHeight="1">
      <c r="A3" s="5" t="s">
        <v>2</v>
      </c>
      <c r="E3" s="6"/>
      <c r="F3" s="40" t="str">
        <f>Page1!F3</f>
        <v>OMB NO.:  1820-0621</v>
      </c>
    </row>
    <row r="4" spans="1:6" s="5" customFormat="1" ht="11.25" customHeight="1">
      <c r="A4" s="5" t="s">
        <v>1</v>
      </c>
      <c r="B4" s="147" t="str">
        <f>Page1!B4</f>
        <v>TABLE 5, SECTION A                </v>
      </c>
      <c r="C4" s="147"/>
      <c r="D4" s="147"/>
      <c r="E4" s="147"/>
      <c r="F4" s="8"/>
    </row>
    <row r="5" spans="1:6" s="5" customFormat="1" ht="12" customHeight="1">
      <c r="A5" s="5" t="s">
        <v>3</v>
      </c>
      <c r="E5" s="6"/>
      <c r="F5" s="40" t="str">
        <f>Page1!F5</f>
        <v>FORM EXPIRES: 8/31/2009</v>
      </c>
    </row>
    <row r="6" spans="2:6" s="5" customFormat="1" ht="11.25" customHeight="1">
      <c r="B6" s="147" t="str">
        <f>Page1!B6</f>
        <v>REPORT OF CHILDREN WITH DISABILITIES SUBJECT TO DISCIPLINARY REMOVAL:</v>
      </c>
      <c r="C6" s="147"/>
      <c r="D6" s="147"/>
      <c r="E6" s="147"/>
      <c r="F6" s="40"/>
    </row>
    <row r="7" spans="2:6" s="5" customFormat="1" ht="11.25" customHeight="1">
      <c r="B7" s="6"/>
      <c r="C7" s="6"/>
      <c r="D7" s="6"/>
      <c r="E7" s="6"/>
      <c r="F7" s="5" t="s">
        <v>5</v>
      </c>
    </row>
    <row r="8" spans="2:6" s="8" customFormat="1" ht="11.25" customHeight="1">
      <c r="B8" s="147" t="str">
        <f>Page1!B8</f>
        <v>SCHOOL YEAR 2006-2007</v>
      </c>
      <c r="C8" s="147"/>
      <c r="D8" s="147"/>
      <c r="E8" s="147"/>
      <c r="F8" s="40" t="s">
        <v>5</v>
      </c>
    </row>
    <row r="9" spans="5:6" s="8" customFormat="1" ht="11.25" customHeight="1">
      <c r="E9" s="40" t="s">
        <v>6</v>
      </c>
      <c r="F9" s="87" t="str">
        <f>Page1!F9</f>
        <v>NM - NEW MEXICO</v>
      </c>
    </row>
    <row r="10" spans="2:9" s="48" customFormat="1" ht="12" customHeight="1">
      <c r="B10" s="41"/>
      <c r="G10" s="10"/>
      <c r="H10" s="10" t="s">
        <v>74</v>
      </c>
      <c r="I10" s="10"/>
    </row>
    <row r="11" spans="2:6" s="11" customFormat="1" ht="14.25" customHeight="1">
      <c r="B11" s="5"/>
      <c r="C11" s="5"/>
      <c r="D11" s="5"/>
      <c r="E11" s="6"/>
      <c r="F11" s="25"/>
    </row>
    <row r="12" spans="1:10" s="11" customFormat="1" ht="18" customHeight="1">
      <c r="A12" s="113" t="s">
        <v>78</v>
      </c>
      <c r="B12" s="113"/>
      <c r="C12" s="113"/>
      <c r="D12" s="113"/>
      <c r="E12" s="89"/>
      <c r="J12" s="11">
        <v>3</v>
      </c>
    </row>
    <row r="13" spans="1:7" s="11" customFormat="1" ht="12" customHeight="1">
      <c r="A13" s="42"/>
      <c r="B13" s="148" t="s">
        <v>61</v>
      </c>
      <c r="C13" s="149"/>
      <c r="D13" s="149"/>
      <c r="E13" s="150"/>
      <c r="G13" s="11" t="s">
        <v>5</v>
      </c>
    </row>
    <row r="14" spans="1:9" s="11" customFormat="1" ht="12" customHeight="1">
      <c r="A14" s="46"/>
      <c r="B14" s="154" t="s">
        <v>62</v>
      </c>
      <c r="C14" s="155"/>
      <c r="D14" s="155"/>
      <c r="E14" s="156"/>
      <c r="I14" s="11" t="s">
        <v>5</v>
      </c>
    </row>
    <row r="15" spans="1:5" s="11" customFormat="1" ht="12" customHeight="1">
      <c r="A15" s="46"/>
      <c r="B15" s="57"/>
      <c r="C15" s="103"/>
      <c r="D15" s="103"/>
      <c r="E15" s="104"/>
    </row>
    <row r="16" spans="1:11" s="11" customFormat="1" ht="12.75" customHeight="1">
      <c r="A16" s="55" t="s">
        <v>41</v>
      </c>
      <c r="B16" s="151" t="s">
        <v>76</v>
      </c>
      <c r="C16" s="152"/>
      <c r="D16" s="152"/>
      <c r="E16" s="153"/>
      <c r="K16" s="11" t="s">
        <v>5</v>
      </c>
    </row>
    <row r="17" spans="1:5" s="11" customFormat="1" ht="12" customHeight="1">
      <c r="A17" s="57"/>
      <c r="B17" s="60"/>
      <c r="C17" s="61"/>
      <c r="D17" s="54"/>
      <c r="E17" s="61"/>
    </row>
    <row r="18" spans="1:5" s="11" customFormat="1" ht="12" customHeight="1">
      <c r="A18" s="57"/>
      <c r="B18" s="62"/>
      <c r="C18" s="62" t="s">
        <v>71</v>
      </c>
      <c r="D18" s="53" t="s">
        <v>69</v>
      </c>
      <c r="E18" s="62" t="s">
        <v>67</v>
      </c>
    </row>
    <row r="19" spans="1:5" s="11" customFormat="1" ht="12" customHeight="1">
      <c r="A19" s="57"/>
      <c r="B19" s="62" t="s">
        <v>73</v>
      </c>
      <c r="C19" s="62" t="s">
        <v>72</v>
      </c>
      <c r="D19" s="39" t="s">
        <v>70</v>
      </c>
      <c r="E19" s="62" t="s">
        <v>68</v>
      </c>
    </row>
    <row r="20" spans="1:5" s="11" customFormat="1" ht="12" customHeight="1">
      <c r="A20" s="57"/>
      <c r="B20" s="53"/>
      <c r="C20" s="62"/>
      <c r="D20" s="85"/>
      <c r="E20" s="62"/>
    </row>
    <row r="21" spans="1:5" s="11" customFormat="1" ht="12" customHeight="1">
      <c r="A21" s="111" t="s">
        <v>42</v>
      </c>
      <c r="B21" s="71" t="s">
        <v>77</v>
      </c>
      <c r="C21" s="71" t="s">
        <v>77</v>
      </c>
      <c r="D21" s="71" t="s">
        <v>77</v>
      </c>
      <c r="E21" s="96" t="s">
        <v>77</v>
      </c>
    </row>
    <row r="22" spans="1:5" s="11" customFormat="1" ht="18" customHeight="1">
      <c r="A22" s="66" t="s">
        <v>7</v>
      </c>
      <c r="B22" s="108">
        <f>IF(MIN(Page1!B22,Page1!B35)&lt;=0,0,Page1!B22/Page1!B35)</f>
        <v>0</v>
      </c>
      <c r="C22" s="108">
        <f>IF(MIN(Page1!C22,Page1!C35)&lt;=0,0,Page1!C22/Page1!C35)</f>
        <v>0</v>
      </c>
      <c r="D22" s="108">
        <f>IF(MIN(Page1!D22,Page1!D35)&lt;=0,0,Page1!D22/Page1!D35)</f>
        <v>0</v>
      </c>
      <c r="E22" s="108">
        <f>IF(MIN(Page1!E22,Page1!E35)&lt;=0,0,Page1!E22/Page1!E35)</f>
        <v>0</v>
      </c>
    </row>
    <row r="23" spans="1:5" s="11" customFormat="1" ht="18" customHeight="1">
      <c r="A23" s="66" t="s">
        <v>8</v>
      </c>
      <c r="B23" s="108">
        <f>IF(MIN(Page1!B23,Page1!B35)&lt;=0,0,Page1!B23/Page1!B35)</f>
        <v>0</v>
      </c>
      <c r="C23" s="108">
        <f>IF(MIN(Page1!C23,Page1!C35)&lt;=0,0,Page1!C23/Page1!C35)</f>
        <v>0</v>
      </c>
      <c r="D23" s="108">
        <f>IF(MIN(Page1!D23,Page1!D35)&lt;=0,0,Page1!D23/Page1!D35)</f>
        <v>0</v>
      </c>
      <c r="E23" s="108">
        <f>IF(MIN(Page1!E23,Page1!E35)&lt;=0,0,Page1!E23/Page1!E35)</f>
        <v>0</v>
      </c>
    </row>
    <row r="24" spans="1:5" s="11" customFormat="1" ht="18" customHeight="1">
      <c r="A24" s="66" t="s">
        <v>9</v>
      </c>
      <c r="B24" s="108">
        <f>IF(MIN(Page1!B24,Page1!B35)&lt;=0,0,Page1!B24/Page1!B35)</f>
        <v>0.058823529411764705</v>
      </c>
      <c r="C24" s="108">
        <f>IF(MIN(Page1!C24,Page1!C35)&lt;=0,0,Page1!C24/Page1!C35)</f>
        <v>0</v>
      </c>
      <c r="D24" s="108">
        <f>IF(MIN(Page1!D24,Page1!D35)&lt;=0,0,Page1!D24/Page1!D35)</f>
        <v>0</v>
      </c>
      <c r="E24" s="108">
        <f>IF(MIN(Page1!E24,Page1!E35)&lt;=0,0,Page1!E24/Page1!E35)</f>
        <v>0.25</v>
      </c>
    </row>
    <row r="25" spans="1:5" s="11" customFormat="1" ht="18" customHeight="1">
      <c r="A25" s="66" t="s">
        <v>10</v>
      </c>
      <c r="B25" s="108">
        <f>IF(MIN(Page1!B25,Page1!B35)&lt;=0,0,Page1!B25/Page1!B35)</f>
        <v>0</v>
      </c>
      <c r="C25" s="108">
        <f>IF(MIN(Page1!C25,Page1!C35)&lt;=0,0,Page1!C25/Page1!C35)</f>
        <v>0</v>
      </c>
      <c r="D25" s="108">
        <f>IF(MIN(Page1!D25,Page1!D35)&lt;=0,0,Page1!D25/Page1!D35)</f>
        <v>0</v>
      </c>
      <c r="E25" s="108">
        <f>IF(MIN(Page1!E25,Page1!E35)&lt;=0,0,Page1!E25/Page1!E35)</f>
        <v>0</v>
      </c>
    </row>
    <row r="26" spans="1:5" s="11" customFormat="1" ht="18" customHeight="1">
      <c r="A26" s="66" t="s">
        <v>11</v>
      </c>
      <c r="B26" s="108">
        <f>IF(MIN(Page1!B26,Page1!B35)&lt;=0,0,Page1!B26/Page1!B35)</f>
        <v>0.11764705882352941</v>
      </c>
      <c r="C26" s="108">
        <f>IF(MIN(Page1!C26,Page1!C35)&lt;=0,0,Page1!C26/Page1!C35)</f>
        <v>0.08333333333333333</v>
      </c>
      <c r="D26" s="108">
        <f>IF(MIN(Page1!D26,Page1!D35)&lt;=0,0,Page1!D26/Page1!D35)</f>
        <v>0</v>
      </c>
      <c r="E26" s="108">
        <f>IF(MIN(Page1!E26,Page1!E35)&lt;=0,0,Page1!E26/Page1!E35)</f>
        <v>0.25</v>
      </c>
    </row>
    <row r="27" spans="1:5" s="11" customFormat="1" ht="18" customHeight="1">
      <c r="A27" s="66" t="s">
        <v>12</v>
      </c>
      <c r="B27" s="108">
        <f>IF(MIN(Page1!B27,Page1!B35)&lt;=0,0,Page1!B27/Page1!B35)</f>
        <v>0</v>
      </c>
      <c r="C27" s="108">
        <f>IF(MIN(Page1!C27,Page1!C35)&lt;=0,0,Page1!C27/Page1!C35)</f>
        <v>0</v>
      </c>
      <c r="D27" s="108">
        <f>IF(MIN(Page1!D27,Page1!D35)&lt;=0,0,Page1!D27/Page1!D35)</f>
        <v>0</v>
      </c>
      <c r="E27" s="108">
        <f>IF(MIN(Page1!E27,Page1!E35)&lt;=0,0,Page1!E27/Page1!E35)</f>
        <v>0</v>
      </c>
    </row>
    <row r="28" spans="1:5" s="11" customFormat="1" ht="18" customHeight="1">
      <c r="A28" s="66" t="s">
        <v>13</v>
      </c>
      <c r="B28" s="108">
        <f>IF(MIN(Page1!B28,Page1!B35)&lt;=0,0,Page1!B28/Page1!B35)</f>
        <v>0.11764705882352941</v>
      </c>
      <c r="C28" s="108">
        <f>IF(MIN(Page1!C28,Page1!C35)&lt;=0,0,Page1!C28/Page1!C35)</f>
        <v>0.08333333333333333</v>
      </c>
      <c r="D28" s="108">
        <f>IF(MIN(Page1!D28,Page1!D35)&lt;=0,0,Page1!D28/Page1!D35)</f>
        <v>0</v>
      </c>
      <c r="E28" s="108">
        <f>IF(MIN(Page1!E28,Page1!E35)&lt;=0,0,Page1!E28/Page1!E35)</f>
        <v>0.25</v>
      </c>
    </row>
    <row r="29" spans="1:5" s="11" customFormat="1" ht="18" customHeight="1">
      <c r="A29" s="66" t="s">
        <v>14</v>
      </c>
      <c r="B29" s="108">
        <f>IF(MIN(Page1!B29,Page1!B35)&lt;=0,0,Page1!B29/Page1!B35)</f>
        <v>0.7058823529411765</v>
      </c>
      <c r="C29" s="108">
        <f>IF(MIN(Page1!C29,Page1!C35)&lt;=0,0,Page1!C29/Page1!C35)</f>
        <v>0.8333333333333334</v>
      </c>
      <c r="D29" s="108">
        <f>IF(MIN(Page1!D29,Page1!D35)&lt;=0,0,Page1!D29/Page1!D35)</f>
        <v>1</v>
      </c>
      <c r="E29" s="108">
        <f>IF(MIN(Page1!E29,Page1!E35)&lt;=0,0,Page1!E29/Page1!E35)</f>
        <v>0.25</v>
      </c>
    </row>
    <row r="30" spans="1:5" s="11" customFormat="1" ht="18" customHeight="1">
      <c r="A30" s="66" t="s">
        <v>15</v>
      </c>
      <c r="B30" s="108">
        <f>IF(MIN(Page1!B30,Page1!B35)&lt;=0,0,Page1!B30/Page1!B35)</f>
        <v>0</v>
      </c>
      <c r="C30" s="108">
        <f>IF(MIN(Page1!C30,Page1!C35)&lt;=0,0,Page1!C30/Page1!C35)</f>
        <v>0</v>
      </c>
      <c r="D30" s="108">
        <f>IF(MIN(Page1!D30,Page1!D35)&lt;=0,0,Page1!D30/Page1!D35)</f>
        <v>0</v>
      </c>
      <c r="E30" s="108">
        <f>IF(MIN(Page1!E30,Page1!E35)&lt;=0,0,Page1!E30/Page1!E35)</f>
        <v>0</v>
      </c>
    </row>
    <row r="31" spans="1:5" s="11" customFormat="1" ht="18" customHeight="1">
      <c r="A31" s="66" t="s">
        <v>16</v>
      </c>
      <c r="B31" s="108">
        <f>IF(MIN(Page1!B31,Page1!B35)&lt;=0,0,Page1!B31/Page1!B35)</f>
        <v>0</v>
      </c>
      <c r="C31" s="108">
        <f>IF(MIN(Page1!C31,Page1!C35)&lt;=0,0,Page1!C31/Page1!C35)</f>
        <v>0</v>
      </c>
      <c r="D31" s="108">
        <f>IF(MIN(Page1!D31,Page1!D35)&lt;=0,0,Page1!D31/Page1!D35)</f>
        <v>0</v>
      </c>
      <c r="E31" s="108">
        <f>IF(MIN(Page1!E31,Page1!E35)&lt;=0,0,Page1!E31/Page1!E35)</f>
        <v>0</v>
      </c>
    </row>
    <row r="32" spans="1:5" s="11" customFormat="1" ht="18" customHeight="1">
      <c r="A32" s="66" t="s">
        <v>17</v>
      </c>
      <c r="B32" s="108">
        <f>IF(MIN(Page1!B32,Page1!B35)&lt;=0,0,Page1!B32/Page1!B35)</f>
        <v>0</v>
      </c>
      <c r="C32" s="108">
        <f>IF(MIN(Page1!C32,Page1!C35)&lt;=0,0,Page1!C32/Page1!C35)</f>
        <v>0</v>
      </c>
      <c r="D32" s="108">
        <f>IF(MIN(Page1!D32,Page1!D35)&lt;=0,0,Page1!D32/Page1!D35)</f>
        <v>0</v>
      </c>
      <c r="E32" s="108">
        <f>IF(MIN(Page1!E32,Page1!E35)&lt;=0,0,Page1!E32/Page1!E35)</f>
        <v>0</v>
      </c>
    </row>
    <row r="33" spans="1:5" s="11" customFormat="1" ht="18" customHeight="1">
      <c r="A33" s="66" t="s">
        <v>18</v>
      </c>
      <c r="B33" s="108">
        <f>IF(MIN(Page1!B33,Page1!B35)&lt;=0,0,Page1!B33/Page1!B35)</f>
        <v>0</v>
      </c>
      <c r="C33" s="108">
        <f>IF(MIN(Page1!C33,Page1!C35)&lt;=0,0,Page1!C33/Page1!C35)</f>
        <v>0</v>
      </c>
      <c r="D33" s="108">
        <f>IF(MIN(Page1!D33,Page1!D35)&lt;=0,0,Page1!D33/Page1!D35)</f>
        <v>0</v>
      </c>
      <c r="E33" s="108">
        <f>IF(MIN(Page1!E33,Page1!E35)&lt;=0,0,Page1!E33/Page1!E35)</f>
        <v>0</v>
      </c>
    </row>
    <row r="34" spans="1:5" s="11" customFormat="1" ht="18" customHeight="1">
      <c r="A34" s="66" t="s">
        <v>44</v>
      </c>
      <c r="B34" s="108">
        <f>IF(MIN(Page1!B34,Page1!B35)&lt;=0,0,Page1!B34/Page1!B35)</f>
        <v>0</v>
      </c>
      <c r="C34" s="108">
        <f>IF(MIN(Page1!C34,Page1!C35)&lt;=0,0,Page1!C34/Page1!C35)</f>
        <v>0</v>
      </c>
      <c r="D34" s="108">
        <f>IF(MIN(Page1!D34,Page1!D35)&lt;=0,0,Page1!D34/Page1!D35)</f>
        <v>0</v>
      </c>
      <c r="E34" s="108">
        <f>IF(MIN(Page1!E34,Page1!E35)&lt;=0,0,Page1!E34/Page1!E35)</f>
        <v>0</v>
      </c>
    </row>
    <row r="35" spans="1:5" s="11" customFormat="1" ht="18" customHeight="1">
      <c r="A35" s="66" t="s">
        <v>19</v>
      </c>
      <c r="B35" s="92">
        <v>1</v>
      </c>
      <c r="C35" s="92">
        <v>1</v>
      </c>
      <c r="D35" s="114">
        <v>1</v>
      </c>
      <c r="E35" s="92">
        <v>1</v>
      </c>
    </row>
    <row r="36" spans="1:5" s="11" customFormat="1" ht="12" customHeight="1">
      <c r="A36" s="27"/>
      <c r="B36" s="28"/>
      <c r="C36" s="28"/>
      <c r="D36" s="28"/>
      <c r="E36" s="28"/>
    </row>
    <row r="37" ht="13.5">
      <c r="A37" s="59" t="s">
        <v>149</v>
      </c>
    </row>
    <row r="38" spans="1:5" s="5" customFormat="1" ht="13.5">
      <c r="A38" s="67" t="s">
        <v>148</v>
      </c>
      <c r="E38" s="6"/>
    </row>
    <row r="39" s="11" customFormat="1" ht="11.25">
      <c r="E39" s="39"/>
    </row>
  </sheetData>
  <sheetProtection password="CDE0" sheet="1" objects="1" scenarios="1"/>
  <mergeCells count="6">
    <mergeCell ref="B16:E16"/>
    <mergeCell ref="B14:E14"/>
    <mergeCell ref="B4:E4"/>
    <mergeCell ref="B6:E6"/>
    <mergeCell ref="B8:E8"/>
    <mergeCell ref="B13:E13"/>
  </mergeCells>
  <printOptions/>
  <pageMargins left="0.75" right="0.75" top="1" bottom="1" header="0.5" footer="0.5"/>
  <pageSetup fitToHeight="1" fitToWidth="1" horizontalDpi="600" verticalDpi="600" orientation="landscape" scale="71" r:id="rId2"/>
  <headerFooter alignWithMargins="0">
    <oddFooter>&amp;L&amp;8
CURRENT DATE: &amp;U</oddFooter>
  </headerFooter>
  <drawing r:id="rId1"/>
</worksheet>
</file>

<file path=xl/worksheets/sheet4.xml><?xml version="1.0" encoding="utf-8"?>
<worksheet xmlns="http://schemas.openxmlformats.org/spreadsheetml/2006/main" xmlns:r="http://schemas.openxmlformats.org/officeDocument/2006/relationships">
  <sheetPr codeName="Sheet17">
    <pageSetUpPr fitToPage="1"/>
  </sheetPr>
  <dimension ref="A1:J40"/>
  <sheetViews>
    <sheetView zoomScale="75" zoomScaleNormal="75" zoomScalePageLayoutView="0" workbookViewId="0" topLeftCell="A10">
      <selection activeCell="E37" sqref="E37"/>
    </sheetView>
  </sheetViews>
  <sheetFormatPr defaultColWidth="9.140625" defaultRowHeight="12.75"/>
  <cols>
    <col min="1" max="1" width="41.7109375" style="77" customWidth="1"/>
    <col min="2" max="2" width="23.7109375" style="77" customWidth="1"/>
    <col min="3" max="3" width="20.8515625" style="77" customWidth="1"/>
    <col min="4" max="4" width="23.8515625" style="77" customWidth="1"/>
    <col min="5" max="5" width="24.00390625" style="77" customWidth="1"/>
    <col min="6" max="6" width="23.00390625" style="77" customWidth="1"/>
    <col min="7" max="9" width="9.140625" style="77" customWidth="1"/>
    <col min="10" max="10" width="9.140625" style="77" hidden="1" customWidth="1"/>
    <col min="11" max="16384" width="9.140625" style="77" customWidth="1"/>
  </cols>
  <sheetData>
    <row r="1" spans="1:6" ht="12">
      <c r="A1" s="5" t="s">
        <v>0</v>
      </c>
      <c r="B1" s="11"/>
      <c r="C1" s="11"/>
      <c r="D1" s="11"/>
      <c r="E1" s="39"/>
      <c r="F1" s="40" t="s">
        <v>79</v>
      </c>
    </row>
    <row r="2" spans="1:6" ht="12">
      <c r="A2" s="5" t="s">
        <v>1</v>
      </c>
      <c r="B2" s="11"/>
      <c r="C2" s="11"/>
      <c r="D2" s="11"/>
      <c r="E2" s="39"/>
      <c r="F2" s="11"/>
    </row>
    <row r="3" spans="1:6" ht="12">
      <c r="A3" s="5" t="s">
        <v>2</v>
      </c>
      <c r="B3" s="5"/>
      <c r="C3" s="5"/>
      <c r="D3" s="5"/>
      <c r="E3" s="6"/>
      <c r="F3" s="40" t="str">
        <f>Page1!F3</f>
        <v>OMB NO.:  1820-0621</v>
      </c>
    </row>
    <row r="4" spans="1:6" ht="12">
      <c r="A4" s="5" t="s">
        <v>1</v>
      </c>
      <c r="B4" s="147" t="s">
        <v>20</v>
      </c>
      <c r="C4" s="147"/>
      <c r="D4" s="147"/>
      <c r="E4" s="147"/>
      <c r="F4" s="8"/>
    </row>
    <row r="5" spans="1:6" ht="12">
      <c r="A5" s="5" t="s">
        <v>3</v>
      </c>
      <c r="B5" s="5"/>
      <c r="C5" s="5"/>
      <c r="D5" s="5"/>
      <c r="E5" s="6"/>
      <c r="F5" s="40" t="str">
        <f>Page1!F5</f>
        <v>FORM EXPIRES: 8/31/2009</v>
      </c>
    </row>
    <row r="6" spans="1:6" ht="12">
      <c r="A6" s="5"/>
      <c r="B6" s="147" t="s">
        <v>58</v>
      </c>
      <c r="C6" s="147"/>
      <c r="D6" s="147"/>
      <c r="E6" s="147"/>
      <c r="F6" s="40"/>
    </row>
    <row r="7" spans="1:6" ht="12.75">
      <c r="A7" s="5"/>
      <c r="B7" s="6"/>
      <c r="C7" s="6"/>
      <c r="D7" s="6"/>
      <c r="E7" s="6"/>
      <c r="F7" s="5" t="s">
        <v>5</v>
      </c>
    </row>
    <row r="8" spans="1:6" ht="12.75">
      <c r="A8" s="8"/>
      <c r="B8" s="147" t="s">
        <v>59</v>
      </c>
      <c r="C8" s="147"/>
      <c r="D8" s="147"/>
      <c r="E8" s="147"/>
      <c r="F8" s="40" t="s">
        <v>5</v>
      </c>
    </row>
    <row r="9" spans="1:6" ht="12.75">
      <c r="A9" s="8"/>
      <c r="B9" s="8"/>
      <c r="C9" s="8"/>
      <c r="D9" s="8"/>
      <c r="E9" s="40" t="s">
        <v>6</v>
      </c>
      <c r="F9" s="87" t="str">
        <f>Page1!F9</f>
        <v>NM - NEW MEXICO</v>
      </c>
    </row>
    <row r="10" spans="1:6" ht="12.75">
      <c r="A10" s="48"/>
      <c r="B10" s="41"/>
      <c r="C10" s="48"/>
      <c r="D10" s="48"/>
      <c r="E10" s="48"/>
      <c r="F10" s="48"/>
    </row>
    <row r="11" spans="1:6" ht="12">
      <c r="A11" s="11"/>
      <c r="B11" s="5"/>
      <c r="C11" s="5"/>
      <c r="D11" s="5"/>
      <c r="E11" s="6"/>
      <c r="F11" s="25"/>
    </row>
    <row r="12" spans="1:10" ht="12">
      <c r="A12" s="11" t="s">
        <v>78</v>
      </c>
      <c r="B12" s="11"/>
      <c r="C12" s="11"/>
      <c r="D12" s="11"/>
      <c r="E12" s="39"/>
      <c r="F12" s="11"/>
      <c r="J12" s="77">
        <v>4</v>
      </c>
    </row>
    <row r="13" spans="1:6" ht="12">
      <c r="A13" s="42"/>
      <c r="B13" s="43"/>
      <c r="C13" s="88"/>
      <c r="D13" s="44"/>
      <c r="E13" s="45"/>
      <c r="F13" s="45" t="s">
        <v>89</v>
      </c>
    </row>
    <row r="14" spans="1:6" ht="12">
      <c r="A14" s="46"/>
      <c r="B14" s="49"/>
      <c r="C14" s="51"/>
      <c r="D14" s="50"/>
      <c r="E14" s="51"/>
      <c r="F14" s="52" t="s">
        <v>90</v>
      </c>
    </row>
    <row r="15" spans="1:6" ht="12">
      <c r="A15" s="46"/>
      <c r="B15" s="49"/>
      <c r="C15" s="51"/>
      <c r="D15" s="50"/>
      <c r="E15" s="51"/>
      <c r="F15" s="52" t="s">
        <v>91</v>
      </c>
    </row>
    <row r="16" spans="1:6" ht="12">
      <c r="A16" s="46"/>
      <c r="B16" s="49"/>
      <c r="C16" s="51"/>
      <c r="D16" s="50"/>
      <c r="E16" s="51"/>
      <c r="F16" s="52"/>
    </row>
    <row r="17" spans="1:6" ht="13.5">
      <c r="A17" s="55" t="s">
        <v>41</v>
      </c>
      <c r="B17" s="151" t="s">
        <v>86</v>
      </c>
      <c r="C17" s="153"/>
      <c r="D17" s="151" t="s">
        <v>87</v>
      </c>
      <c r="E17" s="153"/>
      <c r="F17" s="96" t="s">
        <v>76</v>
      </c>
    </row>
    <row r="18" spans="1:6" ht="15.75" customHeight="1">
      <c r="A18" s="60"/>
      <c r="B18" s="75"/>
      <c r="C18" s="97"/>
      <c r="D18" s="98"/>
      <c r="E18" s="97"/>
      <c r="F18" s="61" t="s">
        <v>83</v>
      </c>
    </row>
    <row r="19" spans="1:6" ht="13.5" customHeight="1">
      <c r="A19" s="63"/>
      <c r="B19" s="99" t="s">
        <v>73</v>
      </c>
      <c r="C19" s="99" t="s">
        <v>83</v>
      </c>
      <c r="D19" s="99" t="s">
        <v>73</v>
      </c>
      <c r="E19" s="99" t="s">
        <v>83</v>
      </c>
      <c r="F19" s="99" t="s">
        <v>80</v>
      </c>
    </row>
    <row r="20" spans="1:6" ht="12">
      <c r="A20" s="46"/>
      <c r="B20" s="62" t="s">
        <v>80</v>
      </c>
      <c r="C20" s="62" t="s">
        <v>80</v>
      </c>
      <c r="D20" s="62" t="s">
        <v>85</v>
      </c>
      <c r="E20" s="62" t="s">
        <v>85</v>
      </c>
      <c r="F20" s="62" t="s">
        <v>81</v>
      </c>
    </row>
    <row r="21" spans="1:6" ht="12">
      <c r="A21" s="63"/>
      <c r="B21" s="52" t="s">
        <v>81</v>
      </c>
      <c r="C21" s="62" t="s">
        <v>81</v>
      </c>
      <c r="D21" s="52" t="s">
        <v>81</v>
      </c>
      <c r="E21" s="62" t="s">
        <v>81</v>
      </c>
      <c r="F21" s="62" t="s">
        <v>84</v>
      </c>
    </row>
    <row r="22" spans="1:6" ht="13.5">
      <c r="A22" s="63" t="s">
        <v>42</v>
      </c>
      <c r="B22" s="64" t="s">
        <v>82</v>
      </c>
      <c r="C22" s="64" t="s">
        <v>84</v>
      </c>
      <c r="D22" s="64" t="s">
        <v>82</v>
      </c>
      <c r="E22" s="64" t="s">
        <v>84</v>
      </c>
      <c r="F22" s="100" t="s">
        <v>76</v>
      </c>
    </row>
    <row r="23" spans="1:6" ht="12">
      <c r="A23" s="66" t="s">
        <v>7</v>
      </c>
      <c r="B23" s="24">
        <v>56</v>
      </c>
      <c r="C23" s="24">
        <v>1</v>
      </c>
      <c r="D23" s="26">
        <v>30</v>
      </c>
      <c r="E23" s="24">
        <v>2</v>
      </c>
      <c r="F23" s="108">
        <f>IF(MIN(C23,C36)&lt;=0,0,C23/C36)</f>
        <v>0.004081632653061225</v>
      </c>
    </row>
    <row r="24" spans="1:6" ht="12">
      <c r="A24" s="66" t="s">
        <v>8</v>
      </c>
      <c r="B24" s="24">
        <v>13</v>
      </c>
      <c r="C24" s="24">
        <v>3</v>
      </c>
      <c r="D24" s="26">
        <v>7</v>
      </c>
      <c r="E24" s="24">
        <v>0</v>
      </c>
      <c r="F24" s="108">
        <f>IF(MIN(C24,C36)&lt;=0,0,C24/C36)</f>
        <v>0.012244897959183673</v>
      </c>
    </row>
    <row r="25" spans="1:6" ht="12">
      <c r="A25" s="66" t="s">
        <v>9</v>
      </c>
      <c r="B25" s="24">
        <v>196</v>
      </c>
      <c r="C25" s="24">
        <v>30</v>
      </c>
      <c r="D25" s="26">
        <v>128</v>
      </c>
      <c r="E25" s="24">
        <v>8</v>
      </c>
      <c r="F25" s="108">
        <f>IF(MIN(C25,C36)&lt;=0,0,C25/C36)</f>
        <v>0.12244897959183673</v>
      </c>
    </row>
    <row r="26" spans="1:6" ht="12">
      <c r="A26" s="66" t="s">
        <v>10</v>
      </c>
      <c r="B26" s="24">
        <v>2</v>
      </c>
      <c r="C26" s="24">
        <v>0</v>
      </c>
      <c r="D26" s="26">
        <v>1</v>
      </c>
      <c r="E26" s="24">
        <v>0</v>
      </c>
      <c r="F26" s="108">
        <f>IF(MIN(C26,C36)&lt;=0,0,C26/C36)</f>
        <v>0</v>
      </c>
    </row>
    <row r="27" spans="1:6" ht="12">
      <c r="A27" s="66" t="s">
        <v>11</v>
      </c>
      <c r="B27" s="24">
        <v>297</v>
      </c>
      <c r="C27" s="24">
        <v>43</v>
      </c>
      <c r="D27" s="26">
        <v>141</v>
      </c>
      <c r="E27" s="24">
        <v>12</v>
      </c>
      <c r="F27" s="108">
        <f>IF(MIN(C27,C36)&lt;=0,0,C27/C36)</f>
        <v>0.17551020408163265</v>
      </c>
    </row>
    <row r="28" spans="1:6" ht="12">
      <c r="A28" s="66" t="s">
        <v>12</v>
      </c>
      <c r="B28" s="24">
        <v>2</v>
      </c>
      <c r="C28" s="24">
        <v>0</v>
      </c>
      <c r="D28" s="26">
        <v>0</v>
      </c>
      <c r="E28" s="24">
        <v>0</v>
      </c>
      <c r="F28" s="108">
        <f>IF(MIN(C28,C36)&lt;=0,0,C28/C36)</f>
        <v>0</v>
      </c>
    </row>
    <row r="29" spans="1:6" ht="12">
      <c r="A29" s="66" t="s">
        <v>13</v>
      </c>
      <c r="B29" s="24">
        <v>262</v>
      </c>
      <c r="C29" s="24">
        <v>32</v>
      </c>
      <c r="D29" s="26">
        <v>181</v>
      </c>
      <c r="E29" s="24">
        <v>9</v>
      </c>
      <c r="F29" s="108">
        <f>IF(MIN(C29,C36)&lt;=0,0,C29/C36)</f>
        <v>0.1306122448979592</v>
      </c>
    </row>
    <row r="30" spans="1:6" ht="12">
      <c r="A30" s="66" t="s">
        <v>14</v>
      </c>
      <c r="B30" s="24">
        <v>1208</v>
      </c>
      <c r="C30" s="24">
        <v>130</v>
      </c>
      <c r="D30" s="26">
        <v>821</v>
      </c>
      <c r="E30" s="24">
        <v>69</v>
      </c>
      <c r="F30" s="108">
        <f>IF(MIN(C30,C36)&lt;=0,0,C30/C36)</f>
        <v>0.5306122448979592</v>
      </c>
    </row>
    <row r="31" spans="1:6" ht="12">
      <c r="A31" s="66" t="s">
        <v>15</v>
      </c>
      <c r="B31" s="24">
        <v>0</v>
      </c>
      <c r="C31" s="24">
        <v>0</v>
      </c>
      <c r="D31" s="26">
        <v>0</v>
      </c>
      <c r="E31" s="24">
        <v>0</v>
      </c>
      <c r="F31" s="108">
        <f>IF(MIN(C31,C36)&lt;=0,0,C31/C36)</f>
        <v>0</v>
      </c>
    </row>
    <row r="32" spans="1:6" ht="12">
      <c r="A32" s="66" t="s">
        <v>16</v>
      </c>
      <c r="B32" s="24">
        <v>16</v>
      </c>
      <c r="C32" s="24">
        <v>3</v>
      </c>
      <c r="D32" s="26">
        <v>14</v>
      </c>
      <c r="E32" s="24">
        <v>1</v>
      </c>
      <c r="F32" s="108">
        <f>IF(MIN(C32,C36)&lt;=0,0,C32/C36)</f>
        <v>0.012244897959183673</v>
      </c>
    </row>
    <row r="33" spans="1:6" ht="12">
      <c r="A33" s="66" t="s">
        <v>17</v>
      </c>
      <c r="B33" s="24">
        <v>13</v>
      </c>
      <c r="C33" s="24">
        <v>0</v>
      </c>
      <c r="D33" s="26">
        <v>7</v>
      </c>
      <c r="E33" s="24">
        <v>0</v>
      </c>
      <c r="F33" s="108">
        <f>IF(MIN(C33,C36)&lt;=0,0,C33/C36)</f>
        <v>0</v>
      </c>
    </row>
    <row r="34" spans="1:6" ht="12">
      <c r="A34" s="66" t="s">
        <v>18</v>
      </c>
      <c r="B34" s="24">
        <v>18</v>
      </c>
      <c r="C34" s="24">
        <v>2</v>
      </c>
      <c r="D34" s="26">
        <v>6</v>
      </c>
      <c r="E34" s="24">
        <v>0</v>
      </c>
      <c r="F34" s="108">
        <f>IF(MIN(C34,C36)&lt;=0,0,C34/C36)</f>
        <v>0.00816326530612245</v>
      </c>
    </row>
    <row r="35" spans="1:6" ht="13.5">
      <c r="A35" s="66" t="s">
        <v>44</v>
      </c>
      <c r="B35" s="24">
        <v>33</v>
      </c>
      <c r="C35" s="24">
        <v>1</v>
      </c>
      <c r="D35" s="26">
        <v>19</v>
      </c>
      <c r="E35" s="24">
        <v>0</v>
      </c>
      <c r="F35" s="108">
        <f>IF(MIN(C35,C36)&lt;=0,0,C35/C36)</f>
        <v>0.004081632653061225</v>
      </c>
    </row>
    <row r="36" spans="1:6" ht="12">
      <c r="A36" s="66" t="s">
        <v>19</v>
      </c>
      <c r="B36" s="24">
        <v>2116</v>
      </c>
      <c r="C36" s="24">
        <v>245</v>
      </c>
      <c r="D36" s="26">
        <v>1355</v>
      </c>
      <c r="E36" s="24">
        <v>101</v>
      </c>
      <c r="F36" s="92">
        <v>1</v>
      </c>
    </row>
    <row r="37" spans="1:6" ht="12">
      <c r="A37" s="27"/>
      <c r="B37" s="28"/>
      <c r="C37" s="28"/>
      <c r="D37" s="28"/>
      <c r="E37" s="28"/>
      <c r="F37" s="28"/>
    </row>
    <row r="38" spans="1:6" ht="13.5">
      <c r="A38" s="38" t="s">
        <v>88</v>
      </c>
      <c r="B38" s="28"/>
      <c r="C38" s="28"/>
      <c r="D38" s="28"/>
      <c r="E38" s="28"/>
      <c r="F38" s="28"/>
    </row>
    <row r="39" spans="1:6" ht="13.5">
      <c r="A39" s="67" t="s">
        <v>43</v>
      </c>
      <c r="B39" s="5"/>
      <c r="C39" s="5"/>
      <c r="D39" s="5"/>
      <c r="E39" s="6"/>
      <c r="F39" s="5"/>
    </row>
    <row r="40" spans="1:5" ht="12">
      <c r="A40" s="93" t="s">
        <v>157</v>
      </c>
      <c r="B40" s="68">
        <f>MAX(B23,0)+MAX(B24,0)+MAX(B25,0)+MAX(B26,0)+MAX(B27,0)+MAX(B28,0)+MAX(B29,0)+MAX(B30,0)+MAX(B31,0)+MAX(B32,0)+MAX(B33,0)+MAX(B34,0)+MAX(B35,0)</f>
        <v>2116</v>
      </c>
      <c r="C40" s="68">
        <f>MAX(C23,0)+MAX(C24,0)+MAX(C25,0)+MAX(C26,0)+MAX(C27,0)+MAX(C28,0)+MAX(C29,0)+MAX(C30,0)+MAX(C31,0)+MAX(C32,0)+MAX(C33,0)+MAX(C34,0)+MAX(C35,0)</f>
        <v>245</v>
      </c>
      <c r="D40" s="68">
        <f>MAX(D23,0)+MAX(D24,0)+MAX(D25,0)+MAX(D26,0)+MAX(D27,0)+MAX(D28,0)+MAX(D29,0)+MAX(D30,0)+MAX(D31,0)+MAX(D32,0)+MAX(D33,0)+MAX(D34,0)+MAX(D35,0)</f>
        <v>1355</v>
      </c>
      <c r="E40" s="68">
        <f>MAX(E23,0)+MAX(E24,0)+MAX(E25,0)+MAX(E26,0)+MAX(E27,0)+MAX(E28,0)+MAX(E29,0)+MAX(E30,0)+MAX(E31,0)+MAX(E32,0)+MAX(E33,0)+MAX(E34,0)+MAX(E35,0)</f>
        <v>101</v>
      </c>
    </row>
  </sheetData>
  <sheetProtection password="CDE0" sheet="1" objects="1" scenarios="1"/>
  <mergeCells count="5">
    <mergeCell ref="B4:E4"/>
    <mergeCell ref="B6:E6"/>
    <mergeCell ref="B8:E8"/>
    <mergeCell ref="B17:C17"/>
    <mergeCell ref="D17:E17"/>
  </mergeCells>
  <conditionalFormatting sqref="B40:E40">
    <cfRule type="expression" priority="1" dxfId="2" stopIfTrue="1">
      <formula>AND(OR(MAX(B23:B36)&gt;-9,MIN(B23:B36)&lt;-9),B40&lt;&gt;B36)</formula>
    </cfRule>
    <cfRule type="expression" priority="2" dxfId="2" stopIfTrue="1">
      <formula>OR(AND(MAX(B23:B35)=-9,MIN(B23:B35)=-9,B36&lt;&gt;-9),AND(B23&lt;0,B23&lt;&gt;-9),AND(B24&lt;0,B24&lt;&gt;-9),AND(B25&lt;0,B25&lt;&gt;-9),AND(B26&lt;0,B26&lt;&gt;-9))</formula>
    </cfRule>
    <cfRule type="expression" priority="3" dxfId="2" stopIfTrue="1">
      <formula>OR(AND(B27&lt;0,B27&lt;&gt;-9),AND(B28&lt;0,B28&lt;&gt;-9),AND(B29&lt;0,B29&lt;&gt;-9),AND(B30&lt;0,B30&lt;&gt;-9),AND(B31&lt;0,B31&lt;&gt;-9),AND(B32&lt;0,B32&lt;&gt;-9),AND(B33&lt;0,B33&lt;&gt;-9),AND(B34&lt;0,B34&lt;&gt;-9),AND(B35&lt;0,B35&lt;&gt;-9),AND(B36&lt;0,B36&lt;&gt;-9))</formula>
    </cfRule>
  </conditionalFormatting>
  <printOptions/>
  <pageMargins left="0.75" right="0.75" top="1" bottom="1" header="0.5" footer="0.5"/>
  <pageSetup fitToHeight="1" fitToWidth="1" horizontalDpi="600" verticalDpi="600" orientation="landscape" scale="78" r:id="rId2"/>
  <headerFooter alignWithMargins="0">
    <oddFooter>&amp;L&amp;8
CURRENT DATE: &amp;U</oddFooter>
  </headerFooter>
  <drawing r:id="rId1"/>
</worksheet>
</file>

<file path=xl/worksheets/sheet5.xml><?xml version="1.0" encoding="utf-8"?>
<worksheet xmlns="http://schemas.openxmlformats.org/spreadsheetml/2006/main" xmlns:r="http://schemas.openxmlformats.org/officeDocument/2006/relationships">
  <sheetPr codeName="Sheet16">
    <pageSetUpPr fitToPage="1"/>
  </sheetPr>
  <dimension ref="A1:J35"/>
  <sheetViews>
    <sheetView zoomScale="75" zoomScaleNormal="75" zoomScalePageLayoutView="0" workbookViewId="0" topLeftCell="A1">
      <selection activeCell="E33" sqref="E33"/>
    </sheetView>
  </sheetViews>
  <sheetFormatPr defaultColWidth="9.140625" defaultRowHeight="12.75"/>
  <cols>
    <col min="1" max="1" width="55.7109375" style="77" customWidth="1"/>
    <col min="2" max="2" width="29.421875" style="77" customWidth="1"/>
    <col min="3" max="3" width="28.8515625" style="77" customWidth="1"/>
    <col min="4" max="4" width="28.140625" style="77" customWidth="1"/>
    <col min="5" max="5" width="26.57421875" style="77" customWidth="1"/>
    <col min="6" max="6" width="28.7109375" style="77" customWidth="1"/>
    <col min="7" max="7" width="21.28125" style="77" customWidth="1"/>
    <col min="8" max="9" width="9.140625" style="77" customWidth="1"/>
    <col min="10" max="10" width="9.140625" style="77" hidden="1" customWidth="1"/>
    <col min="11" max="16384" width="9.140625" style="77" customWidth="1"/>
  </cols>
  <sheetData>
    <row r="1" spans="1:5" ht="12">
      <c r="A1" s="5" t="s">
        <v>0</v>
      </c>
      <c r="B1" s="11"/>
      <c r="C1" s="11"/>
      <c r="D1" s="11"/>
      <c r="E1" s="40" t="s">
        <v>92</v>
      </c>
    </row>
    <row r="2" spans="1:6" ht="12">
      <c r="A2" s="5" t="s">
        <v>1</v>
      </c>
      <c r="B2" s="11"/>
      <c r="C2" s="11"/>
      <c r="D2" s="11"/>
      <c r="E2" s="39"/>
      <c r="F2" s="11"/>
    </row>
    <row r="3" spans="1:5" ht="12">
      <c r="A3" s="5" t="s">
        <v>2</v>
      </c>
      <c r="B3" s="5"/>
      <c r="C3" s="5"/>
      <c r="D3" s="5"/>
      <c r="E3" s="40" t="str">
        <f>Page1!F3</f>
        <v>OMB NO.:  1820-0621</v>
      </c>
    </row>
    <row r="4" spans="1:6" ht="12">
      <c r="A4" s="5" t="s">
        <v>1</v>
      </c>
      <c r="B4" s="147" t="s">
        <v>150</v>
      </c>
      <c r="C4" s="147"/>
      <c r="D4" s="147"/>
      <c r="E4" s="8"/>
      <c r="F4" s="8"/>
    </row>
    <row r="5" spans="1:5" ht="12">
      <c r="A5" s="5" t="s">
        <v>3</v>
      </c>
      <c r="B5" s="5"/>
      <c r="C5" s="5"/>
      <c r="D5" s="5"/>
      <c r="E5" s="40" t="str">
        <f>Page1!F5</f>
        <v>FORM EXPIRES: 8/31/2009</v>
      </c>
    </row>
    <row r="6" spans="1:6" ht="12">
      <c r="A6" s="5"/>
      <c r="B6" s="147" t="str">
        <f>Page1!B6</f>
        <v>REPORT OF CHILDREN WITH DISABILITIES SUBJECT TO DISCIPLINARY REMOVAL:</v>
      </c>
      <c r="C6" s="147"/>
      <c r="D6" s="147"/>
      <c r="E6" s="8"/>
      <c r="F6" s="40"/>
    </row>
    <row r="7" spans="1:6" ht="12.75">
      <c r="A7" s="5"/>
      <c r="B7" s="6"/>
      <c r="C7" s="6"/>
      <c r="D7" s="6"/>
      <c r="E7" s="6"/>
      <c r="F7" s="5" t="s">
        <v>5</v>
      </c>
    </row>
    <row r="8" spans="1:6" ht="12.75">
      <c r="A8" s="8"/>
      <c r="B8" s="147" t="str">
        <f>Page1!B8</f>
        <v>SCHOOL YEAR 2006-2007</v>
      </c>
      <c r="C8" s="147"/>
      <c r="D8" s="147"/>
      <c r="E8" s="8"/>
      <c r="F8" s="40" t="s">
        <v>5</v>
      </c>
    </row>
    <row r="9" spans="1:5" ht="12.75">
      <c r="A9" s="8"/>
      <c r="B9" s="8"/>
      <c r="C9" s="8"/>
      <c r="D9" s="40" t="s">
        <v>6</v>
      </c>
      <c r="E9" s="87" t="str">
        <f>Page1!F9</f>
        <v>NM - NEW MEXICO</v>
      </c>
    </row>
    <row r="10" spans="1:6" ht="12.75">
      <c r="A10" s="48"/>
      <c r="B10" s="41"/>
      <c r="C10" s="48"/>
      <c r="D10" s="48"/>
      <c r="E10" s="48"/>
      <c r="F10" s="48"/>
    </row>
    <row r="11" spans="1:6" ht="12">
      <c r="A11" s="11"/>
      <c r="B11" s="5"/>
      <c r="C11" s="5"/>
      <c r="D11" s="5"/>
      <c r="E11" s="6"/>
      <c r="F11" s="25"/>
    </row>
    <row r="12" spans="1:10" ht="12">
      <c r="A12" s="11" t="s">
        <v>78</v>
      </c>
      <c r="B12" s="11"/>
      <c r="C12" s="11"/>
      <c r="D12" s="11"/>
      <c r="E12" s="39"/>
      <c r="J12" s="77">
        <v>5</v>
      </c>
    </row>
    <row r="13" spans="1:5" ht="12">
      <c r="A13" s="42"/>
      <c r="B13" s="43"/>
      <c r="C13" s="44"/>
      <c r="D13" s="44"/>
      <c r="E13" s="45"/>
    </row>
    <row r="14" spans="1:5" ht="12">
      <c r="A14" s="46"/>
      <c r="B14" s="148"/>
      <c r="C14" s="149"/>
      <c r="D14" s="149"/>
      <c r="E14" s="150"/>
    </row>
    <row r="15" spans="1:5" ht="12">
      <c r="A15" s="55" t="s">
        <v>41</v>
      </c>
      <c r="B15" s="157" t="s">
        <v>93</v>
      </c>
      <c r="C15" s="158"/>
      <c r="D15" s="158"/>
      <c r="E15" s="159"/>
    </row>
    <row r="16" spans="1:5" ht="12">
      <c r="A16" s="57"/>
      <c r="B16" s="63"/>
      <c r="C16" s="62" t="s">
        <v>95</v>
      </c>
      <c r="D16" s="62" t="s">
        <v>98</v>
      </c>
      <c r="E16" s="62" t="s">
        <v>165</v>
      </c>
    </row>
    <row r="17" spans="1:7" ht="12">
      <c r="A17" s="57"/>
      <c r="B17" s="62"/>
      <c r="C17" s="77" t="s">
        <v>96</v>
      </c>
      <c r="D17" s="112" t="s">
        <v>96</v>
      </c>
      <c r="E17" s="90" t="s">
        <v>96</v>
      </c>
      <c r="F17" s="125"/>
      <c r="G17" s="123" t="s">
        <v>167</v>
      </c>
    </row>
    <row r="18" spans="1:7" ht="12">
      <c r="A18" s="63" t="s">
        <v>42</v>
      </c>
      <c r="B18" s="64" t="s">
        <v>94</v>
      </c>
      <c r="C18" s="64" t="s">
        <v>97</v>
      </c>
      <c r="D18" s="64" t="s">
        <v>99</v>
      </c>
      <c r="E18" s="64" t="s">
        <v>100</v>
      </c>
      <c r="F18" s="126" t="s">
        <v>164</v>
      </c>
      <c r="G18" s="124" t="s">
        <v>168</v>
      </c>
    </row>
    <row r="19" spans="1:7" ht="12">
      <c r="A19" s="66" t="s">
        <v>7</v>
      </c>
      <c r="B19" s="24">
        <v>89</v>
      </c>
      <c r="C19" s="24">
        <v>0</v>
      </c>
      <c r="D19" s="26">
        <v>86</v>
      </c>
      <c r="E19" s="24">
        <v>3</v>
      </c>
      <c r="F19" s="106">
        <f aca="true" t="shared" si="0" ref="F19:F32">MAX(C19,0)+MAX(D19,0)+MAX(E19,0)</f>
        <v>89</v>
      </c>
      <c r="G19" s="106">
        <f>MAX(Page1!B22,0)+MAX(Page1!F22,0)+MAX(Page3!B23,0)+MAX(Page3!C23,0)+MAX(Page3!D23,0)+MAX(Page3!E23,0)</f>
        <v>89</v>
      </c>
    </row>
    <row r="20" spans="1:7" ht="12">
      <c r="A20" s="66" t="s">
        <v>8</v>
      </c>
      <c r="B20" s="24">
        <v>23</v>
      </c>
      <c r="C20" s="24">
        <v>0</v>
      </c>
      <c r="D20" s="26">
        <v>20</v>
      </c>
      <c r="E20" s="24">
        <v>3</v>
      </c>
      <c r="F20" s="106">
        <f t="shared" si="0"/>
        <v>23</v>
      </c>
      <c r="G20" s="106">
        <f>MAX(Page1!B23,0)+MAX(Page1!F23,0)+MAX(Page3!B24,0)+MAX(Page3!C24,0)+MAX(Page3!D24,0)+MAX(Page3!E24,0)</f>
        <v>23</v>
      </c>
    </row>
    <row r="21" spans="1:7" ht="12">
      <c r="A21" s="66" t="s">
        <v>9</v>
      </c>
      <c r="B21" s="24">
        <v>363</v>
      </c>
      <c r="C21" s="24">
        <v>0</v>
      </c>
      <c r="D21" s="26">
        <v>324</v>
      </c>
      <c r="E21" s="24">
        <v>39</v>
      </c>
      <c r="F21" s="106">
        <f t="shared" si="0"/>
        <v>363</v>
      </c>
      <c r="G21" s="106">
        <f>MAX(Page1!B24,0)+MAX(Page1!F24,0)+MAX(Page3!B25,0)+MAX(Page3!C25,0)+MAX(Page3!D25,0)+MAX(Page3!E25,0)</f>
        <v>363</v>
      </c>
    </row>
    <row r="22" spans="1:7" ht="12">
      <c r="A22" s="66" t="s">
        <v>10</v>
      </c>
      <c r="B22" s="24">
        <v>3</v>
      </c>
      <c r="C22" s="24">
        <v>0</v>
      </c>
      <c r="D22" s="26">
        <v>3</v>
      </c>
      <c r="E22" s="24">
        <v>0</v>
      </c>
      <c r="F22" s="106">
        <f t="shared" si="0"/>
        <v>3</v>
      </c>
      <c r="G22" s="106">
        <f>MAX(Page1!B25,0)+MAX(Page1!F25,0)+MAX(Page3!B26,0)+MAX(Page3!C26,0)+MAX(Page3!D26,0)+MAX(Page3!E26,0)</f>
        <v>3</v>
      </c>
    </row>
    <row r="23" spans="1:7" ht="12">
      <c r="A23" s="66" t="s">
        <v>11</v>
      </c>
      <c r="B23" s="24">
        <v>495</v>
      </c>
      <c r="C23" s="24">
        <v>0</v>
      </c>
      <c r="D23" s="26">
        <v>438</v>
      </c>
      <c r="E23" s="24">
        <v>57</v>
      </c>
      <c r="F23" s="106">
        <f t="shared" si="0"/>
        <v>495</v>
      </c>
      <c r="G23" s="106">
        <f>MAX(Page1!B26,0)+MAX(Page1!F26,0)+MAX(Page3!B27,0)+MAX(Page3!C27,0)+MAX(Page3!D27,0)+MAX(Page3!E27,0)</f>
        <v>495</v>
      </c>
    </row>
    <row r="24" spans="1:7" ht="12">
      <c r="A24" s="66" t="s">
        <v>12</v>
      </c>
      <c r="B24" s="24">
        <v>2</v>
      </c>
      <c r="C24" s="24">
        <v>0</v>
      </c>
      <c r="D24" s="26">
        <v>2</v>
      </c>
      <c r="E24" s="24">
        <v>0</v>
      </c>
      <c r="F24" s="106">
        <f t="shared" si="0"/>
        <v>2</v>
      </c>
      <c r="G24" s="106">
        <f>MAX(Page1!B27,0)+MAX(Page1!F27,0)+MAX(Page3!B28,0)+MAX(Page3!C28,0)+MAX(Page3!D28,0)+MAX(Page3!E28,0)</f>
        <v>2</v>
      </c>
    </row>
    <row r="25" spans="1:7" ht="12">
      <c r="A25" s="66" t="s">
        <v>13</v>
      </c>
      <c r="B25" s="24">
        <v>486</v>
      </c>
      <c r="C25" s="24">
        <v>0</v>
      </c>
      <c r="D25" s="26">
        <v>443</v>
      </c>
      <c r="E25" s="24">
        <v>43</v>
      </c>
      <c r="F25" s="106">
        <f t="shared" si="0"/>
        <v>486</v>
      </c>
      <c r="G25" s="106">
        <f>MAX(Page1!B28,0)+MAX(Page1!F28,0)+MAX(Page3!B29,0)+MAX(Page3!C29,0)+MAX(Page3!D29,0)+MAX(Page3!E29,0)</f>
        <v>486</v>
      </c>
    </row>
    <row r="26" spans="1:7" ht="12">
      <c r="A26" s="66" t="s">
        <v>14</v>
      </c>
      <c r="B26" s="24">
        <v>2240</v>
      </c>
      <c r="C26" s="24">
        <v>0</v>
      </c>
      <c r="D26" s="26">
        <v>2029</v>
      </c>
      <c r="E26" s="24">
        <v>211</v>
      </c>
      <c r="F26" s="106">
        <f t="shared" si="0"/>
        <v>2240</v>
      </c>
      <c r="G26" s="106">
        <f>MAX(Page1!B29,0)+MAX(Page1!F29,0)+MAX(Page3!B30,0)+MAX(Page3!C30,0)+MAX(Page3!D30,0)+MAX(Page3!E30,0)</f>
        <v>2240</v>
      </c>
    </row>
    <row r="27" spans="1:7" ht="12">
      <c r="A27" s="66" t="s">
        <v>15</v>
      </c>
      <c r="B27" s="24">
        <v>0</v>
      </c>
      <c r="C27" s="24">
        <v>0</v>
      </c>
      <c r="D27" s="26">
        <v>0</v>
      </c>
      <c r="E27" s="24">
        <v>0</v>
      </c>
      <c r="F27" s="106">
        <f t="shared" si="0"/>
        <v>0</v>
      </c>
      <c r="G27" s="106">
        <f>MAX(Page1!B30,0)+MAX(Page1!F30,0)+MAX(Page3!B31,0)+MAX(Page3!C31,0)+MAX(Page3!D31,0)+MAX(Page3!E31,0)</f>
        <v>0</v>
      </c>
    </row>
    <row r="28" spans="1:7" ht="12">
      <c r="A28" s="66" t="s">
        <v>16</v>
      </c>
      <c r="B28" s="24">
        <v>34</v>
      </c>
      <c r="C28" s="24">
        <v>0</v>
      </c>
      <c r="D28" s="26">
        <v>30</v>
      </c>
      <c r="E28" s="24">
        <v>4</v>
      </c>
      <c r="F28" s="106">
        <f t="shared" si="0"/>
        <v>34</v>
      </c>
      <c r="G28" s="106">
        <f>MAX(Page1!B31,0)+MAX(Page1!F31,0)+MAX(Page3!B32,0)+MAX(Page3!C32,0)+MAX(Page3!D32,0)+MAX(Page3!E32,0)</f>
        <v>34</v>
      </c>
    </row>
    <row r="29" spans="1:7" ht="12">
      <c r="A29" s="66" t="s">
        <v>17</v>
      </c>
      <c r="B29" s="24">
        <v>20</v>
      </c>
      <c r="C29" s="24">
        <v>0</v>
      </c>
      <c r="D29" s="26">
        <v>20</v>
      </c>
      <c r="E29" s="24">
        <v>0</v>
      </c>
      <c r="F29" s="106">
        <f t="shared" si="0"/>
        <v>20</v>
      </c>
      <c r="G29" s="106">
        <f>MAX(Page1!B32,0)+MAX(Page1!F32,0)+MAX(Page3!B33,0)+MAX(Page3!C33,0)+MAX(Page3!D33,0)+MAX(Page3!E33,0)</f>
        <v>20</v>
      </c>
    </row>
    <row r="30" spans="1:7" ht="12">
      <c r="A30" s="66" t="s">
        <v>18</v>
      </c>
      <c r="B30" s="24">
        <v>26</v>
      </c>
      <c r="C30" s="24">
        <v>0</v>
      </c>
      <c r="D30" s="26">
        <v>24</v>
      </c>
      <c r="E30" s="24">
        <v>2</v>
      </c>
      <c r="F30" s="106">
        <f t="shared" si="0"/>
        <v>26</v>
      </c>
      <c r="G30" s="106">
        <f>MAX(Page1!B33,0)+MAX(Page1!F33,0)+MAX(Page3!B34,0)+MAX(Page3!C34,0)+MAX(Page3!D34,0)+MAX(Page3!E34,0)</f>
        <v>26</v>
      </c>
    </row>
    <row r="31" spans="1:7" ht="13.5">
      <c r="A31" s="66" t="s">
        <v>44</v>
      </c>
      <c r="B31" s="24">
        <v>53</v>
      </c>
      <c r="C31" s="24">
        <v>0</v>
      </c>
      <c r="D31" s="26">
        <v>52</v>
      </c>
      <c r="E31" s="24">
        <v>1</v>
      </c>
      <c r="F31" s="106">
        <f t="shared" si="0"/>
        <v>53</v>
      </c>
      <c r="G31" s="106">
        <f>MAX(Page1!B34,0)+MAX(Page1!F34,0)+MAX(Page3!B35,0)+MAX(Page3!C35,0)+MAX(Page3!D35,0)+MAX(Page3!E35,0)</f>
        <v>53</v>
      </c>
    </row>
    <row r="32" spans="1:7" ht="12">
      <c r="A32" s="66" t="s">
        <v>19</v>
      </c>
      <c r="B32" s="24">
        <v>3834</v>
      </c>
      <c r="C32" s="24">
        <v>0</v>
      </c>
      <c r="D32" s="26">
        <v>3471</v>
      </c>
      <c r="E32" s="24">
        <v>363</v>
      </c>
      <c r="F32" s="106">
        <f t="shared" si="0"/>
        <v>3834</v>
      </c>
      <c r="G32" s="106">
        <f>MAX(Page1!B35,0)+MAX(Page1!F35,0)+MAX(Page3!B36,0)+MAX(Page3!C36,0)+MAX(Page3!D36,0)+MAX(Page3!E36,0)</f>
        <v>3834</v>
      </c>
    </row>
    <row r="33" spans="1:6" ht="12">
      <c r="A33" s="27"/>
      <c r="B33" s="28"/>
      <c r="C33" s="28"/>
      <c r="D33" s="28"/>
      <c r="E33" s="28"/>
      <c r="F33" s="28"/>
    </row>
    <row r="34" spans="1:6" ht="13.5">
      <c r="A34" s="67" t="s">
        <v>63</v>
      </c>
      <c r="B34" s="5"/>
      <c r="C34" s="5"/>
      <c r="D34" s="5"/>
      <c r="E34" s="6"/>
      <c r="F34" s="5"/>
    </row>
    <row r="35" spans="1:5" ht="12">
      <c r="A35" s="40" t="s">
        <v>157</v>
      </c>
      <c r="B35" s="68">
        <f>MAX(B19,0)+MAX(B20,0)+MAX(B21,0)+MAX(B22,0)+MAX(B23,0)+MAX(B24,0)+MAX(B25,0)+MAX(B26,0)+MAX(B27,0)+MAX(B28,0)+MAX(B29,0)+MAX(B30,0)+MAX(B31,0)</f>
        <v>3834</v>
      </c>
      <c r="C35" s="68">
        <f>MAX(C19,0)+MAX(C20,0)+MAX(C21,0)+MAX(C22,0)+MAX(C23,0)+MAX(C24,0)+MAX(C25,0)+MAX(C26,0)+MAX(C27,0)+MAX(C28,0)+MAX(C29,0)+MAX(C30,0)+MAX(C31,0)</f>
        <v>0</v>
      </c>
      <c r="D35" s="68">
        <f>MAX(D19,0)+MAX(D20,0)+MAX(D21,0)+MAX(D22,0)+MAX(D23,0)+MAX(D24,0)+MAX(D25,0)+MAX(D26,0)+MAX(D27,0)+MAX(D28,0)+MAX(D29,0)+MAX(D30,0)+MAX(D31,0)</f>
        <v>3471</v>
      </c>
      <c r="E35" s="68">
        <f>MAX(E19,0)+MAX(E20,0)+MAX(E21,0)+MAX(E22,0)+MAX(E23,0)+MAX(E24,0)+MAX(E25,0)+MAX(E26,0)+MAX(E27,0)+MAX(E28,0)+MAX(E29,0)+MAX(E30,0)+MAX(E31,0)</f>
        <v>363</v>
      </c>
    </row>
  </sheetData>
  <sheetProtection password="CDE0" sheet="1" objects="1" scenarios="1"/>
  <mergeCells count="5">
    <mergeCell ref="B15:E15"/>
    <mergeCell ref="B14:E14"/>
    <mergeCell ref="B4:D4"/>
    <mergeCell ref="B6:D6"/>
    <mergeCell ref="B8:D8"/>
  </mergeCells>
  <conditionalFormatting sqref="B35:E35">
    <cfRule type="expression" priority="1" dxfId="2" stopIfTrue="1">
      <formula>AND(OR(MAX(B19:B32)&gt;-9,MIN(B19:B32)&lt;-9),B35&lt;&gt;B32)</formula>
    </cfRule>
    <cfRule type="expression" priority="2" dxfId="2" stopIfTrue="1">
      <formula>OR(AND(MAX(B19:B31)=-9,MIN(B19:B31)=-9,B32&lt;&gt;-9),AND(B19&lt;0,B19&lt;&gt;-9),AND(B20&lt;0,B20&lt;&gt;-9),AND(B21&lt;0,B21&lt;&gt;-9),AND(B22&lt;0,B22&lt;&gt;-9))</formula>
    </cfRule>
    <cfRule type="expression" priority="3" dxfId="2" stopIfTrue="1">
      <formula>OR(AND(B23&lt;0,B23&lt;&gt;-9),AND(B24&lt;0,B24&lt;&gt;-9),AND(B25&lt;0,B25&lt;&gt;-9),AND(B26&lt;0,B26&lt;&gt;-9),AND(B27&lt;0,B27&lt;&gt;-9),AND(B28&lt;0,B28&lt;&gt;-9),AND(B29&lt;0,B29&lt;&gt;-9),AND(B30&lt;0,B30&lt;&gt;-9),AND(B31&lt;0,B31&lt;&gt;-9),AND(B32&lt;0,B32&lt;&gt;-9))</formula>
    </cfRule>
  </conditionalFormatting>
  <conditionalFormatting sqref="F19:F32">
    <cfRule type="expression" priority="4" dxfId="0" stopIfTrue="1">
      <formula>F19&gt;G19</formula>
    </cfRule>
  </conditionalFormatting>
  <printOptions/>
  <pageMargins left="0.75" right="0.75" top="1" bottom="1" header="0.5" footer="0.5"/>
  <pageSetup fitToHeight="1" fitToWidth="1" horizontalDpi="600" verticalDpi="600" orientation="landscape" scale="73" r:id="rId2"/>
  <headerFooter alignWithMargins="0">
    <oddFooter>&amp;L&amp;8
CURRENT DATE: &amp;U</oddFooter>
  </headerFooter>
  <drawing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A1:J32"/>
  <sheetViews>
    <sheetView zoomScale="75" zoomScaleNormal="75" zoomScalePageLayoutView="0" workbookViewId="0" topLeftCell="A1">
      <selection activeCell="E30" sqref="E30"/>
    </sheetView>
  </sheetViews>
  <sheetFormatPr defaultColWidth="9.140625" defaultRowHeight="12.75"/>
  <cols>
    <col min="1" max="1" width="37.7109375" style="11" customWidth="1"/>
    <col min="2" max="2" width="25.421875" style="11" customWidth="1"/>
    <col min="3" max="3" width="23.00390625" style="11" customWidth="1"/>
    <col min="4" max="4" width="23.28125" style="11" customWidth="1"/>
    <col min="5" max="5" width="22.28125" style="39" customWidth="1"/>
    <col min="6" max="6" width="23.8515625" style="11" customWidth="1"/>
    <col min="7" max="7" width="28.8515625" style="77" customWidth="1"/>
    <col min="8" max="9" width="9.140625" style="77" customWidth="1"/>
    <col min="10" max="10" width="9.140625" style="77" hidden="1" customWidth="1"/>
    <col min="11" max="16384" width="9.140625" style="77" customWidth="1"/>
  </cols>
  <sheetData>
    <row r="1" spans="1:6" ht="12">
      <c r="A1" s="5" t="s">
        <v>0</v>
      </c>
      <c r="F1" s="40" t="s">
        <v>102</v>
      </c>
    </row>
    <row r="2" ht="12">
      <c r="A2" s="5" t="s">
        <v>1</v>
      </c>
    </row>
    <row r="3" spans="1:6" ht="12">
      <c r="A3" s="5" t="s">
        <v>2</v>
      </c>
      <c r="B3" s="5"/>
      <c r="C3" s="5"/>
      <c r="D3" s="5"/>
      <c r="E3" s="6"/>
      <c r="F3" s="40" t="str">
        <f>Page1!F3</f>
        <v>OMB NO.:  1820-0621</v>
      </c>
    </row>
    <row r="4" spans="1:6" ht="12">
      <c r="A4" s="5" t="s">
        <v>1</v>
      </c>
      <c r="B4" s="147" t="s">
        <v>101</v>
      </c>
      <c r="C4" s="147"/>
      <c r="D4" s="147"/>
      <c r="E4" s="147"/>
      <c r="F4" s="8"/>
    </row>
    <row r="5" spans="1:6" ht="12">
      <c r="A5" s="5" t="s">
        <v>3</v>
      </c>
      <c r="B5" s="5"/>
      <c r="C5" s="5"/>
      <c r="D5" s="5"/>
      <c r="E5" s="6"/>
      <c r="F5" s="40" t="str">
        <f>Page1!F5</f>
        <v>FORM EXPIRES: 8/31/2009</v>
      </c>
    </row>
    <row r="6" spans="1:6" ht="12">
      <c r="A6" s="5"/>
      <c r="B6" s="147" t="str">
        <f>Page1!B6</f>
        <v>REPORT OF CHILDREN WITH DISABILITIES SUBJECT TO DISCIPLINARY REMOVAL:</v>
      </c>
      <c r="C6" s="147"/>
      <c r="D6" s="147"/>
      <c r="E6" s="147"/>
      <c r="F6" s="40"/>
    </row>
    <row r="7" spans="1:6" ht="12.75">
      <c r="A7" s="5"/>
      <c r="B7" s="6"/>
      <c r="C7" s="6"/>
      <c r="D7" s="6"/>
      <c r="E7" s="6"/>
      <c r="F7" s="5" t="s">
        <v>5</v>
      </c>
    </row>
    <row r="8" spans="1:6" ht="12.75">
      <c r="A8" s="8"/>
      <c r="B8" s="147" t="str">
        <f>Page1!B8</f>
        <v>SCHOOL YEAR 2006-2007</v>
      </c>
      <c r="C8" s="147"/>
      <c r="D8" s="147"/>
      <c r="E8" s="147"/>
      <c r="F8" s="40" t="s">
        <v>5</v>
      </c>
    </row>
    <row r="9" spans="1:6" ht="12.75">
      <c r="A9" s="8"/>
      <c r="B9" s="8"/>
      <c r="C9" s="8"/>
      <c r="D9" s="8"/>
      <c r="E9" s="40" t="s">
        <v>6</v>
      </c>
      <c r="F9" s="87" t="str">
        <f>Page1!F9</f>
        <v>NM - NEW MEXICO</v>
      </c>
    </row>
    <row r="10" spans="1:6" ht="12.75">
      <c r="A10" s="48"/>
      <c r="B10" s="41"/>
      <c r="C10" s="48"/>
      <c r="D10" s="48"/>
      <c r="E10" s="48"/>
      <c r="F10" s="48"/>
    </row>
    <row r="11" spans="2:6" ht="12">
      <c r="B11" s="5"/>
      <c r="C11" s="5"/>
      <c r="D11" s="5"/>
      <c r="E11" s="6"/>
      <c r="F11" s="25"/>
    </row>
    <row r="12" spans="1:10" ht="12">
      <c r="A12" s="11" t="s">
        <v>103</v>
      </c>
      <c r="J12" s="77">
        <v>6</v>
      </c>
    </row>
    <row r="13" spans="1:6" ht="12">
      <c r="A13" s="42"/>
      <c r="B13" s="43"/>
      <c r="C13" s="44"/>
      <c r="D13" s="44"/>
      <c r="E13" s="45"/>
      <c r="F13" s="45" t="s">
        <v>64</v>
      </c>
    </row>
    <row r="14" spans="1:6" ht="12">
      <c r="A14" s="46"/>
      <c r="B14" s="49"/>
      <c r="C14" s="50"/>
      <c r="D14" s="50"/>
      <c r="E14" s="51"/>
      <c r="F14" s="52" t="s">
        <v>37</v>
      </c>
    </row>
    <row r="15" spans="2:6" ht="12">
      <c r="B15" s="49"/>
      <c r="C15" s="50"/>
      <c r="D15" s="50"/>
      <c r="E15" s="51"/>
      <c r="F15" s="52" t="s">
        <v>38</v>
      </c>
    </row>
    <row r="16" spans="1:6" ht="12">
      <c r="A16" s="46"/>
      <c r="B16" s="49"/>
      <c r="C16" s="50"/>
      <c r="D16" s="50"/>
      <c r="E16" s="51"/>
      <c r="F16" s="52" t="s">
        <v>39</v>
      </c>
    </row>
    <row r="17" spans="1:6" ht="12">
      <c r="A17" s="46"/>
      <c r="B17" s="148" t="s">
        <v>61</v>
      </c>
      <c r="C17" s="149"/>
      <c r="D17" s="149"/>
      <c r="E17" s="150"/>
      <c r="F17" s="52" t="s">
        <v>40</v>
      </c>
    </row>
    <row r="18" spans="1:6" ht="12">
      <c r="A18" s="55" t="s">
        <v>41</v>
      </c>
      <c r="B18" s="151" t="s">
        <v>62</v>
      </c>
      <c r="C18" s="152"/>
      <c r="D18" s="152"/>
      <c r="E18" s="153"/>
      <c r="F18" s="56" t="s">
        <v>65</v>
      </c>
    </row>
    <row r="19" spans="1:7" ht="12">
      <c r="A19" s="57"/>
      <c r="B19" s="60"/>
      <c r="C19" s="61"/>
      <c r="D19" s="54"/>
      <c r="E19" s="54"/>
      <c r="F19" s="61"/>
      <c r="G19" s="11" t="s">
        <v>162</v>
      </c>
    </row>
    <row r="20" spans="1:7" ht="12">
      <c r="A20" s="57"/>
      <c r="B20" s="62"/>
      <c r="C20" s="62" t="s">
        <v>71</v>
      </c>
      <c r="D20" s="53" t="s">
        <v>69</v>
      </c>
      <c r="E20" s="54" t="s">
        <v>67</v>
      </c>
      <c r="F20" s="62"/>
      <c r="G20" s="11" t="s">
        <v>163</v>
      </c>
    </row>
    <row r="21" spans="1:7" ht="12">
      <c r="A21" s="63" t="s">
        <v>152</v>
      </c>
      <c r="B21" s="64" t="s">
        <v>73</v>
      </c>
      <c r="C21" s="64" t="s">
        <v>72</v>
      </c>
      <c r="D21" s="39" t="s">
        <v>70</v>
      </c>
      <c r="E21" s="65" t="s">
        <v>68</v>
      </c>
      <c r="F21" s="64" t="s">
        <v>66</v>
      </c>
      <c r="G21" s="11" t="s">
        <v>166</v>
      </c>
    </row>
    <row r="22" spans="1:7" ht="12">
      <c r="A22" s="66" t="s">
        <v>104</v>
      </c>
      <c r="B22" s="24">
        <v>3</v>
      </c>
      <c r="C22" s="24">
        <v>2</v>
      </c>
      <c r="D22" s="26">
        <v>0</v>
      </c>
      <c r="E22" s="24">
        <v>1</v>
      </c>
      <c r="F22" s="24">
        <v>0</v>
      </c>
      <c r="G22" s="68">
        <f aca="true" t="shared" si="0" ref="G22:G27">MAX(C22,0)+MAX(D22,0)+MAX(E22,0)</f>
        <v>3</v>
      </c>
    </row>
    <row r="23" spans="1:7" ht="12">
      <c r="A23" s="66" t="s">
        <v>105</v>
      </c>
      <c r="B23" s="24">
        <v>0</v>
      </c>
      <c r="C23" s="24">
        <v>0</v>
      </c>
      <c r="D23" s="26">
        <v>0</v>
      </c>
      <c r="E23" s="24">
        <v>0</v>
      </c>
      <c r="F23" s="24">
        <v>0</v>
      </c>
      <c r="G23" s="68">
        <f t="shared" si="0"/>
        <v>0</v>
      </c>
    </row>
    <row r="24" spans="1:7" ht="12">
      <c r="A24" s="66" t="s">
        <v>106</v>
      </c>
      <c r="B24" s="24">
        <v>1</v>
      </c>
      <c r="C24" s="24">
        <v>1</v>
      </c>
      <c r="D24" s="26">
        <v>0</v>
      </c>
      <c r="E24" s="24">
        <v>0</v>
      </c>
      <c r="F24" s="24">
        <v>0</v>
      </c>
      <c r="G24" s="68">
        <f t="shared" si="0"/>
        <v>1</v>
      </c>
    </row>
    <row r="25" spans="1:7" ht="12">
      <c r="A25" s="66" t="s">
        <v>107</v>
      </c>
      <c r="B25" s="24">
        <v>9</v>
      </c>
      <c r="C25" s="24">
        <v>8</v>
      </c>
      <c r="D25" s="26">
        <v>1</v>
      </c>
      <c r="E25" s="24">
        <v>0</v>
      </c>
      <c r="F25" s="24">
        <v>0</v>
      </c>
      <c r="G25" s="68">
        <f t="shared" si="0"/>
        <v>9</v>
      </c>
    </row>
    <row r="26" spans="1:7" ht="12">
      <c r="A26" s="66" t="s">
        <v>108</v>
      </c>
      <c r="B26" s="24">
        <v>4</v>
      </c>
      <c r="C26" s="24">
        <v>1</v>
      </c>
      <c r="D26" s="26">
        <v>0</v>
      </c>
      <c r="E26" s="24">
        <v>3</v>
      </c>
      <c r="F26" s="24">
        <v>0</v>
      </c>
      <c r="G26" s="68">
        <f t="shared" si="0"/>
        <v>4</v>
      </c>
    </row>
    <row r="27" spans="1:7" ht="12">
      <c r="A27" s="66" t="s">
        <v>109</v>
      </c>
      <c r="B27" s="24">
        <v>17</v>
      </c>
      <c r="C27" s="24">
        <v>12</v>
      </c>
      <c r="D27" s="26">
        <v>1</v>
      </c>
      <c r="E27" s="24">
        <v>4</v>
      </c>
      <c r="F27" s="24">
        <v>0</v>
      </c>
      <c r="G27" s="68">
        <f t="shared" si="0"/>
        <v>17</v>
      </c>
    </row>
    <row r="28" spans="1:6" ht="12">
      <c r="A28" s="27"/>
      <c r="B28" s="28"/>
      <c r="C28" s="28"/>
      <c r="D28" s="28"/>
      <c r="E28" s="28"/>
      <c r="F28" s="28"/>
    </row>
    <row r="29" spans="1:6" ht="12">
      <c r="A29" s="40" t="s">
        <v>157</v>
      </c>
      <c r="B29" s="68">
        <f>MAX(B22,0)+MAX(B23,0)+MAX(B24,0)+MAX(B25,0)+MAX(B26,0)</f>
        <v>17</v>
      </c>
      <c r="C29" s="68">
        <f>MAX(C22,0)+MAX(C23,0)+MAX(C24,0)+MAX(C25,0)+MAX(C26,0)</f>
        <v>12</v>
      </c>
      <c r="D29" s="68">
        <f>MAX(D22,0)+MAX(D23,0)+MAX(D24,0)+MAX(D25,0)+MAX(D26,0)</f>
        <v>1</v>
      </c>
      <c r="E29" s="68">
        <f>MAX(E22,0)+MAX(E23,0)+MAX(E24,0)+MAX(E25,0)+MAX(E26,0)</f>
        <v>4</v>
      </c>
      <c r="F29" s="68">
        <f>MAX(F22,0)+MAX(F23,0)+MAX(F24,0)+MAX(F25,0)+MAX(F26,0)</f>
        <v>0</v>
      </c>
    </row>
    <row r="30" spans="1:6" ht="12">
      <c r="A30" s="122" t="s">
        <v>169</v>
      </c>
      <c r="B30" s="68">
        <f>Page1!B35</f>
        <v>17</v>
      </c>
      <c r="C30" s="68">
        <f>Page1!C35</f>
        <v>12</v>
      </c>
      <c r="D30" s="68">
        <f>Page1!D35</f>
        <v>1</v>
      </c>
      <c r="E30" s="68">
        <f>Page1!E35</f>
        <v>4</v>
      </c>
      <c r="F30" s="68">
        <f>Page1!F35</f>
        <v>0</v>
      </c>
    </row>
    <row r="32" ht="12">
      <c r="A32" s="69"/>
    </row>
  </sheetData>
  <sheetProtection password="CDE0" sheet="1" objects="1" scenarios="1"/>
  <mergeCells count="5">
    <mergeCell ref="B18:E18"/>
    <mergeCell ref="B4:E4"/>
    <mergeCell ref="B6:E6"/>
    <mergeCell ref="B8:E8"/>
    <mergeCell ref="B17:E17"/>
  </mergeCells>
  <conditionalFormatting sqref="C29:F29">
    <cfRule type="expression" priority="1" dxfId="2" stopIfTrue="1">
      <formula>AND(OR(MAX(C22:C27)&gt;-9,MIN(C22:C27)&lt;-9),C29&lt;&gt;C27)</formula>
    </cfRule>
    <cfRule type="expression" priority="2" dxfId="2" stopIfTrue="1">
      <formula>OR(AND(MAX(C22:C26)=-9,MIN(C22:C26)=-9,C27&lt;&gt;-9),AND(C22&lt;0,C22&lt;&gt;-9),AND(C23&lt;0,C23&lt;&gt;-9),AND(C24&lt;0,C24&lt;&gt;-9),AND(C25&lt;0,C25&lt;&gt;-9),AND(C26&lt;0,C26&lt;&gt;-9))</formula>
    </cfRule>
  </conditionalFormatting>
  <conditionalFormatting sqref="B29">
    <cfRule type="expression" priority="3" dxfId="2" stopIfTrue="1">
      <formula>AND(OR(MAX(B22:B27)&gt;-9,MIN(B22:B27)&lt;-9),B29&lt;&gt;B27)</formula>
    </cfRule>
    <cfRule type="expression" priority="4" dxfId="2" stopIfTrue="1">
      <formula>OR(AND(MAX(B22:B26)=-9,MIN(B22:B26)=-9,B27&lt;&gt;-9),AND(B22&lt;0,B22&lt;&gt;-9),AND(B23&lt;0,B23&lt;&gt;-9),AND(B24&lt;0,B24&lt;&gt;-9),AND(B25&lt;0,B25&lt;&gt;-9),AND(B26&lt;0,B26&lt;&gt;-9))</formula>
    </cfRule>
  </conditionalFormatting>
  <conditionalFormatting sqref="B30:F30">
    <cfRule type="expression" priority="5" dxfId="0" stopIfTrue="1">
      <formula>B27&lt;&gt;B30</formula>
    </cfRule>
  </conditionalFormatting>
  <conditionalFormatting sqref="G22:G27">
    <cfRule type="expression" priority="6" dxfId="0" stopIfTrue="1">
      <formula>AND(OR(MIN(B22:E22)&lt;-9,MAX(B22:E22)&gt;-9),B22&gt;G22)</formula>
    </cfRule>
  </conditionalFormatting>
  <printOptions/>
  <pageMargins left="0.75" right="0.75" top="1" bottom="1" header="0.5" footer="0.5"/>
  <pageSetup fitToHeight="1" fitToWidth="1" horizontalDpi="600" verticalDpi="600" orientation="landscape" scale="79" r:id="rId2"/>
  <headerFooter alignWithMargins="0">
    <oddFooter>&amp;L&amp;8
CURRENT DATE: &amp;U</oddFooter>
  </headerFooter>
  <drawing r:id="rId1"/>
</worksheet>
</file>

<file path=xl/worksheets/sheet7.xml><?xml version="1.0" encoding="utf-8"?>
<worksheet xmlns="http://schemas.openxmlformats.org/spreadsheetml/2006/main" xmlns:r="http://schemas.openxmlformats.org/officeDocument/2006/relationships">
  <sheetPr codeName="Sheet14">
    <pageSetUpPr fitToPage="1"/>
  </sheetPr>
  <dimension ref="A1:K29"/>
  <sheetViews>
    <sheetView zoomScale="75" zoomScaleNormal="75" zoomScalePageLayoutView="0" workbookViewId="0" topLeftCell="A1">
      <selection activeCell="B22" sqref="B22"/>
    </sheetView>
  </sheetViews>
  <sheetFormatPr defaultColWidth="9.140625" defaultRowHeight="12.75"/>
  <cols>
    <col min="1" max="1" width="32.28125" style="0" bestFit="1" customWidth="1"/>
    <col min="2" max="2" width="20.57421875" style="0" customWidth="1"/>
    <col min="3" max="3" width="22.28125" style="0" customWidth="1"/>
    <col min="4" max="4" width="23.00390625" style="0" customWidth="1"/>
    <col min="5" max="5" width="22.57421875" style="0" customWidth="1"/>
    <col min="6" max="6" width="23.57421875" style="0" bestFit="1" customWidth="1"/>
    <col min="9" max="9" width="5.00390625" style="0" customWidth="1"/>
    <col min="10" max="10" width="9.140625" style="0" hidden="1" customWidth="1"/>
    <col min="11" max="11" width="7.28125" style="0" customWidth="1"/>
  </cols>
  <sheetData>
    <row r="1" spans="1:9" s="12" customFormat="1" ht="11.25">
      <c r="A1" s="2" t="s">
        <v>0</v>
      </c>
      <c r="E1" s="13"/>
      <c r="F1" s="4" t="s">
        <v>110</v>
      </c>
      <c r="G1" s="11"/>
      <c r="H1" s="11"/>
      <c r="I1" s="11"/>
    </row>
    <row r="2" spans="1:9" s="12" customFormat="1" ht="11.25">
      <c r="A2" s="2" t="s">
        <v>1</v>
      </c>
      <c r="E2" s="13"/>
      <c r="G2" s="11"/>
      <c r="H2" s="11"/>
      <c r="I2" s="11"/>
    </row>
    <row r="3" spans="1:9" s="2" customFormat="1" ht="11.25" customHeight="1">
      <c r="A3" s="2" t="s">
        <v>2</v>
      </c>
      <c r="E3" s="3"/>
      <c r="F3" s="4" t="str">
        <f>Page1!F3</f>
        <v>OMB NO.:  1820-0621</v>
      </c>
      <c r="G3" s="5"/>
      <c r="H3" s="5"/>
      <c r="I3" s="5"/>
    </row>
    <row r="4" spans="1:9" s="2" customFormat="1" ht="11.25" customHeight="1">
      <c r="A4" s="2" t="s">
        <v>1</v>
      </c>
      <c r="B4" s="166" t="s">
        <v>101</v>
      </c>
      <c r="C4" s="166"/>
      <c r="D4" s="166"/>
      <c r="E4" s="166"/>
      <c r="F4" s="7"/>
      <c r="G4" s="5"/>
      <c r="H4" s="5"/>
      <c r="I4" s="5"/>
    </row>
    <row r="5" spans="1:9" s="2" customFormat="1" ht="11.25" customHeight="1">
      <c r="A5" s="2" t="s">
        <v>3</v>
      </c>
      <c r="E5" s="3"/>
      <c r="F5" s="4" t="str">
        <f>Page1!F5</f>
        <v>FORM EXPIRES: 8/31/2009</v>
      </c>
      <c r="G5" s="5"/>
      <c r="H5" s="5"/>
      <c r="I5" s="5"/>
    </row>
    <row r="6" spans="2:9" s="2" customFormat="1" ht="11.25" customHeight="1">
      <c r="B6" s="166" t="str">
        <f>Page1!B6</f>
        <v>REPORT OF CHILDREN WITH DISABILITIES SUBJECT TO DISCIPLINARY REMOVAL:</v>
      </c>
      <c r="C6" s="166"/>
      <c r="D6" s="166"/>
      <c r="E6" s="166"/>
      <c r="F6" s="4"/>
      <c r="G6" s="5"/>
      <c r="H6" s="5"/>
      <c r="I6" s="5"/>
    </row>
    <row r="7" spans="2:9" s="2" customFormat="1" ht="11.25" customHeight="1">
      <c r="B7" s="3"/>
      <c r="C7" s="3"/>
      <c r="D7" s="3"/>
      <c r="E7" s="3"/>
      <c r="F7" s="2" t="s">
        <v>5</v>
      </c>
      <c r="G7" s="5"/>
      <c r="H7" s="5"/>
      <c r="I7" s="5"/>
    </row>
    <row r="8" spans="2:9" s="7" customFormat="1" ht="11.25" customHeight="1">
      <c r="B8" s="166" t="str">
        <f>Page1!B8</f>
        <v>SCHOOL YEAR 2006-2007</v>
      </c>
      <c r="C8" s="166"/>
      <c r="D8" s="166"/>
      <c r="E8" s="166"/>
      <c r="F8" s="4" t="s">
        <v>5</v>
      </c>
      <c r="G8" s="8"/>
      <c r="H8" s="8"/>
      <c r="I8" s="8"/>
    </row>
    <row r="9" spans="5:9" s="7" customFormat="1" ht="11.25" customHeight="1">
      <c r="E9" s="4" t="s">
        <v>6</v>
      </c>
      <c r="F9" s="31" t="str">
        <f>Page1!F9</f>
        <v>NM - NEW MEXICO</v>
      </c>
      <c r="G9" s="8"/>
      <c r="H9" s="8"/>
      <c r="I9" s="8"/>
    </row>
    <row r="10" spans="2:9" s="9" customFormat="1" ht="12" customHeight="1">
      <c r="B10" s="30"/>
      <c r="G10" s="10"/>
      <c r="H10" s="10" t="s">
        <v>74</v>
      </c>
      <c r="I10" s="10"/>
    </row>
    <row r="11" spans="1:6" s="11" customFormat="1" ht="14.25" customHeight="1">
      <c r="A11" s="12"/>
      <c r="B11" s="5"/>
      <c r="C11" s="5"/>
      <c r="D11" s="5"/>
      <c r="E11" s="6"/>
      <c r="F11" s="25"/>
    </row>
    <row r="12" spans="1:10" s="12" customFormat="1" ht="18" customHeight="1">
      <c r="A12" s="58" t="s">
        <v>112</v>
      </c>
      <c r="B12" s="58"/>
      <c r="C12" s="58"/>
      <c r="D12" s="58"/>
      <c r="E12" s="47"/>
      <c r="F12" s="11"/>
      <c r="G12" s="11"/>
      <c r="H12" s="11"/>
      <c r="J12" s="12">
        <v>7</v>
      </c>
    </row>
    <row r="13" spans="1:8" s="12" customFormat="1" ht="12" customHeight="1">
      <c r="A13" s="14"/>
      <c r="B13" s="167" t="s">
        <v>61</v>
      </c>
      <c r="C13" s="168"/>
      <c r="D13" s="168"/>
      <c r="E13" s="169"/>
      <c r="F13" s="11"/>
      <c r="G13" s="20"/>
      <c r="H13" s="11"/>
    </row>
    <row r="14" spans="1:8" s="12" customFormat="1" ht="12" customHeight="1">
      <c r="A14" s="16"/>
      <c r="B14" s="160" t="s">
        <v>62</v>
      </c>
      <c r="C14" s="161"/>
      <c r="D14" s="161"/>
      <c r="E14" s="162"/>
      <c r="F14" s="11"/>
      <c r="G14" s="11"/>
      <c r="H14" s="11"/>
    </row>
    <row r="15" spans="1:8" s="12" customFormat="1" ht="12" customHeight="1">
      <c r="A15" s="16"/>
      <c r="B15" s="21"/>
      <c r="C15" s="35"/>
      <c r="D15" s="35"/>
      <c r="E15" s="36"/>
      <c r="F15" s="11"/>
      <c r="G15" s="11"/>
      <c r="H15" s="11"/>
    </row>
    <row r="16" spans="1:11" s="12" customFormat="1" ht="12.75" customHeight="1">
      <c r="A16" s="33" t="s">
        <v>41</v>
      </c>
      <c r="B16" s="163" t="s">
        <v>76</v>
      </c>
      <c r="C16" s="164"/>
      <c r="D16" s="164"/>
      <c r="E16" s="165"/>
      <c r="F16" s="11"/>
      <c r="G16" s="11"/>
      <c r="H16" s="11"/>
      <c r="K16" s="12" t="s">
        <v>5</v>
      </c>
    </row>
    <row r="17" spans="1:8" s="12" customFormat="1" ht="12" customHeight="1">
      <c r="A17" s="14"/>
      <c r="B17" s="22"/>
      <c r="C17" s="15"/>
      <c r="D17" s="19"/>
      <c r="E17" s="15"/>
      <c r="F17" s="11"/>
      <c r="G17" s="11"/>
      <c r="H17" s="11"/>
    </row>
    <row r="18" spans="1:8" s="12" customFormat="1" ht="12" customHeight="1">
      <c r="A18" s="16"/>
      <c r="B18" s="17"/>
      <c r="C18" s="17" t="s">
        <v>71</v>
      </c>
      <c r="D18" s="18" t="s">
        <v>69</v>
      </c>
      <c r="E18" s="17" t="s">
        <v>67</v>
      </c>
      <c r="F18" s="11"/>
      <c r="G18" s="11"/>
      <c r="H18" s="11"/>
    </row>
    <row r="19" spans="1:8" s="12" customFormat="1" ht="12" customHeight="1">
      <c r="A19" s="16"/>
      <c r="B19" s="17" t="s">
        <v>73</v>
      </c>
      <c r="C19" s="17" t="s">
        <v>72</v>
      </c>
      <c r="D19" s="13" t="s">
        <v>70</v>
      </c>
      <c r="E19" s="17" t="s">
        <v>68</v>
      </c>
      <c r="F19" s="11"/>
      <c r="G19" s="11"/>
      <c r="H19" s="11"/>
    </row>
    <row r="20" spans="1:8" s="12" customFormat="1" ht="12" customHeight="1">
      <c r="A20" s="16"/>
      <c r="B20" s="18"/>
      <c r="C20" s="17"/>
      <c r="D20" s="32"/>
      <c r="E20" s="17"/>
      <c r="F20" s="11"/>
      <c r="G20" s="11"/>
      <c r="H20" s="11"/>
    </row>
    <row r="21" spans="1:8" s="12" customFormat="1" ht="12" customHeight="1">
      <c r="A21" s="33" t="s">
        <v>111</v>
      </c>
      <c r="B21" s="34" t="s">
        <v>77</v>
      </c>
      <c r="C21" s="34" t="s">
        <v>77</v>
      </c>
      <c r="D21" s="34" t="s">
        <v>77</v>
      </c>
      <c r="E21" s="37" t="s">
        <v>77</v>
      </c>
      <c r="F21" s="11"/>
      <c r="G21" s="11"/>
      <c r="H21" s="11"/>
    </row>
    <row r="22" spans="1:5" ht="12">
      <c r="A22" s="23" t="s">
        <v>104</v>
      </c>
      <c r="B22" s="70">
        <f>IF(MIN(Page5!B22,Page5!B27)&lt;=0,0,Page5!B22/Page5!B27)</f>
        <v>0.17647058823529413</v>
      </c>
      <c r="C22" s="70">
        <f>IF(MIN(Page5!C22,Page5!C27)&lt;=0,0,Page5!C22/Page5!C27)</f>
        <v>0.16666666666666666</v>
      </c>
      <c r="D22" s="70">
        <f>IF(MIN(Page5!D22,Page5!D27)&lt;=0,0,Page5!D22/Page5!D27)</f>
        <v>0</v>
      </c>
      <c r="E22" s="70">
        <f>IF(MIN(Page5!E22,Page5!E27)&lt;=0,0,Page5!E22/Page5!E27)</f>
        <v>0.25</v>
      </c>
    </row>
    <row r="23" spans="1:5" ht="12">
      <c r="A23" s="23" t="s">
        <v>105</v>
      </c>
      <c r="B23" s="70">
        <f>IF(MIN(Page5!B23,Page5!B27)&lt;=0,0,Page5!B23/Page5!B27)</f>
        <v>0</v>
      </c>
      <c r="C23" s="70">
        <f>IF(MIN(Page5!C23,Page5!C27)&lt;=0,0,Page5!C23/Page5!C27)</f>
        <v>0</v>
      </c>
      <c r="D23" s="70">
        <f>IF(MIN(Page5!D23,Page5!D27)&lt;=0,0,Page5!D23/Page5!D27)</f>
        <v>0</v>
      </c>
      <c r="E23" s="70">
        <f>IF(MIN(Page5!E23,Page5!E27)&lt;=0,0,Page5!E23/Page5!E27)</f>
        <v>0</v>
      </c>
    </row>
    <row r="24" spans="1:5" ht="12">
      <c r="A24" s="23" t="s">
        <v>106</v>
      </c>
      <c r="B24" s="70">
        <f>IF(MIN(Page5!B24,Page5!B27)&lt;=0,0,Page5!B24/Page5!B27)</f>
        <v>0.058823529411764705</v>
      </c>
      <c r="C24" s="70">
        <f>IF(MIN(Page5!C24,Page5!C27)&lt;=0,0,Page5!C24/Page5!C27)</f>
        <v>0.08333333333333333</v>
      </c>
      <c r="D24" s="70">
        <f>IF(MIN(Page5!D24,Page5!D27)&lt;=0,0,Page5!D24/Page5!D27)</f>
        <v>0</v>
      </c>
      <c r="E24" s="70">
        <f>IF(MIN(Page5!E24,Page5!E27)&lt;=0,0,Page5!E24/Page5!E27)</f>
        <v>0</v>
      </c>
    </row>
    <row r="25" spans="1:5" ht="12">
      <c r="A25" s="23" t="s">
        <v>107</v>
      </c>
      <c r="B25" s="70">
        <f>IF(MIN(Page5!B25,Page5!B27)&lt;=0,0,Page5!B25/Page5!B27)</f>
        <v>0.5294117647058824</v>
      </c>
      <c r="C25" s="70">
        <f>IF(MIN(Page5!C25,Page5!C27)&lt;=0,0,Page5!C25/Page5!C27)</f>
        <v>0.6666666666666666</v>
      </c>
      <c r="D25" s="70">
        <f>IF(MIN(Page5!D25,Page5!D27)&lt;=0,0,Page5!D25/Page5!D27)</f>
        <v>1</v>
      </c>
      <c r="E25" s="70">
        <f>IF(MIN(Page5!E25,Page5!E27)&lt;=0,0,Page5!E25/Page5!E27)</f>
        <v>0</v>
      </c>
    </row>
    <row r="26" spans="1:5" ht="12">
      <c r="A26" s="23" t="s">
        <v>108</v>
      </c>
      <c r="B26" s="70">
        <f>IF(MIN(Page5!B26,Page5!B27)&lt;=0,0,Page5!B26/Page5!B27)</f>
        <v>0.23529411764705882</v>
      </c>
      <c r="C26" s="70">
        <f>IF(MIN(Page5!C26,Page5!C27)&lt;=0,0,Page5!C26/Page5!C27)</f>
        <v>0.08333333333333333</v>
      </c>
      <c r="D26" s="70">
        <f>IF(MIN(Page5!D26,Page5!D27)&lt;=0,0,Page5!D26/Page5!D27)</f>
        <v>0</v>
      </c>
      <c r="E26" s="70">
        <f>IF(MIN(Page5!E26,Page5!E27)&lt;=0,0,Page5!E26/Page5!E27)</f>
        <v>0.75</v>
      </c>
    </row>
    <row r="27" spans="1:5" ht="12">
      <c r="A27" s="23" t="s">
        <v>109</v>
      </c>
      <c r="B27" s="72">
        <v>1</v>
      </c>
      <c r="C27" s="72">
        <v>1</v>
      </c>
      <c r="D27" s="72">
        <v>1</v>
      </c>
      <c r="E27" s="72">
        <v>1</v>
      </c>
    </row>
    <row r="29" ht="13.5">
      <c r="A29" s="59" t="s">
        <v>149</v>
      </c>
    </row>
  </sheetData>
  <sheetProtection password="CDE0" sheet="1" objects="1" scenarios="1"/>
  <mergeCells count="6">
    <mergeCell ref="B14:E14"/>
    <mergeCell ref="B16:E16"/>
    <mergeCell ref="B4:E4"/>
    <mergeCell ref="B6:E6"/>
    <mergeCell ref="B8:E8"/>
    <mergeCell ref="B13:E13"/>
  </mergeCells>
  <printOptions/>
  <pageMargins left="0.75" right="0.75" top="1" bottom="1" header="0.5" footer="0.5"/>
  <pageSetup fitToHeight="1" fitToWidth="1" horizontalDpi="600" verticalDpi="600" orientation="landscape" scale="85" r:id="rId2"/>
  <headerFooter alignWithMargins="0">
    <oddFooter>&amp;L&amp;8
CURRENT DATE: &amp;U</oddFooter>
  </headerFooter>
  <drawing r:id="rId1"/>
</worksheet>
</file>

<file path=xl/worksheets/sheet8.xml><?xml version="1.0" encoding="utf-8"?>
<worksheet xmlns="http://schemas.openxmlformats.org/spreadsheetml/2006/main" xmlns:r="http://schemas.openxmlformats.org/officeDocument/2006/relationships">
  <sheetPr codeName="Sheet13">
    <pageSetUpPr fitToPage="1"/>
  </sheetPr>
  <dimension ref="A1:J32"/>
  <sheetViews>
    <sheetView zoomScale="75" zoomScaleNormal="75" zoomScalePageLayoutView="0" workbookViewId="0" topLeftCell="A1">
      <selection activeCell="E29" sqref="E29"/>
    </sheetView>
  </sheetViews>
  <sheetFormatPr defaultColWidth="9.140625" defaultRowHeight="12.75"/>
  <cols>
    <col min="1" max="1" width="30.140625" style="77" bestFit="1" customWidth="1"/>
    <col min="2" max="2" width="22.421875" style="77" customWidth="1"/>
    <col min="3" max="3" width="21.57421875" style="77" customWidth="1"/>
    <col min="4" max="4" width="22.140625" style="77" customWidth="1"/>
    <col min="5" max="5" width="21.28125" style="77" customWidth="1"/>
    <col min="6" max="6" width="22.7109375" style="77" bestFit="1" customWidth="1"/>
    <col min="7" max="9" width="9.140625" style="77" customWidth="1"/>
    <col min="10" max="10" width="9.140625" style="77" hidden="1" customWidth="1"/>
    <col min="11" max="16384" width="9.140625" style="77" customWidth="1"/>
  </cols>
  <sheetData>
    <row r="1" spans="1:6" ht="12">
      <c r="A1" s="5" t="s">
        <v>0</v>
      </c>
      <c r="B1" s="11"/>
      <c r="C1" s="11"/>
      <c r="D1" s="11"/>
      <c r="E1" s="39"/>
      <c r="F1" s="40" t="s">
        <v>114</v>
      </c>
    </row>
    <row r="2" spans="1:6" ht="12">
      <c r="A2" s="5" t="s">
        <v>1</v>
      </c>
      <c r="B2" s="11"/>
      <c r="C2" s="11"/>
      <c r="D2" s="11"/>
      <c r="E2" s="39"/>
      <c r="F2" s="11"/>
    </row>
    <row r="3" spans="1:6" ht="12">
      <c r="A3" s="5" t="s">
        <v>2</v>
      </c>
      <c r="B3" s="5"/>
      <c r="C3" s="5"/>
      <c r="D3" s="5"/>
      <c r="E3" s="6"/>
      <c r="F3" s="40" t="str">
        <f>Page1!F3</f>
        <v>OMB NO.:  1820-0621</v>
      </c>
    </row>
    <row r="4" spans="1:6" ht="12">
      <c r="A4" s="5" t="s">
        <v>1</v>
      </c>
      <c r="B4" s="147" t="s">
        <v>113</v>
      </c>
      <c r="C4" s="147"/>
      <c r="D4" s="147"/>
      <c r="E4" s="147"/>
      <c r="F4" s="8"/>
    </row>
    <row r="5" spans="1:6" ht="12">
      <c r="A5" s="5" t="s">
        <v>3</v>
      </c>
      <c r="B5" s="5"/>
      <c r="C5" s="5"/>
      <c r="D5" s="5"/>
      <c r="E5" s="6"/>
      <c r="F5" s="40" t="str">
        <f>Page1!F5</f>
        <v>FORM EXPIRES: 8/31/2009</v>
      </c>
    </row>
    <row r="6" spans="1:6" ht="12">
      <c r="A6" s="5"/>
      <c r="B6" s="147" t="s">
        <v>58</v>
      </c>
      <c r="C6" s="147"/>
      <c r="D6" s="147"/>
      <c r="E6" s="147"/>
      <c r="F6" s="40"/>
    </row>
    <row r="7" spans="1:6" ht="12.75">
      <c r="A7" s="5"/>
      <c r="B7" s="6"/>
      <c r="C7" s="6"/>
      <c r="D7" s="6"/>
      <c r="E7" s="6"/>
      <c r="F7" s="5" t="s">
        <v>5</v>
      </c>
    </row>
    <row r="8" spans="1:6" ht="12.75">
      <c r="A8" s="8"/>
      <c r="B8" s="147" t="s">
        <v>59</v>
      </c>
      <c r="C8" s="147"/>
      <c r="D8" s="147"/>
      <c r="E8" s="147"/>
      <c r="F8" s="40" t="s">
        <v>5</v>
      </c>
    </row>
    <row r="9" spans="1:6" ht="12.75">
      <c r="A9" s="8"/>
      <c r="B9" s="8"/>
      <c r="C9" s="8"/>
      <c r="D9" s="8"/>
      <c r="E9" s="40" t="s">
        <v>6</v>
      </c>
      <c r="F9" s="87" t="str">
        <f>Page1!F9</f>
        <v>NM - NEW MEXICO</v>
      </c>
    </row>
    <row r="10" spans="1:6" ht="12.75">
      <c r="A10" s="48"/>
      <c r="B10" s="41"/>
      <c r="C10" s="48"/>
      <c r="D10" s="48"/>
      <c r="E10" s="48"/>
      <c r="F10" s="48"/>
    </row>
    <row r="11" spans="1:6" ht="12">
      <c r="A11" s="11"/>
      <c r="B11" s="5"/>
      <c r="C11" s="5"/>
      <c r="D11" s="5"/>
      <c r="E11" s="6"/>
      <c r="F11" s="25"/>
    </row>
    <row r="12" spans="1:10" ht="12">
      <c r="A12" s="11" t="s">
        <v>112</v>
      </c>
      <c r="B12" s="11"/>
      <c r="C12" s="11"/>
      <c r="D12" s="11"/>
      <c r="E12" s="39"/>
      <c r="F12" s="11"/>
      <c r="J12" s="77">
        <v>8</v>
      </c>
    </row>
    <row r="13" spans="1:6" ht="12">
      <c r="A13" s="42"/>
      <c r="B13" s="43"/>
      <c r="C13" s="88"/>
      <c r="D13" s="44"/>
      <c r="E13" s="45"/>
      <c r="F13" s="45" t="s">
        <v>89</v>
      </c>
    </row>
    <row r="14" spans="1:6" ht="12">
      <c r="A14" s="46"/>
      <c r="B14" s="49"/>
      <c r="C14" s="51"/>
      <c r="D14" s="50"/>
      <c r="E14" s="51"/>
      <c r="F14" s="52" t="s">
        <v>90</v>
      </c>
    </row>
    <row r="15" spans="1:6" ht="12">
      <c r="A15" s="46"/>
      <c r="B15" s="49"/>
      <c r="C15" s="51"/>
      <c r="D15" s="50"/>
      <c r="E15" s="51"/>
      <c r="F15" s="52" t="s">
        <v>91</v>
      </c>
    </row>
    <row r="16" spans="1:6" ht="12">
      <c r="A16" s="46"/>
      <c r="B16" s="49"/>
      <c r="C16" s="51"/>
      <c r="D16" s="50"/>
      <c r="E16" s="51"/>
      <c r="F16" s="52"/>
    </row>
    <row r="17" spans="1:6" ht="13.5">
      <c r="A17" s="55" t="s">
        <v>41</v>
      </c>
      <c r="B17" s="151" t="s">
        <v>86</v>
      </c>
      <c r="C17" s="153"/>
      <c r="D17" s="151" t="s">
        <v>87</v>
      </c>
      <c r="E17" s="153"/>
      <c r="F17" s="96" t="s">
        <v>76</v>
      </c>
    </row>
    <row r="18" spans="1:6" ht="12">
      <c r="A18" s="60"/>
      <c r="B18" s="76"/>
      <c r="C18" s="97"/>
      <c r="D18" s="98"/>
      <c r="E18" s="97"/>
      <c r="F18" s="61" t="s">
        <v>83</v>
      </c>
    </row>
    <row r="19" spans="1:6" ht="12">
      <c r="A19" s="63"/>
      <c r="B19" s="85" t="s">
        <v>73</v>
      </c>
      <c r="C19" s="99" t="s">
        <v>83</v>
      </c>
      <c r="D19" s="99" t="s">
        <v>73</v>
      </c>
      <c r="E19" s="99" t="s">
        <v>83</v>
      </c>
      <c r="F19" s="99" t="s">
        <v>80</v>
      </c>
    </row>
    <row r="20" spans="1:6" ht="12">
      <c r="A20" s="46"/>
      <c r="B20" s="52" t="s">
        <v>80</v>
      </c>
      <c r="C20" s="62" t="s">
        <v>80</v>
      </c>
      <c r="D20" s="62" t="s">
        <v>85</v>
      </c>
      <c r="E20" s="62" t="s">
        <v>85</v>
      </c>
      <c r="F20" s="62" t="s">
        <v>81</v>
      </c>
    </row>
    <row r="21" spans="1:6" ht="12">
      <c r="A21" s="90"/>
      <c r="B21" s="52" t="s">
        <v>81</v>
      </c>
      <c r="C21" s="62" t="s">
        <v>81</v>
      </c>
      <c r="D21" s="52" t="s">
        <v>81</v>
      </c>
      <c r="E21" s="62" t="s">
        <v>81</v>
      </c>
      <c r="F21" s="62" t="s">
        <v>84</v>
      </c>
    </row>
    <row r="22" spans="1:6" ht="13.5">
      <c r="A22" s="55" t="s">
        <v>111</v>
      </c>
      <c r="B22" s="74" t="s">
        <v>82</v>
      </c>
      <c r="C22" s="64" t="s">
        <v>84</v>
      </c>
      <c r="D22" s="64" t="s">
        <v>82</v>
      </c>
      <c r="E22" s="64" t="s">
        <v>84</v>
      </c>
      <c r="F22" s="100" t="s">
        <v>76</v>
      </c>
    </row>
    <row r="23" spans="1:6" ht="12">
      <c r="A23" s="66" t="s">
        <v>104</v>
      </c>
      <c r="B23" s="24">
        <v>370</v>
      </c>
      <c r="C23" s="24">
        <v>52</v>
      </c>
      <c r="D23" s="26">
        <v>222</v>
      </c>
      <c r="E23" s="24">
        <v>14</v>
      </c>
      <c r="F23" s="109">
        <f>IF(MIN(C23,$C$28)&lt;=0,0,C23/$C$28)</f>
        <v>0.21224489795918366</v>
      </c>
    </row>
    <row r="24" spans="1:6" ht="12">
      <c r="A24" s="66" t="s">
        <v>105</v>
      </c>
      <c r="B24" s="24">
        <v>4</v>
      </c>
      <c r="C24" s="24">
        <v>1</v>
      </c>
      <c r="D24" s="26">
        <v>4</v>
      </c>
      <c r="E24" s="24">
        <v>1</v>
      </c>
      <c r="F24" s="109">
        <f>IF(MIN(C24,$C$28)&lt;=0,0,C24/$C$28)</f>
        <v>0.004081632653061225</v>
      </c>
    </row>
    <row r="25" spans="1:6" ht="12">
      <c r="A25" s="66" t="s">
        <v>106</v>
      </c>
      <c r="B25" s="24">
        <v>77</v>
      </c>
      <c r="C25" s="24">
        <v>11</v>
      </c>
      <c r="D25" s="26">
        <v>63</v>
      </c>
      <c r="E25" s="24">
        <v>6</v>
      </c>
      <c r="F25" s="109">
        <f>IF(MIN(C25,$C$28)&lt;=0,0,C25/$C$28)</f>
        <v>0.044897959183673466</v>
      </c>
    </row>
    <row r="26" spans="1:6" ht="12">
      <c r="A26" s="66" t="s">
        <v>107</v>
      </c>
      <c r="B26" s="24">
        <v>1124</v>
      </c>
      <c r="C26" s="24">
        <v>137</v>
      </c>
      <c r="D26" s="26">
        <v>598</v>
      </c>
      <c r="E26" s="24">
        <v>56</v>
      </c>
      <c r="F26" s="109">
        <f>IF(MIN(C26,$C$28)&lt;=0,0,C26/$C$28)</f>
        <v>0.5591836734693878</v>
      </c>
    </row>
    <row r="27" spans="1:6" ht="12">
      <c r="A27" s="66" t="s">
        <v>108</v>
      </c>
      <c r="B27" s="24">
        <v>541</v>
      </c>
      <c r="C27" s="24">
        <v>44</v>
      </c>
      <c r="D27" s="26">
        <v>468</v>
      </c>
      <c r="E27" s="24">
        <v>24</v>
      </c>
      <c r="F27" s="109">
        <f>IF(MIN(C27,$C$28)&lt;=0,0,C27/$C$28)</f>
        <v>0.17959183673469387</v>
      </c>
    </row>
    <row r="28" spans="1:6" ht="12">
      <c r="A28" s="66" t="s">
        <v>109</v>
      </c>
      <c r="B28" s="24">
        <v>2116</v>
      </c>
      <c r="C28" s="24">
        <v>245</v>
      </c>
      <c r="D28" s="26">
        <v>1355</v>
      </c>
      <c r="E28" s="24">
        <v>101</v>
      </c>
      <c r="F28" s="92">
        <v>1</v>
      </c>
    </row>
    <row r="29" spans="1:5" ht="12">
      <c r="A29" s="27"/>
      <c r="B29" s="28"/>
      <c r="C29" s="28"/>
      <c r="D29" s="28"/>
      <c r="E29" s="28"/>
    </row>
    <row r="30" ht="13.5">
      <c r="A30" s="59" t="s">
        <v>154</v>
      </c>
    </row>
    <row r="31" spans="1:5" ht="12">
      <c r="A31" s="93" t="s">
        <v>157</v>
      </c>
      <c r="B31" s="68">
        <f>MAX(B23,0)+MAX(B24,0)+MAX(B25,0)+MAX(B26,0)+MAX(B27,0)</f>
        <v>2116</v>
      </c>
      <c r="C31" s="68">
        <f>MAX(C23,0)+MAX(C24,0)+MAX(C25,0)+MAX(C26,0)+MAX(C27,0)</f>
        <v>245</v>
      </c>
      <c r="D31" s="68">
        <f>MAX(D23,0)+MAX(D24,0)+MAX(D25,0)+MAX(D26,0)+MAX(D27,0)</f>
        <v>1355</v>
      </c>
      <c r="E31" s="68">
        <f>MAX(E23,0)+MAX(E24,0)+MAX(E25,0)+MAX(E26,0)+MAX(E27,0)</f>
        <v>101</v>
      </c>
    </row>
    <row r="32" spans="1:5" ht="12">
      <c r="A32" s="122" t="s">
        <v>169</v>
      </c>
      <c r="B32" s="106">
        <f>Page3!B36</f>
        <v>2116</v>
      </c>
      <c r="C32" s="106">
        <f>Page3!C36</f>
        <v>245</v>
      </c>
      <c r="D32" s="106">
        <f>Page3!D36</f>
        <v>1355</v>
      </c>
      <c r="E32" s="106">
        <f>Page3!E36</f>
        <v>101</v>
      </c>
    </row>
  </sheetData>
  <sheetProtection password="CDE0" sheet="1" objects="1" scenarios="1"/>
  <mergeCells count="5">
    <mergeCell ref="B4:E4"/>
    <mergeCell ref="B6:E6"/>
    <mergeCell ref="B8:E8"/>
    <mergeCell ref="B17:C17"/>
    <mergeCell ref="D17:E17"/>
  </mergeCells>
  <conditionalFormatting sqref="C31:E31">
    <cfRule type="expression" priority="1" dxfId="2" stopIfTrue="1">
      <formula>AND(OR(MAX(C23:C28)&gt;-9,MIN(C23:C28)&lt;-9),C31&lt;&gt;C28)</formula>
    </cfRule>
    <cfRule type="expression" priority="2" dxfId="2" stopIfTrue="1">
      <formula>OR(AND(MAX(C23:C27)=-9,MIN(C23:C27)=-9,C28&lt;&gt;-9),AND(C23&lt;0,C23&lt;&gt;-9),AND(C24&lt;0,C24&lt;&gt;-9),AND(C25&lt;0,C25&lt;&gt;-9),AND(C26&lt;0,C26&lt;&gt;-9),AND(C27&lt;0,C27&lt;&gt;-9))</formula>
    </cfRule>
  </conditionalFormatting>
  <conditionalFormatting sqref="B31">
    <cfRule type="expression" priority="3" dxfId="2" stopIfTrue="1">
      <formula>AND(OR(MAX(B23:B28)&gt;-9,MIN(B23:B28)&lt;-9),B31&lt;&gt;B28)</formula>
    </cfRule>
    <cfRule type="expression" priority="4" dxfId="2" stopIfTrue="1">
      <formula>OR(AND(MAX(B23:B27)=-9,MIN(B23:B27)=-9,B28&lt;&gt;-9),AND(B23&lt;0,B23&lt;&gt;-9),AND(B24&lt;0,B24&lt;&gt;-9),AND(B25&lt;0,B25&lt;&gt;-9),AND(B26&lt;0,B26&lt;&gt;-9),AND(B27&lt;0,B27&lt;&gt;-9))</formula>
    </cfRule>
  </conditionalFormatting>
  <conditionalFormatting sqref="B32:E32">
    <cfRule type="expression" priority="5" dxfId="0" stopIfTrue="1">
      <formula>B32&lt;&gt;B28</formula>
    </cfRule>
  </conditionalFormatting>
  <printOptions/>
  <pageMargins left="0.75" right="0.75" top="1" bottom="1" header="0.5" footer="0.5"/>
  <pageSetup fitToHeight="1" fitToWidth="1" horizontalDpi="600" verticalDpi="600" orientation="landscape" scale="88" r:id="rId2"/>
  <headerFooter alignWithMargins="0">
    <oddFooter>&amp;L&amp;8
CURRENT DATE: &amp;U</oddFooter>
  </headerFooter>
  <drawing r:id="rId1"/>
</worksheet>
</file>

<file path=xl/worksheets/sheet9.xml><?xml version="1.0" encoding="utf-8"?>
<worksheet xmlns="http://schemas.openxmlformats.org/spreadsheetml/2006/main" xmlns:r="http://schemas.openxmlformats.org/officeDocument/2006/relationships">
  <sheetPr codeName="Sheet12">
    <pageSetUpPr fitToPage="1"/>
  </sheetPr>
  <dimension ref="A1:J27"/>
  <sheetViews>
    <sheetView zoomScale="75" zoomScaleNormal="75" zoomScalePageLayoutView="0" workbookViewId="0" topLeftCell="A1">
      <selection activeCell="E25" sqref="E25"/>
    </sheetView>
  </sheetViews>
  <sheetFormatPr defaultColWidth="9.140625" defaultRowHeight="12.75"/>
  <cols>
    <col min="1" max="1" width="38.8515625" style="77" customWidth="1"/>
    <col min="2" max="2" width="29.140625" style="77" customWidth="1"/>
    <col min="3" max="3" width="32.421875" style="77" customWidth="1"/>
    <col min="4" max="4" width="32.00390625" style="77" customWidth="1"/>
    <col min="5" max="5" width="32.8515625" style="77" customWidth="1"/>
    <col min="6" max="6" width="27.57421875" style="77" customWidth="1"/>
    <col min="7" max="7" width="22.8515625" style="77" customWidth="1"/>
    <col min="8" max="9" width="9.140625" style="77" customWidth="1"/>
    <col min="10" max="10" width="9.140625" style="77" hidden="1" customWidth="1"/>
    <col min="11" max="16384" width="9.140625" style="77" customWidth="1"/>
  </cols>
  <sheetData>
    <row r="1" spans="1:5" ht="12">
      <c r="A1" s="5" t="s">
        <v>0</v>
      </c>
      <c r="B1" s="11"/>
      <c r="C1" s="11"/>
      <c r="D1" s="11"/>
      <c r="E1" s="40" t="s">
        <v>115</v>
      </c>
    </row>
    <row r="2" spans="1:6" ht="12">
      <c r="A2" s="5" t="s">
        <v>1</v>
      </c>
      <c r="B2" s="11"/>
      <c r="C2" s="11"/>
      <c r="D2" s="11"/>
      <c r="E2" s="39"/>
      <c r="F2" s="11"/>
    </row>
    <row r="3" spans="1:5" ht="12">
      <c r="A3" s="5" t="s">
        <v>2</v>
      </c>
      <c r="B3" s="5"/>
      <c r="C3" s="5"/>
      <c r="D3" s="5"/>
      <c r="E3" s="40" t="str">
        <f>Page1!F3</f>
        <v>OMB NO.:  1820-0621</v>
      </c>
    </row>
    <row r="4" spans="1:6" ht="12">
      <c r="A4" s="5" t="s">
        <v>1</v>
      </c>
      <c r="B4" s="147" t="s">
        <v>116</v>
      </c>
      <c r="C4" s="147"/>
      <c r="D4" s="147"/>
      <c r="E4" s="8"/>
      <c r="F4" s="8"/>
    </row>
    <row r="5" spans="1:5" ht="12">
      <c r="A5" s="5" t="s">
        <v>3</v>
      </c>
      <c r="B5" s="5"/>
      <c r="C5" s="5"/>
      <c r="D5" s="5"/>
      <c r="E5" s="40" t="str">
        <f>Page1!F5</f>
        <v>FORM EXPIRES: 8/31/2009</v>
      </c>
    </row>
    <row r="6" spans="1:6" ht="12">
      <c r="A6" s="5"/>
      <c r="B6" s="147" t="str">
        <f>Page1!B6</f>
        <v>REPORT OF CHILDREN WITH DISABILITIES SUBJECT TO DISCIPLINARY REMOVAL:</v>
      </c>
      <c r="C6" s="147"/>
      <c r="D6" s="147"/>
      <c r="E6" s="8"/>
      <c r="F6" s="40"/>
    </row>
    <row r="7" spans="1:6" ht="12.75">
      <c r="A7" s="5"/>
      <c r="B7" s="6"/>
      <c r="C7" s="6"/>
      <c r="D7" s="6"/>
      <c r="E7" s="6"/>
      <c r="F7" s="5" t="s">
        <v>5</v>
      </c>
    </row>
    <row r="8" spans="1:6" ht="12.75">
      <c r="A8" s="8"/>
      <c r="B8" s="147" t="str">
        <f>Page1!B8</f>
        <v>SCHOOL YEAR 2006-2007</v>
      </c>
      <c r="C8" s="147"/>
      <c r="D8" s="147"/>
      <c r="E8" s="8"/>
      <c r="F8" s="40" t="s">
        <v>5</v>
      </c>
    </row>
    <row r="9" spans="1:5" ht="12.75">
      <c r="A9" s="8"/>
      <c r="B9" s="8"/>
      <c r="C9" s="8"/>
      <c r="D9" s="40" t="s">
        <v>6</v>
      </c>
      <c r="E9" s="87" t="str">
        <f>Page1!F9</f>
        <v>NM - NEW MEXICO</v>
      </c>
    </row>
    <row r="10" spans="1:6" ht="12">
      <c r="A10" s="48"/>
      <c r="B10" s="41"/>
      <c r="C10" s="48"/>
      <c r="D10" s="48"/>
      <c r="E10" s="48"/>
      <c r="F10" s="48"/>
    </row>
    <row r="11" spans="1:6" ht="12">
      <c r="A11" s="11"/>
      <c r="B11" s="5"/>
      <c r="C11" s="5"/>
      <c r="D11" s="5"/>
      <c r="E11" s="6"/>
      <c r="F11" s="25"/>
    </row>
    <row r="12" spans="1:10" ht="12">
      <c r="A12" s="11" t="s">
        <v>112</v>
      </c>
      <c r="B12" s="11"/>
      <c r="C12" s="11"/>
      <c r="D12" s="11"/>
      <c r="E12" s="39"/>
      <c r="J12" s="77">
        <v>9</v>
      </c>
    </row>
    <row r="13" spans="1:5" ht="12">
      <c r="A13" s="42"/>
      <c r="B13" s="43"/>
      <c r="C13" s="44"/>
      <c r="D13" s="44"/>
      <c r="E13" s="45"/>
    </row>
    <row r="14" spans="1:5" ht="12">
      <c r="A14" s="46"/>
      <c r="B14" s="148"/>
      <c r="C14" s="149"/>
      <c r="D14" s="149"/>
      <c r="E14" s="150"/>
    </row>
    <row r="15" spans="1:6" ht="12">
      <c r="A15" s="55" t="s">
        <v>41</v>
      </c>
      <c r="B15" s="157" t="s">
        <v>93</v>
      </c>
      <c r="C15" s="158"/>
      <c r="D15" s="158"/>
      <c r="E15" s="159"/>
      <c r="F15" s="126" t="s">
        <v>164</v>
      </c>
    </row>
    <row r="16" spans="1:6" ht="12">
      <c r="A16" s="46"/>
      <c r="B16" s="63"/>
      <c r="C16" s="53" t="s">
        <v>95</v>
      </c>
      <c r="D16" s="61" t="s">
        <v>98</v>
      </c>
      <c r="E16" s="61" t="s">
        <v>165</v>
      </c>
      <c r="F16" s="130" t="s">
        <v>172</v>
      </c>
    </row>
    <row r="17" spans="1:7" ht="12">
      <c r="A17" s="46"/>
      <c r="B17" s="62"/>
      <c r="C17" s="94" t="s">
        <v>96</v>
      </c>
      <c r="D17" s="107" t="s">
        <v>96</v>
      </c>
      <c r="E17" s="107" t="s">
        <v>96</v>
      </c>
      <c r="F17" s="123" t="s">
        <v>167</v>
      </c>
      <c r="G17" s="123" t="s">
        <v>167</v>
      </c>
    </row>
    <row r="18" spans="1:7" ht="12">
      <c r="A18" s="63" t="s">
        <v>153</v>
      </c>
      <c r="B18" s="64" t="s">
        <v>94</v>
      </c>
      <c r="C18" s="73" t="s">
        <v>97</v>
      </c>
      <c r="D18" s="64" t="s">
        <v>99</v>
      </c>
      <c r="E18" s="64" t="s">
        <v>100</v>
      </c>
      <c r="F18" s="124" t="s">
        <v>168</v>
      </c>
      <c r="G18" s="124" t="s">
        <v>168</v>
      </c>
    </row>
    <row r="19" spans="1:7" ht="12">
      <c r="A19" s="66" t="s">
        <v>104</v>
      </c>
      <c r="B19" s="24">
        <v>661</v>
      </c>
      <c r="C19" s="24">
        <v>0</v>
      </c>
      <c r="D19" s="26">
        <v>592</v>
      </c>
      <c r="E19" s="24">
        <v>69</v>
      </c>
      <c r="F19" s="106">
        <f aca="true" t="shared" si="0" ref="F19:F24">MAX(C19,0)+MAX(D19,0)+MAX(E19,0)</f>
        <v>661</v>
      </c>
      <c r="G19" s="106">
        <f>MAX(Page5!B22,0)+MAX(Page5!F22,0)+MAX(Page7!B23,0)+MAX(Page7!C23,0)+MAX(Page7!D23,0)+MAX(Page7!E23,0)</f>
        <v>661</v>
      </c>
    </row>
    <row r="20" spans="1:7" ht="12">
      <c r="A20" s="66" t="s">
        <v>105</v>
      </c>
      <c r="B20" s="24">
        <v>10</v>
      </c>
      <c r="C20" s="24">
        <v>0</v>
      </c>
      <c r="D20" s="26">
        <v>8</v>
      </c>
      <c r="E20" s="24">
        <v>2</v>
      </c>
      <c r="F20" s="106">
        <f t="shared" si="0"/>
        <v>10</v>
      </c>
      <c r="G20" s="106">
        <f>MAX(Page5!B23,0)+MAX(Page5!F23,0)+MAX(Page7!B24,0)+MAX(Page7!C24,0)+MAX(Page7!D24,0)+MAX(Page7!E24,0)</f>
        <v>10</v>
      </c>
    </row>
    <row r="21" spans="1:7" ht="12">
      <c r="A21" s="66" t="s">
        <v>106</v>
      </c>
      <c r="B21" s="24">
        <v>158</v>
      </c>
      <c r="C21" s="24">
        <v>0</v>
      </c>
      <c r="D21" s="26">
        <v>140</v>
      </c>
      <c r="E21" s="24">
        <v>18</v>
      </c>
      <c r="F21" s="106">
        <f t="shared" si="0"/>
        <v>158</v>
      </c>
      <c r="G21" s="106">
        <f>MAX(Page5!B24,0)+MAX(Page5!F24,0)+MAX(Page7!B25,0)+MAX(Page7!C25,0)+MAX(Page7!D25,0)+MAX(Page7!E25,0)</f>
        <v>158</v>
      </c>
    </row>
    <row r="22" spans="1:7" ht="12">
      <c r="A22" s="66" t="s">
        <v>107</v>
      </c>
      <c r="B22" s="24">
        <v>1924</v>
      </c>
      <c r="C22" s="24">
        <v>0</v>
      </c>
      <c r="D22" s="26">
        <v>1722</v>
      </c>
      <c r="E22" s="24">
        <v>202</v>
      </c>
      <c r="F22" s="106">
        <f t="shared" si="0"/>
        <v>1924</v>
      </c>
      <c r="G22" s="106">
        <f>MAX(Page5!B25,0)+MAX(Page5!F25,0)+MAX(Page7!B26,0)+MAX(Page7!C26,0)+MAX(Page7!D26,0)+MAX(Page7!E26,0)</f>
        <v>1924</v>
      </c>
    </row>
    <row r="23" spans="1:7" ht="12">
      <c r="A23" s="66" t="s">
        <v>108</v>
      </c>
      <c r="B23" s="24">
        <v>1081</v>
      </c>
      <c r="C23" s="24">
        <v>0</v>
      </c>
      <c r="D23" s="26">
        <v>1009</v>
      </c>
      <c r="E23" s="24">
        <v>72</v>
      </c>
      <c r="F23" s="106">
        <f t="shared" si="0"/>
        <v>1081</v>
      </c>
      <c r="G23" s="106">
        <f>MAX(Page5!B26,0)+MAX(Page5!F26,0)+MAX(Page7!B27,0)+MAX(Page7!C27,0)+MAX(Page7!D27,0)+MAX(Page7!E27,0)</f>
        <v>1081</v>
      </c>
    </row>
    <row r="24" spans="1:7" ht="12">
      <c r="A24" s="66" t="s">
        <v>109</v>
      </c>
      <c r="B24" s="24">
        <v>3834</v>
      </c>
      <c r="C24" s="24">
        <v>0</v>
      </c>
      <c r="D24" s="26">
        <v>3471</v>
      </c>
      <c r="E24" s="24">
        <v>363</v>
      </c>
      <c r="F24" s="106">
        <f t="shared" si="0"/>
        <v>3834</v>
      </c>
      <c r="G24" s="106">
        <f>MAX(Page5!B27,0)+MAX(Page5!F27,0)+MAX(Page7!B28,0)+MAX(Page7!C28,0)+MAX(Page7!D28,0)+MAX(Page7!E28,0)</f>
        <v>3834</v>
      </c>
    </row>
    <row r="25" spans="1:5" ht="12">
      <c r="A25" s="27"/>
      <c r="B25" s="28"/>
      <c r="C25" s="28"/>
      <c r="D25" s="28"/>
      <c r="E25" s="28"/>
    </row>
    <row r="26" spans="1:5" ht="12">
      <c r="A26" s="93" t="s">
        <v>157</v>
      </c>
      <c r="B26" s="68">
        <f>MAX(B19,0)+MAX(B20,0)+MAX(B21,0)+MAX(B22,0)+MAX(B23,0)</f>
        <v>3834</v>
      </c>
      <c r="C26" s="68">
        <f>MAX(C19,0)+MAX(C20,0)+MAX(C21,0)+MAX(C22,0)+MAX(C23,0)</f>
        <v>0</v>
      </c>
      <c r="D26" s="68">
        <f>MAX(D19,0)+MAX(D20,0)+MAX(D21,0)+MAX(D22,0)+MAX(D23,0)</f>
        <v>3471</v>
      </c>
      <c r="E26" s="68">
        <f>MAX(E19,0)+MAX(E20,0)+MAX(E21,0)+MAX(E22,0)+MAX(E23,0)</f>
        <v>363</v>
      </c>
    </row>
    <row r="27" spans="1:5" ht="12">
      <c r="A27" s="122" t="s">
        <v>169</v>
      </c>
      <c r="B27" s="106">
        <f>Page4!B32</f>
        <v>3834</v>
      </c>
      <c r="C27" s="106">
        <f>Page4!C32</f>
        <v>0</v>
      </c>
      <c r="D27" s="106">
        <f>Page4!D32</f>
        <v>3471</v>
      </c>
      <c r="E27" s="106">
        <f>Page4!E32</f>
        <v>363</v>
      </c>
    </row>
  </sheetData>
  <sheetProtection password="CDE0" sheet="1" objects="1" scenarios="1"/>
  <mergeCells count="5">
    <mergeCell ref="B15:E15"/>
    <mergeCell ref="B14:E14"/>
    <mergeCell ref="B4:D4"/>
    <mergeCell ref="B6:D6"/>
    <mergeCell ref="B8:D8"/>
  </mergeCells>
  <conditionalFormatting sqref="B26:E26">
    <cfRule type="expression" priority="1" dxfId="2" stopIfTrue="1">
      <formula>AND(OR(MAX(B19:B24)&gt;-9,MIN(B19:B24)&lt;-9),B26&lt;&gt;B24)</formula>
    </cfRule>
    <cfRule type="expression" priority="2" dxfId="2" stopIfTrue="1">
      <formula>OR(AND(MAX(B19:B23)=-9,MIN(B19:B23)=-9,B24&lt;&gt;-9),AND(B19&lt;0,B19&lt;&gt;-9),AND(B20&lt;0,B20&lt;&gt;-9),AND(B21&lt;0,B21&lt;&gt;-9),AND(B22&lt;0,B22&lt;&gt;-9),AND(B23&lt;0,B23&lt;&gt;-9))</formula>
    </cfRule>
  </conditionalFormatting>
  <conditionalFormatting sqref="B27:E27">
    <cfRule type="expression" priority="3" dxfId="0" stopIfTrue="1">
      <formula>B27&lt;&gt;B24</formula>
    </cfRule>
  </conditionalFormatting>
  <conditionalFormatting sqref="F20:F24">
    <cfRule type="expression" priority="4" dxfId="0" stopIfTrue="1">
      <formula>F20&gt;G20</formula>
    </cfRule>
  </conditionalFormatting>
  <conditionalFormatting sqref="F19">
    <cfRule type="expression" priority="5" dxfId="0" stopIfTrue="1">
      <formula>F19&gt;G19</formula>
    </cfRule>
  </conditionalFormatting>
  <printOptions/>
  <pageMargins left="0.75" right="0.75" top="1" bottom="1" header="0.5" footer="0.5"/>
  <pageSetup fitToHeight="1" fitToWidth="1" horizontalDpi="600" verticalDpi="600" orientation="landscape" scale="74" r:id="rId2"/>
  <headerFooter alignWithMargins="0">
    <oddFooter>&amp;L&amp;8
CURRENT DATE: &amp;U</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Elizabeth Abeyta2</cp:lastModifiedBy>
  <cp:lastPrinted>2007-10-31T19:13:53Z</cp:lastPrinted>
  <dcterms:created xsi:type="dcterms:W3CDTF">1998-12-02T14:43:21Z</dcterms:created>
  <dcterms:modified xsi:type="dcterms:W3CDTF">2018-01-31T23:15:43Z</dcterms:modified>
  <cp:category/>
  <cp:version/>
  <cp:contentType/>
  <cp:contentStatus/>
</cp:coreProperties>
</file>