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R:\Program Support and Student Transportation Division\Instructional Material\2018 Adoption\96_Rubrics\Science drafts\FINAL Form F\"/>
    </mc:Choice>
  </mc:AlternateContent>
  <bookViews>
    <workbookView xWindow="285" yWindow="75" windowWidth="11460" windowHeight="4095"/>
  </bookViews>
  <sheets>
    <sheet name="Cover" sheetId="2" r:id="rId1"/>
    <sheet name="Section 1" sheetId="1" r:id="rId2"/>
    <sheet name="Section 2" sheetId="3" r:id="rId3"/>
    <sheet name="Sheet1" sheetId="4" r:id="rId4"/>
  </sheets>
  <externalReferences>
    <externalReference r:id="rId5"/>
  </externalReferences>
  <definedNames>
    <definedName name="_xlnm._FilterDatabase" localSheetId="1" hidden="1">'Section 1'!$A$1:$N$78</definedName>
    <definedName name="check">[1]Sheet2!$C$1:$C$2</definedName>
    <definedName name="Scores">[1]Sheet2!$A$1:$A$4</definedName>
  </definedNames>
  <calcPr calcId="162913"/>
</workbook>
</file>

<file path=xl/calcChain.xml><?xml version="1.0" encoding="utf-8"?>
<calcChain xmlns="http://schemas.openxmlformats.org/spreadsheetml/2006/main">
  <c r="I75" i="1" l="1"/>
  <c r="I39" i="1" l="1"/>
  <c r="I52" i="1"/>
  <c r="I51" i="1"/>
  <c r="I50" i="1"/>
  <c r="I49" i="1"/>
  <c r="I26" i="1"/>
  <c r="I24" i="1"/>
  <c r="I15" i="1"/>
  <c r="I14" i="1"/>
  <c r="I40" i="1"/>
  <c r="I25" i="1"/>
  <c r="I16" i="1"/>
  <c r="I10" i="1"/>
  <c r="I11" i="1"/>
  <c r="I72" i="1"/>
  <c r="I71" i="1"/>
  <c r="I68" i="1"/>
  <c r="I67" i="1"/>
  <c r="I60" i="1"/>
  <c r="I59" i="1"/>
  <c r="I56" i="1"/>
  <c r="I55" i="1"/>
  <c r="I45" i="1"/>
  <c r="I44" i="1"/>
  <c r="I36" i="1"/>
  <c r="I35" i="1"/>
  <c r="I31" i="1"/>
  <c r="I30" i="1"/>
  <c r="I21" i="1"/>
  <c r="I20" i="1"/>
  <c r="I76" i="1" l="1"/>
  <c r="F33" i="3"/>
  <c r="F34" i="3" s="1"/>
  <c r="B10" i="2" l="1"/>
  <c r="I77" i="1"/>
  <c r="B11" i="2"/>
  <c r="C12" i="2" l="1"/>
  <c r="B12" i="2" l="1"/>
  <c r="B13" i="2" s="1"/>
</calcChain>
</file>

<file path=xl/sharedStrings.xml><?xml version="1.0" encoding="utf-8"?>
<sst xmlns="http://schemas.openxmlformats.org/spreadsheetml/2006/main" count="168" uniqueCount="153">
  <si>
    <t xml:space="preserve">Criteria # </t>
  </si>
  <si>
    <t>Occurrence 1</t>
  </si>
  <si>
    <t>Occurrence 2</t>
  </si>
  <si>
    <t>Occurrence 3</t>
  </si>
  <si>
    <t>SCORE</t>
  </si>
  <si>
    <t xml:space="preserve">Reviewer Comments </t>
  </si>
  <si>
    <t>Title of Student Edition:</t>
  </si>
  <si>
    <t>Title of Teacher Edition:</t>
  </si>
  <si>
    <t>SECTION</t>
  </si>
  <si>
    <t>REVIEWER TOTAL</t>
  </si>
  <si>
    <t>Section 1</t>
  </si>
  <si>
    <t>Section 2</t>
  </si>
  <si>
    <t>TOTAL SCORE</t>
  </si>
  <si>
    <t>Percent Score</t>
  </si>
  <si>
    <t>Reviewer Comments</t>
  </si>
  <si>
    <t>PUBLISHER / MATERIAL INFORMATION (TO BE COMPLETED BY PUBLISHER)</t>
  </si>
  <si>
    <t>Publisher / Imprint:</t>
  </si>
  <si>
    <t>Grade(s):</t>
  </si>
  <si>
    <t>Student Edition ISBN:</t>
  </si>
  <si>
    <t>Teacher Edition ISBN:</t>
  </si>
  <si>
    <t>Title of SE Workbook:</t>
  </si>
  <si>
    <t>SE Workbook ISBN:</t>
  </si>
  <si>
    <t>SCORING (TO BE COMPLETED BY REVIEWER AND FACILITATOR)</t>
  </si>
  <si>
    <t>Reviewer Number:</t>
  </si>
  <si>
    <t>Date:</t>
  </si>
  <si>
    <t>MAXIMUM POINTS</t>
  </si>
  <si>
    <t>FACILITATOR VERIFIED</t>
  </si>
  <si>
    <t>FINAL SCORE VERIFICATION (TO BE COMPLETED BY FACILITATOR)</t>
  </si>
  <si>
    <t>Verified 90% or Higher (Y/N)</t>
  </si>
  <si>
    <t>Facilitator Notes:    (enter comments below)</t>
  </si>
  <si>
    <t>Facilitator Name:</t>
  </si>
  <si>
    <t>Verified 89% or Lower  (Y/N)</t>
  </si>
  <si>
    <t>Criteria #</t>
  </si>
  <si>
    <t xml:space="preserve">SECTION 2: Other Relevant Criteria </t>
  </si>
  <si>
    <t>YES</t>
  </si>
  <si>
    <t>NO</t>
  </si>
  <si>
    <t xml:space="preserve">1st Citation </t>
  </si>
  <si>
    <t xml:space="preserve">2nd Citation </t>
  </si>
  <si>
    <t xml:space="preserve">3rd Citation </t>
  </si>
  <si>
    <t>Structure and Properties of Matter:</t>
  </si>
  <si>
    <t>Engineering Design:</t>
  </si>
  <si>
    <r>
      <rPr>
        <b/>
        <sz val="11"/>
        <color theme="1"/>
        <rFont val="Arial"/>
        <family val="2"/>
      </rPr>
      <t>PS1.A: Structure and Properties of Matter</t>
    </r>
    <r>
      <rPr>
        <sz val="11"/>
        <color theme="1"/>
        <rFont val="Arial"/>
        <family val="2"/>
      </rPr>
      <t xml:space="preserve">
▪  Different kinds of matter exist and many of them can be either solid or liquid, depending on temperature. Matter can be described and classified by its observable properties. (2-PS1-1)</t>
    </r>
  </si>
  <si>
    <r>
      <rPr>
        <b/>
        <sz val="11"/>
        <color theme="1"/>
        <rFont val="Arial"/>
        <family val="2"/>
      </rPr>
      <t>PS1.A: Structure and Properties of Matter</t>
    </r>
    <r>
      <rPr>
        <sz val="11"/>
        <color theme="1"/>
        <rFont val="Arial"/>
        <family val="2"/>
      </rPr>
      <t xml:space="preserve">
▪  Different properties are suited to different purposes. (2- PS1-2)</t>
    </r>
  </si>
  <si>
    <r>
      <rPr>
        <b/>
        <sz val="11"/>
        <color theme="1"/>
        <rFont val="Arial"/>
        <family val="2"/>
      </rPr>
      <t>PS1.B: Chemical Reactions</t>
    </r>
    <r>
      <rPr>
        <sz val="11"/>
        <color theme="1"/>
        <rFont val="Arial"/>
        <family val="2"/>
      </rPr>
      <t xml:space="preserve">
▪  Heating or cooling a substance may cause changes that can be observed. Sometimes these changes are reversible, and sometimes they are not. (2-PS1-4)</t>
    </r>
  </si>
  <si>
    <r>
      <rPr>
        <b/>
        <sz val="11"/>
        <color theme="1"/>
        <rFont val="Arial"/>
        <family val="2"/>
      </rPr>
      <t>LS2.A: Interdependent Relationships in Ecosystems</t>
    </r>
    <r>
      <rPr>
        <sz val="11"/>
        <color theme="1"/>
        <rFont val="Arial"/>
        <family val="2"/>
      </rPr>
      <t xml:space="preserve">
▪  Plants depend on animals for pollination or to move their seeds around. (2-LS2-2)</t>
    </r>
  </si>
  <si>
    <r>
      <rPr>
        <b/>
        <sz val="11"/>
        <color theme="1"/>
        <rFont val="Arial"/>
        <family val="2"/>
      </rPr>
      <t>Stability and Change</t>
    </r>
    <r>
      <rPr>
        <sz val="11"/>
        <color theme="1"/>
        <rFont val="Arial"/>
        <family val="2"/>
      </rPr>
      <t xml:space="preserve">
▪  Things may change slowly or rapidly.(2-ESS2-1)
</t>
    </r>
  </si>
  <si>
    <r>
      <rPr>
        <b/>
        <sz val="11"/>
        <color theme="1"/>
        <rFont val="Arial"/>
        <family val="2"/>
      </rPr>
      <t>ETS1.C: Optimizing the Design Solution</t>
    </r>
    <r>
      <rPr>
        <sz val="11"/>
        <color theme="1"/>
        <rFont val="Arial"/>
        <family val="2"/>
      </rPr>
      <t xml:space="preserve">
▪  Because there is always more than one possible solution to a problem, it is useful to compare and test designs.
(secondary to 2-ESS2-1)
</t>
    </r>
  </si>
  <si>
    <r>
      <rPr>
        <b/>
        <sz val="11"/>
        <color theme="1"/>
        <rFont val="Arial"/>
        <family val="2"/>
      </rPr>
      <t>ESS2.A: Earth Materials and Systems</t>
    </r>
    <r>
      <rPr>
        <sz val="11"/>
        <color theme="1"/>
        <rFont val="Arial"/>
        <family val="2"/>
      </rPr>
      <t xml:space="preserve">
▪  Wind and water can change the shape of the land. (2- ESS2-1)
</t>
    </r>
  </si>
  <si>
    <r>
      <rPr>
        <b/>
        <sz val="11"/>
        <color theme="1"/>
        <rFont val="Arial"/>
        <family val="2"/>
      </rPr>
      <t>Patterns</t>
    </r>
    <r>
      <rPr>
        <sz val="11"/>
        <color theme="1"/>
        <rFont val="Arial"/>
        <family val="2"/>
      </rPr>
      <t xml:space="preserve">
▪  Patterns in the natural world can be observed. (2-ESS2-2)
</t>
    </r>
  </si>
  <si>
    <r>
      <rPr>
        <b/>
        <sz val="11"/>
        <color theme="1"/>
        <rFont val="Arial"/>
        <family val="2"/>
      </rPr>
      <t>Patterns</t>
    </r>
    <r>
      <rPr>
        <sz val="11"/>
        <color theme="1"/>
        <rFont val="Arial"/>
        <family val="2"/>
      </rPr>
      <t xml:space="preserve">
▪  Patterns in the natural and human designed world can be observed. (2-PS1-1)</t>
    </r>
  </si>
  <si>
    <r>
      <rPr>
        <b/>
        <sz val="11"/>
        <color theme="1"/>
        <rFont val="Arial"/>
        <family val="2"/>
      </rPr>
      <t>ESS1.C: The History of Planet Earth</t>
    </r>
    <r>
      <rPr>
        <sz val="11"/>
        <color theme="1"/>
        <rFont val="Arial"/>
        <family val="2"/>
      </rPr>
      <t xml:space="preserve">
▪  Some events happen very quickly; others occur very slowly, over a time period much longer than one can observe. (2-ESS1-1)</t>
    </r>
  </si>
  <si>
    <t>K-2-ETS1-2.   Develop a simple sketch, drawing, or physical model to illustrate how the shape of an object helps it function as needed to solve a given problem.</t>
  </si>
  <si>
    <t>K-2-ETS1-3.   Analyze data from tests of two objects designed to solve the same problem to compare the strengths and weaknesses of how each performs.</t>
  </si>
  <si>
    <r>
      <rPr>
        <b/>
        <sz val="11"/>
        <color theme="1"/>
        <rFont val="Arial"/>
        <family val="2"/>
      </rPr>
      <t>Structure and Function</t>
    </r>
    <r>
      <rPr>
        <sz val="11"/>
        <color theme="1"/>
        <rFont val="Arial"/>
        <family val="2"/>
      </rPr>
      <t xml:space="preserve">
▪  The shape and stability of structures of natural and designed objects are
related to their function(s). (K-2-ETS1-2)</t>
    </r>
  </si>
  <si>
    <r>
      <rPr>
        <b/>
        <sz val="11"/>
        <color theme="1"/>
        <rFont val="Arial"/>
        <family val="2"/>
      </rPr>
      <t>ESS2.B: Plate Tectonics and Large-Scale System Interactions</t>
    </r>
    <r>
      <rPr>
        <sz val="11"/>
        <color theme="1"/>
        <rFont val="Arial"/>
        <family val="2"/>
      </rPr>
      <t xml:space="preserve">
▪  Maps show where things are located. One can map the shapes and kinds of land and water in any area. (2-ESS2-2)</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</si>
  <si>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to answer questions or test solutions to problems in K–2 builds on prior experiences and progresses to simple investigations, based on fair tests, which provide data to support explanations or design solutions.</t>
    </r>
    <r>
      <rPr>
        <sz val="11"/>
        <color theme="1"/>
        <rFont val="Arial"/>
        <family val="2"/>
      </rPr>
      <t xml:space="preserve">
▪  Plan and conduct an investigation collaboratively to produce data to serve as the basis for evidence to answer a question. (2-PS1-1)</t>
    </r>
  </si>
  <si>
    <r>
      <rPr>
        <b/>
        <sz val="11"/>
        <color theme="1"/>
        <rFont val="Arial"/>
        <family val="2"/>
      </rPr>
      <t>Analyzing and Interpreting Data</t>
    </r>
    <r>
      <rPr>
        <sz val="11"/>
        <color theme="1"/>
        <rFont val="Arial"/>
        <family val="2"/>
      </rPr>
      <t xml:space="preserve">
</t>
    </r>
    <r>
      <rPr>
        <i/>
        <sz val="11"/>
        <color theme="1"/>
        <rFont val="Arial"/>
        <family val="2"/>
      </rPr>
      <t>Analyzing data in K–2 builds on prior experiences and progresses to collecting, recording, and sharing observations.</t>
    </r>
    <r>
      <rPr>
        <sz val="11"/>
        <color theme="1"/>
        <rFont val="Arial"/>
        <family val="2"/>
      </rPr>
      <t xml:space="preserve">
▪  Analyze data from tests of an object or tool to determine if it works as intended. (2-PS1-2)</t>
    </r>
  </si>
  <si>
    <r>
      <rPr>
        <b/>
        <sz val="11"/>
        <color theme="1"/>
        <rFont val="Arial"/>
        <family val="2"/>
      </rPr>
      <t>PS1.A: Structure and Properties of Matter</t>
    </r>
    <r>
      <rPr>
        <sz val="11"/>
        <color theme="1"/>
        <rFont val="Arial"/>
        <family val="2"/>
      </rPr>
      <t xml:space="preserve">
▪  A great variety of objects can be built up from a small set of pieces. (2-PS1-3)</t>
    </r>
  </si>
  <si>
    <r>
      <rPr>
        <b/>
        <sz val="11"/>
        <color theme="1"/>
        <rFont val="Arial"/>
        <family val="2"/>
      </rPr>
      <t>PS1.A: Structure and Properties of Matter</t>
    </r>
    <r>
      <rPr>
        <sz val="11"/>
        <color theme="1"/>
        <rFont val="Arial"/>
        <family val="2"/>
      </rPr>
      <t xml:space="preserve">
▪  Different properties are suited to different purposes. (2-PS1-3)</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</si>
  <si>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K–2 builds on prior experiences and progresses to the use of evidence and ideas in constructing evidence-based accounts of natural phenomena and designing solutions.</t>
    </r>
    <r>
      <rPr>
        <sz val="11"/>
        <color theme="1"/>
        <rFont val="Arial"/>
        <family val="2"/>
      </rPr>
      <t xml:space="preserve">
▪  Make observations (firsthand or from media) to construct an evidence-based account for natural phenomena. (2-PS1-3)</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</si>
  <si>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to answer questions or test solutions to problems in K–2 builds on prior experiences and progresses to simple investigations, based on fair tests, which provide data to support explanations or design solutions.</t>
    </r>
    <r>
      <rPr>
        <sz val="11"/>
        <color theme="1"/>
        <rFont val="Arial"/>
        <family val="2"/>
      </rPr>
      <t xml:space="preserve">
▪  Make observations (firsthand or from media) to collect data which can be used to make comparisons. (2-LS4-1)</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</si>
  <si>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K–2 builds on prior experiences and progresses to the use of evidence and ideas in constructing evidence-based accounts of natural phenomena and designing solutions.</t>
    </r>
    <r>
      <rPr>
        <sz val="11"/>
        <color theme="1"/>
        <rFont val="Arial"/>
        <family val="2"/>
      </rPr>
      <t xml:space="preserve">
▪  Compare multiple solutions to a problem. (2-ESS2-1)
</t>
    </r>
  </si>
  <si>
    <r>
      <rPr>
        <b/>
        <sz val="11"/>
        <color theme="1"/>
        <rFont val="Arial"/>
        <family val="2"/>
      </rPr>
      <t>Developing and Using Models</t>
    </r>
    <r>
      <rPr>
        <sz val="11"/>
        <color theme="1"/>
        <rFont val="Arial"/>
        <family val="2"/>
      </rPr>
      <t xml:space="preserve">
</t>
    </r>
    <r>
      <rPr>
        <i/>
        <sz val="11"/>
        <color theme="1"/>
        <rFont val="Arial"/>
        <family val="2"/>
      </rPr>
      <t>Modeling in K–2 builds on prior experiences and progresses to include using and developing models (i.e., diagram, drawing, physical replica, diorama, dramatization, or storyboard) that represent concrete events or design solutions.</t>
    </r>
    <r>
      <rPr>
        <sz val="11"/>
        <color theme="1"/>
        <rFont val="Arial"/>
        <family val="2"/>
      </rPr>
      <t xml:space="preserve">
▪  Develop a model to represent patterns in the natural world. (2-ESS2-2)</t>
    </r>
  </si>
  <si>
    <r>
      <rPr>
        <b/>
        <sz val="11"/>
        <color theme="1"/>
        <rFont val="Arial"/>
        <family val="2"/>
      </rPr>
      <t>Obtaining, Evaluating, and Communicating Information</t>
    </r>
    <r>
      <rPr>
        <sz val="11"/>
        <color theme="1"/>
        <rFont val="Arial"/>
        <family val="2"/>
      </rPr>
      <t xml:space="preserve">
</t>
    </r>
    <r>
      <rPr>
        <i/>
        <sz val="11"/>
        <color theme="1"/>
        <rFont val="Arial"/>
        <family val="2"/>
      </rPr>
      <t>Obtaining, evaluating, and communicating information in K–2 builds on prior experiences and uses observations and texts to communicate new information.</t>
    </r>
    <r>
      <rPr>
        <sz val="11"/>
        <color theme="1"/>
        <rFont val="Arial"/>
        <family val="2"/>
      </rPr>
      <t xml:space="preserve">
▪  Obtain information using various texts, text features (e.g., headings, tables of contents, glossaries, electronic menus, icons), and other media that will be useful in answering a scientific question. (2-ESS2-3)</t>
    </r>
  </si>
  <si>
    <r>
      <rPr>
        <b/>
        <sz val="11"/>
        <color theme="1"/>
        <rFont val="Arial"/>
        <family val="2"/>
      </rPr>
      <t>ETS1.A: Defining and Delimiting Engineering Problems</t>
    </r>
    <r>
      <rPr>
        <sz val="11"/>
        <color theme="1"/>
        <rFont val="Arial"/>
        <family val="2"/>
      </rPr>
      <t xml:space="preserve">
▪  A situation that people want to change or create can be approached as a problem to be solved through engineering. (K-2-ETS1-1)</t>
    </r>
  </si>
  <si>
    <r>
      <rPr>
        <b/>
        <sz val="11"/>
        <color theme="1"/>
        <rFont val="Arial"/>
        <family val="2"/>
      </rPr>
      <t>ETS1.A: Defining and Delimiting Engineering Problems</t>
    </r>
    <r>
      <rPr>
        <sz val="11"/>
        <color theme="1"/>
        <rFont val="Arial"/>
        <family val="2"/>
      </rPr>
      <t xml:space="preserve">
▪  Asking questions, making observations, and gathering information are helpful in thinking about problems. (K-2-ETS1-1)</t>
    </r>
  </si>
  <si>
    <r>
      <rPr>
        <b/>
        <sz val="11"/>
        <color theme="1"/>
        <rFont val="Arial"/>
        <family val="2"/>
      </rPr>
      <t>ETS1.A: Defining and Delimiting Engineering Problems</t>
    </r>
    <r>
      <rPr>
        <sz val="11"/>
        <color theme="1"/>
        <rFont val="Arial"/>
        <family val="2"/>
      </rPr>
      <t xml:space="preserve">
▪  Before beginning to design a solution, it is important to clearly
understand the problem. (K-2-ETS1-1)</t>
    </r>
  </si>
  <si>
    <r>
      <rPr>
        <b/>
        <sz val="11"/>
        <color theme="1"/>
        <rFont val="Arial"/>
        <family val="2"/>
      </rPr>
      <t>Developing and Using Models</t>
    </r>
    <r>
      <rPr>
        <sz val="11"/>
        <color theme="1"/>
        <rFont val="Arial"/>
        <family val="2"/>
      </rPr>
      <t xml:space="preserve">
</t>
    </r>
    <r>
      <rPr>
        <i/>
        <sz val="11"/>
        <color theme="1"/>
        <rFont val="Arial"/>
        <family val="2"/>
      </rPr>
      <t>Modeling in K–2 builds on prior experiences and progresses to include using and developing models (i.e., diagram, drawing, physical replica, diorama, dramatization, or storyboard) that represent concrete events or design solutions.</t>
    </r>
    <r>
      <rPr>
        <sz val="11"/>
        <color theme="1"/>
        <rFont val="Arial"/>
        <family val="2"/>
      </rPr>
      <t xml:space="preserve">
▪  Develop a simple model based on evidence to represent a proposed object or tool. (K-2-ETS1-2)</t>
    </r>
  </si>
  <si>
    <t>Section I Reviewer Notes:</t>
  </si>
  <si>
    <r>
      <rPr>
        <b/>
        <u/>
        <sz val="11"/>
        <color theme="1"/>
        <rFont val="Arial"/>
        <family val="2"/>
      </rPr>
      <t>Usability</t>
    </r>
    <r>
      <rPr>
        <b/>
        <sz val="11"/>
        <color theme="1"/>
        <rFont val="Arial"/>
        <family val="2"/>
      </rPr>
      <t xml:space="preserve">: </t>
    </r>
    <r>
      <rPr>
        <sz val="11"/>
        <color theme="1"/>
        <rFont val="Arial"/>
        <family val="2"/>
      </rPr>
      <t>Text sets (when applicable), laboratory, and other scientific materials are</t>
    </r>
    <r>
      <rPr>
        <b/>
        <sz val="11"/>
        <color theme="1"/>
        <rFont val="Arial"/>
        <family val="2"/>
      </rPr>
      <t xml:space="preserve"> readily accessible</t>
    </r>
    <r>
      <rPr>
        <sz val="11"/>
        <color theme="1"/>
        <rFont val="Arial"/>
        <family val="2"/>
      </rPr>
      <t xml:space="preserve"> through vendor packaging.</t>
    </r>
  </si>
  <si>
    <r>
      <rPr>
        <b/>
        <u/>
        <sz val="11"/>
        <color theme="1"/>
        <rFont val="Arial"/>
        <family val="2"/>
      </rPr>
      <t>Assessment</t>
    </r>
    <r>
      <rPr>
        <b/>
        <sz val="11"/>
        <color theme="1"/>
        <rFont val="Arial"/>
        <family val="2"/>
      </rPr>
      <t xml:space="preserve">: </t>
    </r>
    <r>
      <rPr>
        <sz val="11"/>
        <color theme="1"/>
        <rFont val="Arial"/>
        <family val="2"/>
      </rPr>
      <t>Scoring guidelines and rubrics</t>
    </r>
    <r>
      <rPr>
        <b/>
        <sz val="11"/>
        <color theme="1"/>
        <rFont val="Arial"/>
        <family val="2"/>
      </rPr>
      <t xml:space="preserve"> align</t>
    </r>
    <r>
      <rPr>
        <sz val="11"/>
        <color theme="1"/>
        <rFont val="Arial"/>
        <family val="2"/>
      </rPr>
      <t xml:space="preserve"> to performance expectations, and incorporate criteria that are specific, observable, and measurable.</t>
    </r>
  </si>
  <si>
    <r>
      <rPr>
        <b/>
        <u/>
        <sz val="11"/>
        <color theme="1"/>
        <rFont val="Arial"/>
        <family val="2"/>
      </rPr>
      <t>Disciplinary Literacy</t>
    </r>
    <r>
      <rPr>
        <b/>
        <sz val="11"/>
        <color theme="1"/>
        <rFont val="Arial"/>
        <family val="2"/>
      </rPr>
      <t xml:space="preserve">: </t>
    </r>
    <r>
      <rPr>
        <sz val="11"/>
        <color theme="1"/>
        <rFont val="Arial"/>
        <family val="2"/>
      </rPr>
      <t xml:space="preserve">Students have multiple opportunities to engage with </t>
    </r>
    <r>
      <rPr>
        <b/>
        <sz val="11"/>
        <color theme="1"/>
        <rFont val="Arial"/>
        <family val="2"/>
      </rPr>
      <t>authentic sources</t>
    </r>
    <r>
      <rPr>
        <sz val="11"/>
        <color theme="1"/>
        <rFont val="Arial"/>
        <family val="2"/>
      </rPr>
      <t xml:space="preserve"> that represent the language and style that is used and produced by scientists. Examples could include journal excerpts, authentic data, photographs, sections of lab reports, and media releases of current science research. [</t>
    </r>
    <r>
      <rPr>
        <i/>
        <sz val="11"/>
        <color theme="1"/>
        <rFont val="Arial"/>
        <family val="2"/>
      </rPr>
      <t>Frequency of engagement with authentic sources should increase in higher grade levels and courses.</t>
    </r>
    <r>
      <rPr>
        <sz val="11"/>
        <color theme="1"/>
        <rFont val="Arial"/>
        <family val="2"/>
      </rPr>
      <t>]</t>
    </r>
    <r>
      <rPr>
        <b/>
        <sz val="11"/>
        <color theme="1"/>
        <rFont val="Arial"/>
        <family val="2"/>
      </rPr>
      <t xml:space="preserve"> (Grades 4-12 only)</t>
    </r>
  </si>
  <si>
    <r>
      <rPr>
        <b/>
        <u/>
        <sz val="11"/>
        <color theme="1"/>
        <rFont val="Arial"/>
        <family val="2"/>
      </rPr>
      <t>Disciplinary Literacy</t>
    </r>
    <r>
      <rPr>
        <b/>
        <sz val="11"/>
        <color theme="1"/>
        <rFont val="Arial"/>
        <family val="2"/>
      </rPr>
      <t>:</t>
    </r>
    <r>
      <rPr>
        <sz val="11"/>
        <color theme="1"/>
        <rFont val="Arial"/>
        <family val="2"/>
      </rPr>
      <t xml:space="preserve"> Students regularly engage in </t>
    </r>
    <r>
      <rPr>
        <b/>
        <sz val="11"/>
        <color theme="1"/>
        <rFont val="Arial"/>
        <family val="2"/>
      </rPr>
      <t xml:space="preserve">speaking and writing </t>
    </r>
    <r>
      <rPr>
        <sz val="11"/>
        <color theme="1"/>
        <rFont val="Arial"/>
        <family val="2"/>
      </rPr>
      <t>about scientific phenomena and engineering solutions.</t>
    </r>
  </si>
  <si>
    <r>
      <rPr>
        <b/>
        <u/>
        <sz val="11"/>
        <color theme="1"/>
        <rFont val="Arial"/>
        <family val="2"/>
      </rPr>
      <t>Disciplinary Literacy</t>
    </r>
    <r>
      <rPr>
        <b/>
        <sz val="11"/>
        <color theme="1"/>
        <rFont val="Arial"/>
        <family val="2"/>
      </rPr>
      <t xml:space="preserve">: </t>
    </r>
    <r>
      <rPr>
        <sz val="11"/>
        <color theme="1"/>
        <rFont val="Arial"/>
        <family val="2"/>
      </rPr>
      <t xml:space="preserve">Materials address the necessity of using </t>
    </r>
    <r>
      <rPr>
        <b/>
        <sz val="11"/>
        <color theme="1"/>
        <rFont val="Arial"/>
        <family val="2"/>
      </rPr>
      <t>scientific evidence</t>
    </r>
    <r>
      <rPr>
        <sz val="11"/>
        <color theme="1"/>
        <rFont val="Arial"/>
        <family val="2"/>
      </rPr>
      <t xml:space="preserve"> to support scientific ideas.</t>
    </r>
  </si>
  <si>
    <r>
      <rPr>
        <b/>
        <u/>
        <sz val="11"/>
        <color theme="1"/>
        <rFont val="Arial"/>
        <family val="2"/>
      </rPr>
      <t>Disciplinary Literacy</t>
    </r>
    <r>
      <rPr>
        <b/>
        <sz val="11"/>
        <color theme="1"/>
        <rFont val="Arial"/>
        <family val="2"/>
      </rPr>
      <t xml:space="preserve">: </t>
    </r>
    <r>
      <rPr>
        <sz val="11"/>
        <color theme="1"/>
        <rFont val="Arial"/>
        <family val="2"/>
      </rPr>
      <t>Materials provide a coherent sequence of authentic science sources that build scientific</t>
    </r>
    <r>
      <rPr>
        <b/>
        <sz val="11"/>
        <color theme="1"/>
        <rFont val="Arial"/>
        <family val="2"/>
      </rPr>
      <t xml:space="preserve"> vocabulary</t>
    </r>
    <r>
      <rPr>
        <sz val="11"/>
        <color theme="1"/>
        <rFont val="Arial"/>
        <family val="2"/>
      </rPr>
      <t xml:space="preserve"> and knowledge over the course of study. Vocabulary is addressed as needed in the materials but not taught in isolation of deeper scientific learning.</t>
    </r>
  </si>
  <si>
    <r>
      <rPr>
        <b/>
        <u/>
        <sz val="11"/>
        <color theme="1"/>
        <rFont val="Arial"/>
        <family val="2"/>
      </rPr>
      <t>Assessment</t>
    </r>
    <r>
      <rPr>
        <b/>
        <sz val="11"/>
        <color theme="1"/>
        <rFont val="Arial"/>
        <family val="2"/>
      </rPr>
      <t>: Multiple types</t>
    </r>
    <r>
      <rPr>
        <sz val="11"/>
        <color theme="1"/>
        <rFont val="Arial"/>
        <family val="2"/>
      </rPr>
      <t xml:space="preserve"> of formative and summative assessments (performance-based tasks, questions, research, investigations, projects, etc.) are embedded into content materials and assess the learning targets.</t>
    </r>
  </si>
  <si>
    <r>
      <rPr>
        <b/>
        <u/>
        <sz val="11"/>
        <color theme="1"/>
        <rFont val="Arial"/>
        <family val="2"/>
      </rPr>
      <t>Usability</t>
    </r>
    <r>
      <rPr>
        <b/>
        <sz val="11"/>
        <color theme="1"/>
        <rFont val="Arial"/>
        <family val="2"/>
      </rPr>
      <t>:</t>
    </r>
    <r>
      <rPr>
        <sz val="11"/>
        <color theme="1"/>
        <rFont val="Arial"/>
        <family val="2"/>
      </rPr>
      <t xml:space="preserve"> Materials help students build an understanding of standard operating procedures in a science laboratory and include </t>
    </r>
    <r>
      <rPr>
        <b/>
        <sz val="11"/>
        <color theme="1"/>
        <rFont val="Arial"/>
        <family val="2"/>
      </rPr>
      <t>safety</t>
    </r>
    <r>
      <rPr>
        <sz val="11"/>
        <color theme="1"/>
        <rFont val="Arial"/>
        <family val="2"/>
      </rPr>
      <t xml:space="preserve"> guidelines, procedures, and equipment. Science classroom and laboratory safety guidelines are embedded.</t>
    </r>
  </si>
  <si>
    <r>
      <rPr>
        <b/>
        <u/>
        <sz val="11"/>
        <color theme="1"/>
        <rFont val="Arial"/>
        <family val="2"/>
      </rPr>
      <t>Usability</t>
    </r>
    <r>
      <rPr>
        <b/>
        <sz val="11"/>
        <color theme="1"/>
        <rFont val="Arial"/>
        <family val="2"/>
      </rPr>
      <t xml:space="preserve">: </t>
    </r>
    <r>
      <rPr>
        <sz val="11"/>
        <color theme="1"/>
        <rFont val="Arial"/>
        <family val="2"/>
      </rPr>
      <t xml:space="preserve">The total amount of content is </t>
    </r>
    <r>
      <rPr>
        <b/>
        <sz val="11"/>
        <color theme="1"/>
        <rFont val="Arial"/>
        <family val="2"/>
      </rPr>
      <t>viable</t>
    </r>
    <r>
      <rPr>
        <sz val="11"/>
        <color theme="1"/>
        <rFont val="Arial"/>
        <family val="2"/>
      </rPr>
      <t xml:space="preserve"> for a schoolyear and grade level appropriate.
</t>
    </r>
  </si>
  <si>
    <r>
      <rPr>
        <b/>
        <u/>
        <sz val="11"/>
        <color theme="1"/>
        <rFont val="Arial"/>
        <family val="2"/>
      </rPr>
      <t>Scaffolding and Support</t>
    </r>
    <r>
      <rPr>
        <b/>
        <sz val="11"/>
        <color theme="1"/>
        <rFont val="Arial"/>
        <family val="2"/>
      </rPr>
      <t xml:space="preserve">: </t>
    </r>
    <r>
      <rPr>
        <sz val="11"/>
        <color theme="1"/>
        <rFont val="Arial"/>
        <family val="2"/>
      </rPr>
      <t>The materials provide</t>
    </r>
    <r>
      <rPr>
        <b/>
        <sz val="11"/>
        <color theme="1"/>
        <rFont val="Arial"/>
        <family val="2"/>
      </rPr>
      <t xml:space="preserve"> instructional strategies</t>
    </r>
    <r>
      <rPr>
        <sz val="11"/>
        <color theme="1"/>
        <rFont val="Arial"/>
        <family val="2"/>
      </rPr>
      <t>, resources, and language development support for English language learners (sheltered instruction.)</t>
    </r>
  </si>
  <si>
    <r>
      <rPr>
        <b/>
        <u/>
        <sz val="11"/>
        <color theme="1"/>
        <rFont val="Arial"/>
        <family val="2"/>
      </rPr>
      <t>Usability</t>
    </r>
    <r>
      <rPr>
        <b/>
        <sz val="11"/>
        <color theme="1"/>
        <rFont val="Arial"/>
        <family val="2"/>
      </rPr>
      <t xml:space="preserve">: </t>
    </r>
    <r>
      <rPr>
        <sz val="11"/>
        <color theme="1"/>
        <rFont val="Arial"/>
        <family val="2"/>
      </rPr>
      <t xml:space="preserve">Materials provide a variety of cultural </t>
    </r>
    <r>
      <rPr>
        <b/>
        <sz val="11"/>
        <color theme="1"/>
        <rFont val="Arial"/>
        <family val="2"/>
      </rPr>
      <t>perspectives</t>
    </r>
    <r>
      <rPr>
        <sz val="11"/>
        <color theme="1"/>
        <rFont val="Arial"/>
        <family val="2"/>
      </rPr>
      <t xml:space="preserve"> used within the lesson content to account for various cultural/background experiences.</t>
    </r>
  </si>
  <si>
    <r>
      <rPr>
        <b/>
        <u/>
        <sz val="11"/>
        <color theme="1"/>
        <rFont val="Arial"/>
        <family val="2"/>
      </rPr>
      <t>Usability</t>
    </r>
    <r>
      <rPr>
        <b/>
        <sz val="11"/>
        <color theme="1"/>
        <rFont val="Arial"/>
        <family val="2"/>
      </rPr>
      <t xml:space="preserve">: </t>
    </r>
    <r>
      <rPr>
        <sz val="11"/>
        <color theme="1"/>
        <rFont val="Arial"/>
        <family val="2"/>
      </rPr>
      <t xml:space="preserve">Materials include teacher </t>
    </r>
    <r>
      <rPr>
        <b/>
        <sz val="11"/>
        <color theme="1"/>
        <rFont val="Arial"/>
        <family val="2"/>
      </rPr>
      <t>guidance</t>
    </r>
    <r>
      <rPr>
        <sz val="11"/>
        <color theme="1"/>
        <rFont val="Arial"/>
        <family val="2"/>
      </rPr>
      <t xml:space="preserve"> for the mindful use of embedded technology to support and enhance student learning.</t>
    </r>
  </si>
  <si>
    <r>
      <rPr>
        <b/>
        <u/>
        <sz val="11"/>
        <color theme="1"/>
        <rFont val="Arial"/>
        <family val="2"/>
      </rPr>
      <t>Usability</t>
    </r>
    <r>
      <rPr>
        <b/>
        <sz val="11"/>
        <color theme="1"/>
        <rFont val="Arial"/>
        <family val="2"/>
      </rPr>
      <t xml:space="preserve">: </t>
    </r>
    <r>
      <rPr>
        <sz val="11"/>
        <color theme="1"/>
        <rFont val="Arial"/>
        <family val="2"/>
      </rPr>
      <t>Materials provide pictorials, graphics and illustrations that represent diversity of cultures, race, color, creed, national origin, age, gender, language or disability.</t>
    </r>
  </si>
  <si>
    <r>
      <rPr>
        <b/>
        <u/>
        <sz val="11"/>
        <color theme="1"/>
        <rFont val="Arial"/>
        <family val="2"/>
      </rPr>
      <t>Equity</t>
    </r>
    <r>
      <rPr>
        <b/>
        <sz val="11"/>
        <color theme="1"/>
        <rFont val="Arial"/>
        <family val="2"/>
      </rPr>
      <t xml:space="preserve">: </t>
    </r>
    <r>
      <rPr>
        <sz val="11"/>
        <color theme="1"/>
        <rFont val="Arial"/>
        <family val="2"/>
      </rPr>
      <t xml:space="preserve">Materials are </t>
    </r>
    <r>
      <rPr>
        <b/>
        <sz val="11"/>
        <color theme="1"/>
        <rFont val="Arial"/>
        <family val="2"/>
      </rPr>
      <t>authentic</t>
    </r>
    <r>
      <rPr>
        <sz val="11"/>
        <color theme="1"/>
        <rFont val="Arial"/>
        <family val="2"/>
      </rPr>
      <t xml:space="preserve"> to the discipline of science, diverse in text type (graphs, data tables, articles, etc.) and free of bias regarding issues such as race, gender, religion, environment, business, industry, political orientation, careers and career choices.</t>
    </r>
  </si>
  <si>
    <r>
      <rPr>
        <b/>
        <u/>
        <sz val="11"/>
        <color theme="1"/>
        <rFont val="Arial"/>
        <family val="2"/>
      </rPr>
      <t>Technology</t>
    </r>
    <r>
      <rPr>
        <b/>
        <sz val="11"/>
        <color theme="1"/>
        <rFont val="Arial"/>
        <family val="2"/>
      </rPr>
      <t xml:space="preserve">: </t>
    </r>
    <r>
      <rPr>
        <sz val="11"/>
        <color theme="1"/>
        <rFont val="Arial"/>
        <family val="2"/>
      </rPr>
      <t xml:space="preserve">Materials integrate </t>
    </r>
    <r>
      <rPr>
        <b/>
        <sz val="11"/>
        <color theme="1"/>
        <rFont val="Arial"/>
        <family val="2"/>
      </rPr>
      <t>technology</t>
    </r>
    <r>
      <rPr>
        <sz val="11"/>
        <color theme="1"/>
        <rFont val="Arial"/>
        <family val="2"/>
      </rPr>
      <t xml:space="preserve"> in ways that engage students, are user-friendly and support student learning.</t>
    </r>
  </si>
  <si>
    <r>
      <rPr>
        <b/>
        <sz val="11"/>
        <color theme="1"/>
        <rFont val="Arial"/>
        <family val="2"/>
      </rPr>
      <t>Stability and Change</t>
    </r>
    <r>
      <rPr>
        <sz val="11"/>
        <color theme="1"/>
        <rFont val="Arial"/>
        <family val="2"/>
      </rPr>
      <t xml:space="preserve">
▪  Things may change slowly or rapidly. (2- ESS1-1)</t>
    </r>
  </si>
  <si>
    <t>2-PS1-1: Plan and conduct an investigation to describe and classify different kinds of materials by their observable properties.</t>
  </si>
  <si>
    <r>
      <rPr>
        <b/>
        <sz val="11"/>
        <color theme="1"/>
        <rFont val="Arial"/>
        <family val="2"/>
      </rPr>
      <t>Energy and Matter</t>
    </r>
    <r>
      <rPr>
        <sz val="11"/>
        <color theme="1"/>
        <rFont val="Arial"/>
        <family val="2"/>
      </rPr>
      <t xml:space="preserve">
▪  Objects may break into smaller pieces and be put together into larger pieces, or change shapes. (2-PS1-3)</t>
    </r>
  </si>
  <si>
    <r>
      <rPr>
        <b/>
        <sz val="11"/>
        <color theme="1"/>
        <rFont val="Arial"/>
        <family val="2"/>
      </rPr>
      <t>Cause and Effect</t>
    </r>
    <r>
      <rPr>
        <sz val="11"/>
        <color theme="1"/>
        <rFont val="Arial"/>
        <family val="2"/>
      </rPr>
      <t xml:space="preserve">
▪  Events have causes that generate observable patterns. (2-PS1-4)</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</si>
  <si>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K–2 builds on prior experiences and progresses to comparing ideas and representations about the natural and designed world(s).</t>
    </r>
    <r>
      <rPr>
        <sz val="11"/>
        <color theme="1"/>
        <rFont val="Arial"/>
        <family val="2"/>
      </rPr>
      <t xml:space="preserve">
▪  Construct an argument with evidence to support a claim. (2- PS1-4)</t>
    </r>
  </si>
  <si>
    <r>
      <rPr>
        <b/>
        <sz val="11"/>
        <color theme="1"/>
        <rFont val="Arial"/>
        <family val="2"/>
      </rPr>
      <t>LS2.A: Interdependent Relationships in Ecosystems</t>
    </r>
    <r>
      <rPr>
        <sz val="11"/>
        <color theme="1"/>
        <rFont val="Arial"/>
        <family val="2"/>
      </rPr>
      <t xml:space="preserve">
▪  Plants depend on water and light to grow. (2-LS2-1)</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</si>
  <si>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to answer questions or test solutions to problems in K–2 builds on prior experiences and progresses to simple investigations, based on fair tests, which provide data to support explanations or design solutions.</t>
    </r>
    <r>
      <rPr>
        <sz val="11"/>
        <color theme="1"/>
        <rFont val="Arial"/>
        <family val="2"/>
      </rPr>
      <t xml:space="preserve">
▪  Plan and conduct an investigation collaboratively to produce data to serve as the basis for evidence to answer a
question. (2-LS2-1)</t>
    </r>
  </si>
  <si>
    <r>
      <rPr>
        <b/>
        <sz val="11"/>
        <color theme="1"/>
        <rFont val="Arial"/>
        <family val="2"/>
      </rPr>
      <t>Cause and Effect</t>
    </r>
    <r>
      <rPr>
        <sz val="11"/>
        <color theme="1"/>
        <rFont val="Arial"/>
        <family val="2"/>
      </rPr>
      <t xml:space="preserve">
▪  Events have causes that generate observable patterns. (2-LS2-1)</t>
    </r>
  </si>
  <si>
    <r>
      <rPr>
        <b/>
        <sz val="11"/>
        <color theme="1"/>
        <rFont val="Arial"/>
        <family val="2"/>
      </rPr>
      <t>ETS1.B: Developing Possible Solutions</t>
    </r>
    <r>
      <rPr>
        <sz val="11"/>
        <color theme="1"/>
        <rFont val="Arial"/>
        <family val="2"/>
      </rPr>
      <t xml:space="preserve">
▪  Designs can be conveyed through sketches, drawings, or physical models. These representations are useful in communicating ideas for a problem’s solutions to other people.(secondary to 2-LS2-2)</t>
    </r>
  </si>
  <si>
    <r>
      <rPr>
        <b/>
        <sz val="11"/>
        <color theme="1"/>
        <rFont val="Arial"/>
        <family val="2"/>
      </rPr>
      <t>Developing and Using Models</t>
    </r>
    <r>
      <rPr>
        <sz val="11"/>
        <color theme="1"/>
        <rFont val="Arial"/>
        <family val="2"/>
      </rPr>
      <t xml:space="preserve">
</t>
    </r>
    <r>
      <rPr>
        <i/>
        <sz val="11"/>
        <color theme="1"/>
        <rFont val="Arial"/>
        <family val="2"/>
      </rPr>
      <t>Modeling in K–2 builds on prior experiences and progresses to include using and developing models (i.e., diagram, drawing, physical replica, diorama, dramatization, or storyboard) that represent concrete events or design solutions.</t>
    </r>
    <r>
      <rPr>
        <sz val="11"/>
        <color theme="1"/>
        <rFont val="Arial"/>
        <family val="2"/>
      </rPr>
      <t xml:space="preserve">
▪  Develop a simple model based on evidence to represent a proposed object or tool. (2-LS2-2)</t>
    </r>
  </si>
  <si>
    <r>
      <rPr>
        <b/>
        <sz val="11"/>
        <color theme="1"/>
        <rFont val="Arial"/>
        <family val="2"/>
      </rPr>
      <t>Structure and Function</t>
    </r>
    <r>
      <rPr>
        <sz val="11"/>
        <color theme="1"/>
        <rFont val="Arial"/>
        <family val="2"/>
      </rPr>
      <t xml:space="preserve">
▪  The shape and stability of structures of natural and designed objects are
related to their function(s). (2-LS2-2)</t>
    </r>
  </si>
  <si>
    <r>
      <rPr>
        <b/>
        <sz val="11"/>
        <color theme="1"/>
        <rFont val="Arial"/>
        <family val="2"/>
      </rPr>
      <t>LS4.D: Biodiversity and Humans</t>
    </r>
    <r>
      <rPr>
        <sz val="11"/>
        <color theme="1"/>
        <rFont val="Arial"/>
        <family val="2"/>
      </rPr>
      <t xml:space="preserve">
▪  There are many different kinds of living things in any area, and they exist in different places on land and in water. (2-LS4-1)</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</si>
  <si>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K–2 builds on prior experiences and progresses to the use of evidence and ideas in constructing evidence-based accounts of natural phenomena and designing solutions.</t>
    </r>
    <r>
      <rPr>
        <sz val="11"/>
        <color theme="1"/>
        <rFont val="Arial"/>
        <family val="2"/>
      </rPr>
      <t xml:space="preserve">
▪  Make observations from several sources to construct an evidence-based account for natural phenomena. (2-ESS1-1)</t>
    </r>
  </si>
  <si>
    <r>
      <rPr>
        <b/>
        <sz val="11"/>
        <color theme="1"/>
        <rFont val="Arial"/>
        <family val="2"/>
      </rPr>
      <t>ESS2.C: The Roles of Water in Earth’s Surface Processes</t>
    </r>
    <r>
      <rPr>
        <sz val="11"/>
        <color theme="1"/>
        <rFont val="Arial"/>
        <family val="2"/>
      </rPr>
      <t xml:space="preserve">
▪  Water is found in the ocean, rivers, lakes, and ponds. Water exists as solid ice and in liquid form. (2-ESS2-3)</t>
    </r>
  </si>
  <si>
    <r>
      <rPr>
        <b/>
        <sz val="11"/>
        <color theme="1"/>
        <rFont val="Arial"/>
        <family val="2"/>
      </rPr>
      <t>Patterns</t>
    </r>
    <r>
      <rPr>
        <sz val="11"/>
        <color theme="1"/>
        <rFont val="Arial"/>
        <family val="2"/>
      </rPr>
      <t xml:space="preserve">
▪  Patterns in the natural world can be observed. (2-ESS2-3)</t>
    </r>
  </si>
  <si>
    <r>
      <rPr>
        <b/>
        <sz val="11"/>
        <color theme="1"/>
        <rFont val="Arial"/>
        <family val="2"/>
      </rPr>
      <t>Asking Questions and Defining Problems</t>
    </r>
    <r>
      <rPr>
        <sz val="11"/>
        <color theme="1"/>
        <rFont val="Arial"/>
        <family val="2"/>
      </rPr>
      <t xml:space="preserve">
</t>
    </r>
    <r>
      <rPr>
        <i/>
        <sz val="11"/>
        <color theme="1"/>
        <rFont val="Arial"/>
        <family val="2"/>
      </rPr>
      <t>Asking questions and defining problems in K–2 builds on prior experiences and progresses to simple descriptive questions.</t>
    </r>
    <r>
      <rPr>
        <sz val="11"/>
        <color theme="1"/>
        <rFont val="Arial"/>
        <family val="2"/>
      </rPr>
      <t xml:space="preserve">
▪  Ask questions based on observations to find more information about the natural and/or designed world. (K-2- ETS1-1)</t>
    </r>
  </si>
  <si>
    <r>
      <rPr>
        <b/>
        <sz val="11"/>
        <color theme="1"/>
        <rFont val="Arial"/>
        <family val="2"/>
      </rPr>
      <t>Asking Questions and Defining Problems</t>
    </r>
    <r>
      <rPr>
        <sz val="11"/>
        <color theme="1"/>
        <rFont val="Arial"/>
        <family val="2"/>
      </rPr>
      <t xml:space="preserve">
</t>
    </r>
    <r>
      <rPr>
        <i/>
        <sz val="11"/>
        <color theme="1"/>
        <rFont val="Arial"/>
        <family val="2"/>
      </rPr>
      <t>Asking questions and defining problems in K–2 builds on prior experiences and progresses to simple descriptive questions.</t>
    </r>
    <r>
      <rPr>
        <sz val="11"/>
        <color theme="1"/>
        <rFont val="Arial"/>
        <family val="2"/>
      </rPr>
      <t xml:space="preserve">
▪  Define a simple problem that can be solved through the development of a new or improved object or tool. (K-2- ETS1-1)</t>
    </r>
  </si>
  <si>
    <r>
      <rPr>
        <b/>
        <sz val="11"/>
        <color theme="1"/>
        <rFont val="Arial"/>
        <family val="2"/>
      </rPr>
      <t>Analyzing and Interpreting Data</t>
    </r>
    <r>
      <rPr>
        <sz val="11"/>
        <color theme="1"/>
        <rFont val="Arial"/>
        <family val="2"/>
      </rPr>
      <t xml:space="preserve">
</t>
    </r>
    <r>
      <rPr>
        <i/>
        <sz val="11"/>
        <color theme="1"/>
        <rFont val="Arial"/>
        <family val="2"/>
      </rPr>
      <t>Analyzing data in K–2 builds on prior experiences and progresses to collecting, recording, and sharing observations.</t>
    </r>
    <r>
      <rPr>
        <sz val="11"/>
        <color theme="1"/>
        <rFont val="Arial"/>
        <family val="2"/>
      </rPr>
      <t xml:space="preserve">
▪  Analyze data from tests of an object or tool to determine if it works as intended. (K-2-ETS1-3)</t>
    </r>
  </si>
  <si>
    <r>
      <rPr>
        <b/>
        <sz val="11"/>
        <color theme="1"/>
        <rFont val="Arial"/>
        <family val="2"/>
      </rPr>
      <t>ETS1.C: Optimizing the Design Solution</t>
    </r>
    <r>
      <rPr>
        <sz val="11"/>
        <color theme="1"/>
        <rFont val="Arial"/>
        <family val="2"/>
      </rPr>
      <t xml:space="preserve">
▪  Because there is always more than one possible solution to a problem, it is useful to compare and test designs. (K-2-ETS1-3)</t>
    </r>
  </si>
  <si>
    <r>
      <rPr>
        <b/>
        <sz val="11"/>
        <color theme="1"/>
        <rFont val="Arial"/>
        <family val="2"/>
      </rPr>
      <t>ETS1.B: Developing Possible Solutions</t>
    </r>
    <r>
      <rPr>
        <sz val="11"/>
        <color theme="1"/>
        <rFont val="Arial"/>
        <family val="2"/>
      </rPr>
      <t xml:space="preserve">
▪  Designs can be conveyed through sketches, drawings, or physical models. These representations are useful in communicating ideas for a problem’s solutions to other people. (K-2-ETS1-2)</t>
    </r>
  </si>
  <si>
    <t>2-PS1-2: Analyze data obtained from testing different materials to determine which materials have the properties that are best suited for an intended purpose.</t>
  </si>
  <si>
    <r>
      <rPr>
        <b/>
        <sz val="11"/>
        <color theme="1"/>
        <rFont val="Arial"/>
        <family val="2"/>
      </rPr>
      <t>Cause and Effect</t>
    </r>
    <r>
      <rPr>
        <sz val="11"/>
        <color theme="1"/>
        <rFont val="Arial"/>
        <family val="2"/>
      </rPr>
      <t xml:space="preserve">
▪  Simple tests can be designed to gather evidence to support or refute student ideas about causes. (2-PS1-2)</t>
    </r>
  </si>
  <si>
    <t xml:space="preserve"> Interdependent Relationships in Ecosystems:</t>
  </si>
  <si>
    <t>2-LS2-1: Plan and conduct an investigation to determine if plants need sunlight and water to grow.</t>
  </si>
  <si>
    <t xml:space="preserve">2-PS1-4:  Construct an argument with evidence that some changes caused by heating or cooling can be reversed and some cannot. </t>
  </si>
  <si>
    <t xml:space="preserve">2-PS1-3:  Make observations to construct an evidence-based account of how an object made of a small set of pieces can be disassembled and made into a new object. </t>
  </si>
  <si>
    <t>2-LS2-2: Develop a simple model that mimics the function of an animal in dispersing seeds or pollinating plants.</t>
  </si>
  <si>
    <t>2-LS4-1: Make observations of plants and animals to compare the diversity of life in different habitats.</t>
  </si>
  <si>
    <t>Earth's Systems: Processes that Shape the Earth</t>
  </si>
  <si>
    <t>2-ESS1-1: Use information from several sources to provide evidence that Earth events can occur quickly or slowly.</t>
  </si>
  <si>
    <t>2-ESS2-1: Compare multiple solutions designed to slow or prevent wind or water from changing the shape of the land.</t>
  </si>
  <si>
    <t xml:space="preserve">2-ESS2-2: Develop a model to represent the shapes and kinds of land and bodies of water in an area. </t>
  </si>
  <si>
    <t>2-ESS2-3: Obtain information to identify where water is found on Earth and that it can be solid or liquid.</t>
  </si>
  <si>
    <r>
      <rPr>
        <b/>
        <u/>
        <sz val="11"/>
        <color theme="1"/>
        <rFont val="Arial"/>
        <family val="2"/>
      </rPr>
      <t>Learning Progressions</t>
    </r>
    <r>
      <rPr>
        <b/>
        <sz val="11"/>
        <color theme="1"/>
        <rFont val="Arial"/>
        <family val="2"/>
      </rPr>
      <t xml:space="preserve">: </t>
    </r>
    <r>
      <rPr>
        <sz val="11"/>
        <color theme="1"/>
        <rFont val="Arial"/>
        <family val="2"/>
      </rPr>
      <t xml:space="preserve">The overall organization of the materials and the
development of content skills and practices are coherent and support student mastery of the standards. The </t>
    </r>
    <r>
      <rPr>
        <b/>
        <sz val="11"/>
        <color theme="1"/>
        <rFont val="Arial"/>
        <family val="2"/>
      </rPr>
      <t>progression of learning</t>
    </r>
    <r>
      <rPr>
        <sz val="11"/>
        <color theme="1"/>
        <rFont val="Arial"/>
        <family val="2"/>
      </rPr>
      <t xml:space="preserve"> is coordinated over time, clear and organized to prevent student misunderstanding.
</t>
    </r>
  </si>
  <si>
    <r>
      <rPr>
        <b/>
        <u/>
        <sz val="11"/>
        <color theme="1"/>
        <rFont val="Arial"/>
        <family val="2"/>
      </rPr>
      <t>Learning Progressions</t>
    </r>
    <r>
      <rPr>
        <b/>
        <sz val="11"/>
        <color theme="1"/>
        <rFont val="Arial"/>
        <family val="2"/>
      </rPr>
      <t xml:space="preserve">: </t>
    </r>
    <r>
      <rPr>
        <sz val="11"/>
        <color theme="1"/>
        <rFont val="Arial"/>
        <family val="2"/>
      </rPr>
      <t xml:space="preserve">Students apply mathematical thinking when applicable. They are not introduced to math skills that are beyond the applicable grade’s expectations in the New Mexico Common Core Standards for Mathematics. </t>
    </r>
    <r>
      <rPr>
        <b/>
        <sz val="11"/>
        <color theme="1"/>
        <rFont val="Arial"/>
        <family val="2"/>
      </rPr>
      <t>Math connections</t>
    </r>
    <r>
      <rPr>
        <sz val="11"/>
        <color theme="1"/>
        <rFont val="Arial"/>
        <family val="2"/>
      </rPr>
      <t xml:space="preserve"> are made explicit through clear references to the math standards, specifically in teacher materials.</t>
    </r>
  </si>
  <si>
    <r>
      <rPr>
        <b/>
        <u/>
        <sz val="11"/>
        <color theme="1"/>
        <rFont val="Arial"/>
        <family val="2"/>
      </rPr>
      <t>Learning Progressions</t>
    </r>
    <r>
      <rPr>
        <b/>
        <sz val="11"/>
        <color theme="1"/>
        <rFont val="Arial"/>
        <family val="2"/>
      </rPr>
      <t xml:space="preserve">: </t>
    </r>
    <r>
      <rPr>
        <sz val="11"/>
        <color theme="1"/>
        <rFont val="Arial"/>
        <family val="2"/>
      </rPr>
      <t xml:space="preserve">Materials are coherent, sequenced within and across units to build students’ depth of knowledge.
</t>
    </r>
  </si>
  <si>
    <r>
      <rPr>
        <b/>
        <u/>
        <sz val="11"/>
        <color theme="1"/>
        <rFont val="Arial"/>
        <family val="2"/>
      </rPr>
      <t>Learning Progressions</t>
    </r>
    <r>
      <rPr>
        <b/>
        <sz val="11"/>
        <color theme="1"/>
        <rFont val="Arial"/>
        <family val="2"/>
      </rPr>
      <t xml:space="preserve">: </t>
    </r>
    <r>
      <rPr>
        <sz val="11"/>
        <color theme="1"/>
        <rFont val="Arial"/>
        <family val="2"/>
      </rPr>
      <t xml:space="preserve">Materials use phenomena or design problems to focus student on learning goals. </t>
    </r>
  </si>
  <si>
    <r>
      <rPr>
        <b/>
        <u/>
        <sz val="11"/>
        <color theme="1"/>
        <rFont val="Arial"/>
        <family val="2"/>
      </rPr>
      <t>Learning Progressions</t>
    </r>
    <r>
      <rPr>
        <b/>
        <sz val="11"/>
        <color theme="1"/>
        <rFont val="Arial"/>
        <family val="2"/>
      </rPr>
      <t xml:space="preserve">: </t>
    </r>
    <r>
      <rPr>
        <sz val="11"/>
        <color theme="1"/>
        <rFont val="Arial"/>
        <family val="2"/>
      </rPr>
      <t>Materials are based on scientifically accurate and grade-level appropriate learning goals.</t>
    </r>
  </si>
  <si>
    <r>
      <rPr>
        <b/>
        <u/>
        <sz val="11"/>
        <color theme="1"/>
        <rFont val="Arial"/>
        <family val="2"/>
      </rPr>
      <t>Scaffolding and Support</t>
    </r>
    <r>
      <rPr>
        <b/>
        <sz val="11"/>
        <color theme="1"/>
        <rFont val="Arial"/>
        <family val="2"/>
      </rPr>
      <t>:</t>
    </r>
    <r>
      <rPr>
        <sz val="11"/>
        <color theme="1"/>
        <rFont val="Arial"/>
        <family val="2"/>
      </rPr>
      <t xml:space="preserve"> Students have opportunity to share their knowledge and experiences in relation to the topic at the beginning of an instructional unit.</t>
    </r>
  </si>
  <si>
    <r>
      <rPr>
        <b/>
        <u/>
        <sz val="11"/>
        <color theme="1"/>
        <rFont val="Arial"/>
        <family val="2"/>
      </rPr>
      <t>Scaffolding and Support</t>
    </r>
    <r>
      <rPr>
        <b/>
        <sz val="11"/>
        <color theme="1"/>
        <rFont val="Arial"/>
        <family val="2"/>
      </rPr>
      <t xml:space="preserve">: </t>
    </r>
    <r>
      <rPr>
        <sz val="11"/>
        <color theme="1"/>
        <rFont val="Arial"/>
        <family val="2"/>
      </rPr>
      <t>Materials emphasize revisiting student ideas when new information is presented or acquired.</t>
    </r>
  </si>
  <si>
    <r>
      <rPr>
        <b/>
        <u/>
        <sz val="11"/>
        <color rgb="FF000000"/>
        <rFont val="Arial"/>
        <family val="2"/>
      </rPr>
      <t>Scaffolding and Support</t>
    </r>
    <r>
      <rPr>
        <b/>
        <sz val="11"/>
        <color rgb="FF000000"/>
        <rFont val="Arial"/>
        <family val="2"/>
      </rPr>
      <t xml:space="preserve">: </t>
    </r>
    <r>
      <rPr>
        <sz val="11"/>
        <color rgb="FF000000"/>
        <rFont val="Arial"/>
        <family val="2"/>
      </rPr>
      <t xml:space="preserve">Appropriate suggestions and materials are provided for </t>
    </r>
    <r>
      <rPr>
        <b/>
        <sz val="11"/>
        <color rgb="FF000000"/>
        <rFont val="Arial"/>
        <family val="2"/>
      </rPr>
      <t>differentiated instruction</t>
    </r>
    <r>
      <rPr>
        <sz val="11"/>
        <color rgb="FF000000"/>
        <rFont val="Arial"/>
        <family val="2"/>
      </rPr>
      <t xml:space="preserve"> supporting varying student needs (including students who are gifted and talented as well as those with learning difficulties) at the unit and lesson level (e.g., alternative teaching approaches, pacing, instructional delivery options, suggestions for addressing common student difficulties to meet standards, etc.).</t>
    </r>
  </si>
  <si>
    <t>Section II Total</t>
  </si>
  <si>
    <t>SECTION 2: Other Relevant Criteria – Publisher’s Criteria</t>
  </si>
  <si>
    <t>Materials aligned with standards provide sequential, cumulative instruction and practice opportunities for a full range of foundational skills. Specify or cite how the following high quality indicators occur within this instructional material.</t>
  </si>
  <si>
    <r>
      <rPr>
        <b/>
        <u/>
        <sz val="11"/>
        <color theme="1"/>
        <rFont val="Arial"/>
        <family val="2"/>
      </rPr>
      <t>Learning Progressions</t>
    </r>
    <r>
      <rPr>
        <b/>
        <sz val="11"/>
        <color theme="1"/>
        <rFont val="Arial"/>
        <family val="2"/>
      </rPr>
      <t xml:space="preserve">: </t>
    </r>
    <r>
      <rPr>
        <sz val="11"/>
        <color theme="1"/>
        <rFont val="Arial"/>
        <family val="2"/>
      </rPr>
      <t>Students have the opportuntiy to revisit their learning around the Disciplinary Core Ideas (DCIs), Crosscutting Concepts (CCCs) and Science and Engineering Practices (SEPs).</t>
    </r>
  </si>
  <si>
    <r>
      <rPr>
        <b/>
        <u/>
        <sz val="11"/>
        <color theme="1"/>
        <rFont val="Arial"/>
        <family val="2"/>
      </rPr>
      <t>Learning Progressions</t>
    </r>
    <r>
      <rPr>
        <b/>
        <sz val="11"/>
        <color theme="1"/>
        <rFont val="Arial"/>
        <family val="2"/>
      </rPr>
      <t xml:space="preserve">: </t>
    </r>
    <r>
      <rPr>
        <sz val="11"/>
        <color theme="1"/>
        <rFont val="Arial"/>
        <family val="2"/>
      </rPr>
      <t xml:space="preserve">Materials are based on learning goals: 1) goals for learning DCIs, CCCs, and SEPs from NGSS integrated as three-dimensional learning; 2) the nature of science, engineering, technology and applications of science from NGSS. </t>
    </r>
  </si>
  <si>
    <r>
      <rPr>
        <b/>
        <u/>
        <sz val="11"/>
        <color rgb="FF000000"/>
        <rFont val="Arial"/>
        <family val="2"/>
      </rPr>
      <t>Scaffolding and Support</t>
    </r>
    <r>
      <rPr>
        <sz val="11"/>
        <color rgb="FF000000"/>
        <rFont val="Arial"/>
        <family val="2"/>
      </rPr>
      <t xml:space="preserve">: There are separate </t>
    </r>
    <r>
      <rPr>
        <b/>
        <sz val="11"/>
        <color rgb="FF000000"/>
        <rFont val="Arial"/>
        <family val="2"/>
      </rPr>
      <t>teacher support</t>
    </r>
    <r>
      <rPr>
        <sz val="11"/>
        <color rgb="FF000000"/>
        <rFont val="Arial"/>
        <family val="2"/>
      </rPr>
      <t xml:space="preserve"> materials including: scientific background knowledge, support in three-dimensional learning, learning progressions, common student misconceptions and suggestions to address them, guidance targeting speaking and writing in the science classroom (i.e. conversation guides, sample scripts, rubrics, exemplar student responses).</t>
    </r>
  </si>
  <si>
    <r>
      <rPr>
        <b/>
        <u/>
        <sz val="11"/>
        <color theme="1"/>
        <rFont val="Arial"/>
        <family val="2"/>
      </rPr>
      <t>Assessment</t>
    </r>
    <r>
      <rPr>
        <b/>
        <sz val="11"/>
        <color theme="1"/>
        <rFont val="Arial"/>
        <family val="2"/>
      </rPr>
      <t xml:space="preserve">: </t>
    </r>
    <r>
      <rPr>
        <sz val="11"/>
        <color theme="1"/>
        <rFont val="Arial"/>
        <family val="2"/>
      </rPr>
      <t xml:space="preserve">Materials embed student assessments that are accompanied by student work </t>
    </r>
    <r>
      <rPr>
        <b/>
        <sz val="11"/>
        <color theme="1"/>
        <rFont val="Arial"/>
        <family val="2"/>
      </rPr>
      <t>exemplars</t>
    </r>
    <r>
      <rPr>
        <sz val="11"/>
        <color theme="1"/>
        <rFont val="Arial"/>
        <family val="2"/>
      </rPr>
      <t xml:space="preserve"> and score identification of concepts and skills to support further instruction and differentiation, remediation or acceleration. </t>
    </r>
  </si>
  <si>
    <r>
      <rPr>
        <b/>
        <sz val="11"/>
        <color theme="1"/>
        <rFont val="Arial"/>
        <family val="2"/>
      </rPr>
      <t>Influence of Engineering, Technology, and Science on Society and the Natural World</t>
    </r>
    <r>
      <rPr>
        <sz val="11"/>
        <color theme="1"/>
        <rFont val="Arial"/>
        <family val="2"/>
      </rPr>
      <t xml:space="preserve">
▪  Every human-made product is designed by applying some knowledge of the natural world and is built using materials derived from the natural world. (2-PS1-2)</t>
    </r>
  </si>
  <si>
    <r>
      <rPr>
        <b/>
        <sz val="11"/>
        <color theme="1"/>
        <rFont val="Arial"/>
        <family val="2"/>
      </rPr>
      <t>Science Models, Laws, Mechanisms, and Theories Explain Natural Phenomena</t>
    </r>
    <r>
      <rPr>
        <sz val="11"/>
        <color theme="1"/>
        <rFont val="Arial"/>
        <family val="2"/>
      </rPr>
      <t xml:space="preserve">
▪  Scientists search for cause and effect relationships to explain natural events. (2-PS1-4)</t>
    </r>
  </si>
  <si>
    <r>
      <rPr>
        <b/>
        <sz val="11"/>
        <color theme="1"/>
        <rFont val="Arial"/>
        <family val="2"/>
      </rPr>
      <t>Scientific Knowledge is Based on Empirical Evidence</t>
    </r>
    <r>
      <rPr>
        <sz val="11"/>
        <color theme="1"/>
        <rFont val="Arial"/>
        <family val="2"/>
      </rPr>
      <t xml:space="preserve">
▪  Scientists look for patterns and order when making observations about the world. (2-LS4-1)</t>
    </r>
  </si>
  <si>
    <r>
      <rPr>
        <b/>
        <sz val="11"/>
        <color theme="1"/>
        <rFont val="Arial"/>
        <family val="2"/>
      </rPr>
      <t>Influence of Engineering, Technology, and Science on Society and the Natural World</t>
    </r>
    <r>
      <rPr>
        <sz val="11"/>
        <color theme="1"/>
        <rFont val="Arial"/>
        <family val="2"/>
      </rPr>
      <t xml:space="preserve">
▪  Developing and using technology has impacts on the natural world. (2-ESS2-1)</t>
    </r>
  </si>
  <si>
    <r>
      <rPr>
        <b/>
        <sz val="11"/>
        <color theme="1"/>
        <rFont val="Arial"/>
        <family val="2"/>
      </rPr>
      <t>Science Addresses Questions About the Natural and Material World</t>
    </r>
    <r>
      <rPr>
        <sz val="11"/>
        <color theme="1"/>
        <rFont val="Arial"/>
        <family val="2"/>
      </rPr>
      <t xml:space="preserve">
▪  Scientists study the natural and material world. (2-ESS2-1)</t>
    </r>
  </si>
  <si>
    <t>PE</t>
  </si>
  <si>
    <t>development of a new or improved object or tool.</t>
  </si>
  <si>
    <t>K-2-ETS1-1.   Ask questions, make observations, and gather information about a situation people want to change to define a simple problem that can be solved through the</t>
  </si>
  <si>
    <t xml:space="preserve">Publisher Instructions:
 Citations for Section 2 “Other Relevant Criteria” will usually refer to the Teacher Edition, but may refer to the Student Edition.
 Section 2 criteria are scored as to whether the evidence occurs in the instructional material; they are NOT scored using Bloom’s. 
 List one citation per occurrence cell.
 All three citation occurrences must be found satisfactory in the cited material by the Reviewer to meet the requirements of the indicator.
</t>
  </si>
  <si>
    <t xml:space="preserve">Reviewer Instructions: 
 Use the Teacher’s Edition and the Student Edition to conduct this portion of the review.
          o Three (3):  All 3 citations must meet the requirements of the indicator.
          o Zero (0):  One or more citations did not meet the requirements of the indicator.
</t>
  </si>
  <si>
    <t>Y</t>
  </si>
  <si>
    <t>N</t>
  </si>
  <si>
    <t>Score</t>
  </si>
  <si>
    <t>Section I Total Score</t>
  </si>
  <si>
    <r>
      <t xml:space="preserve">SECTION 1: Content Standards, Benchmarks and Performance Standards 6.29.10.8 CONTENT STANDARDS WITH BENCHMARKS AND PERFORMANCE STANDARDS FOR SCIENCE, GRADES K-12:  </t>
    </r>
    <r>
      <rPr>
        <sz val="12"/>
        <color theme="0"/>
        <rFont val="Arial"/>
        <family val="2"/>
      </rPr>
      <t>The New Mexico STEM-ready science standards established by the department are organized based on the Science Domains Model</t>
    </r>
  </si>
  <si>
    <r>
      <rPr>
        <b/>
        <u/>
        <sz val="16"/>
        <rFont val="Arial"/>
        <family val="2"/>
      </rPr>
      <t>Publisher Instructions:</t>
    </r>
    <r>
      <rPr>
        <b/>
        <sz val="11"/>
        <rFont val="Arial"/>
        <family val="2"/>
      </rPr>
      <t xml:space="preserve">
• Citations for Section I will refer to the Student Edition, Teacher Edition, or Student Workbook
• For Section I, you may enter one citation per cell available.
• The reviewer will be scoring the portion of the criteria that is bulleted.
• Within each Performance Expectation (PE): 
          o Disciplinary Core Ideas (DCI's) {</t>
    </r>
    <r>
      <rPr>
        <b/>
        <sz val="11"/>
        <color theme="9" tint="-0.249977111117893"/>
        <rFont val="Arial"/>
        <family val="2"/>
      </rPr>
      <t>orange</t>
    </r>
    <r>
      <rPr>
        <b/>
        <sz val="11"/>
        <rFont val="Arial"/>
        <family val="2"/>
      </rPr>
      <t>} will be scored on their occurrences in the cited material. All DCI’s must be present and clear in each of the citations to receive full points available. If any DCI is not present or clear in any citation, a score of zero [0] will be given for that section and the remainder of the Performance Expectation will not    be scored.
          o Science and Engineering Practices (SEP) {</t>
    </r>
    <r>
      <rPr>
        <b/>
        <sz val="11"/>
        <color theme="3" tint="0.39997558519241921"/>
        <rFont val="Arial"/>
        <family val="2"/>
      </rPr>
      <t>blue</t>
    </r>
    <r>
      <rPr>
        <b/>
        <sz val="11"/>
        <rFont val="Arial"/>
        <family val="2"/>
      </rPr>
      <t>} and Crosscutting Concepts (CCC) {</t>
    </r>
    <r>
      <rPr>
        <b/>
        <sz val="11"/>
        <color rgb="FF00B050"/>
        <rFont val="Arial"/>
        <family val="2"/>
      </rPr>
      <t>green</t>
    </r>
    <r>
      <rPr>
        <b/>
        <sz val="11"/>
        <rFont val="Arial"/>
        <family val="2"/>
      </rPr>
      <t>} criteria are scored as to whether the cited material demonstrates application of Bloom’s Taxonomy at the higher citation levels. [3,2,1,0]. 
          o Connections to Nature and Science and Connections to Engineering, Technology and Applications of Science {</t>
    </r>
    <r>
      <rPr>
        <b/>
        <sz val="11"/>
        <color theme="0"/>
        <rFont val="Arial"/>
        <family val="2"/>
      </rPr>
      <t>white</t>
    </r>
    <r>
      <rPr>
        <b/>
        <sz val="11"/>
        <rFont val="Arial"/>
        <family val="2"/>
      </rPr>
      <t>} will be scored on their occurrences. The Connections must be present and clear in the citation in order to receive all points available. If the Connections are not present or clear in the citation, it will receive a score of zero [0].
          o New Mexico Companion Standards {</t>
    </r>
    <r>
      <rPr>
        <b/>
        <sz val="11"/>
        <color theme="0"/>
        <rFont val="Arial"/>
        <family val="2"/>
      </rPr>
      <t>white</t>
    </r>
    <r>
      <rPr>
        <b/>
        <sz val="11"/>
        <rFont val="Arial"/>
        <family val="2"/>
      </rPr>
      <t>} will be scored on their occurrences. The Companion Standards must be present and clear in the citation in order to receive all points available. If the Companion Standards are not present or clear in the citation, it will receive a score of zero [0].</t>
    </r>
    <r>
      <rPr>
        <b/>
        <sz val="11"/>
        <color theme="0"/>
        <rFont val="Arial"/>
        <family val="2"/>
      </rPr>
      <t xml:space="preserve">
</t>
    </r>
  </si>
  <si>
    <r>
      <rPr>
        <b/>
        <u/>
        <sz val="16"/>
        <rFont val="Arial"/>
        <family val="2"/>
      </rPr>
      <t>Reviewer Instructions:</t>
    </r>
    <r>
      <rPr>
        <b/>
        <sz val="11"/>
        <rFont val="Arial"/>
        <family val="2"/>
      </rPr>
      <t xml:space="preserve">  
• Use the Student Edition, Teacher Edition, or Student Workbook to conduct this portion of the review. 
• You will be scoring the bulleted portion of the criteria. 
• Use the drop down menu in the box to the right of each citation to register your score for that citation.
• Within each Performance Expectation (PE), except for New Mexico Companion Standards: 
          o Disciplinary Core Ideas (DCI) {</t>
    </r>
    <r>
      <rPr>
        <b/>
        <sz val="11"/>
        <color theme="9" tint="-0.249977111117893"/>
        <rFont val="Arial"/>
        <family val="2"/>
      </rPr>
      <t>orange</t>
    </r>
    <r>
      <rPr>
        <b/>
        <sz val="11"/>
        <rFont val="Arial"/>
        <family val="2"/>
      </rPr>
      <t xml:space="preserve">} will be scored first. They will be scored on their occurrence within the cited material. 
                     DCI’s must be present and clear in each of the citations in order to receive the full points available. For each citation, if the DCI is present and clear place a “Y” in the box to the right of the citation.
                     If any DCI is not present or clear in any citation, a score of zero [0] will be given. If the DCI is not present or clear, place a “N” in the box to the right of the citation. Then place a Zero [0] in the yellow score box using the drop down menu. Move to the next PE.
                     If any DCI score is Zero [0] within a PE, do not score the corresponding Science and Engineering Practice (SEP), Crosscutting Concept (CCC), and/or Connections to Nature &amp; Science or Connections to Engineering, Technology and Applications of Science within that PE. Move on to the next PE.
                     If all DCI’s are present, clear and have been marked with a “Y,” using the drop down menu at the bottom of the yellow score column for that PE, place a “15” in the box and go on to review and score the other criteria within that PE.
</t>
    </r>
  </si>
  <si>
    <r>
      <t xml:space="preserve">          o Science and Engineering Practices (SEP) {</t>
    </r>
    <r>
      <rPr>
        <b/>
        <sz val="11"/>
        <color rgb="FF0070C0"/>
        <rFont val="Arial"/>
        <family val="2"/>
      </rPr>
      <t>blue</t>
    </r>
    <r>
      <rPr>
        <b/>
        <sz val="11"/>
        <rFont val="Arial"/>
        <family val="2"/>
      </rPr>
      <t>} and the Crosscutting Concepts (CCC) {</t>
    </r>
    <r>
      <rPr>
        <b/>
        <sz val="11"/>
        <color rgb="FF00B050"/>
        <rFont val="Arial"/>
        <family val="2"/>
      </rPr>
      <t>green</t>
    </r>
    <r>
      <rPr>
        <b/>
        <sz val="11"/>
        <rFont val="Arial"/>
        <family val="2"/>
      </rPr>
      <t>} will be scored if the DCI’s within the PE have received full points available.
                     The SEP's and CCC's will be scored as to whether the evidence demonstrates application of Bloom’s Taxonomy at the highest citation levels. Using the drop down menu in the cell directly to the right of the citation, assign the citation a number based on the Citation Level of Bloom’s Taxonomy that is demonstrated in the citation:
                              • A Three [3]: The citation demonstrates Bloom’s Citation Level 3.
                              • A Two [2]: The citation demonstrates Bloom’s Citation Level 2.
                              • A One [1]: The citation demonstrates Bloom’s Citation Level 1.
                              • Zero [0]: The citation does not meet Citation Level 1, Level 2, Level 3 or it does not address the standard.
           o Connections to Nature and Science and Connections to Engineering, Technology and Applications of Science {</t>
    </r>
    <r>
      <rPr>
        <b/>
        <sz val="11"/>
        <color theme="0"/>
        <rFont val="Arial"/>
        <family val="2"/>
      </rPr>
      <t>white</t>
    </r>
    <r>
      <rPr>
        <b/>
        <sz val="11"/>
        <rFont val="Arial"/>
        <family val="2"/>
      </rPr>
      <t>}:
                     Connections are scored based on occurrence. Using the drop down menu in the cell directly to the right of the citation, assign a number based on the occurrence: 
                              • A One [1]: The citation is present and clear.
                              • Zero [0]: The citation is not present or clear.
           o New Mexico Companion standards {</t>
    </r>
    <r>
      <rPr>
        <b/>
        <sz val="11"/>
        <color theme="0"/>
        <rFont val="Arial"/>
        <family val="2"/>
      </rPr>
      <t>white</t>
    </r>
    <r>
      <rPr>
        <b/>
        <sz val="11"/>
        <rFont val="Arial"/>
        <family val="2"/>
      </rPr>
      <t xml:space="preserve">}
                     Connections are scored based on occurrence. Using the drop down menu in the cell directly to the right of the citation, assign a number based on the occurrence: 
                              • A One [1]: The citation is present and clear.
                              • Zero [0]: The citation is not present or clear.
</t>
    </r>
  </si>
  <si>
    <r>
      <rPr>
        <b/>
        <u/>
        <sz val="16"/>
        <color theme="0"/>
        <rFont val="Arial"/>
        <family val="2"/>
      </rPr>
      <t>Scoring:</t>
    </r>
    <r>
      <rPr>
        <b/>
        <sz val="11"/>
        <color theme="0"/>
        <rFont val="Arial"/>
        <family val="2"/>
      </rPr>
      <t xml:space="preserve">
• Each Performance Expectation has the potential of scoring Thirty [30] points. 
          o DCI’s in their entirety will be awarded Fifteen [15] points if they are all present in each of the citations and satisfactorily meet the requirements of the standard.
          o If all DCI’s are met, SEP’s and CCC’s are scored against Bloom’s Taxonomy and will be awarded points according to the highest Citation Level demonstrated in the material. SEP’s and CCC’s have the potential of receiving Fourteen [14] or Fifteen [15] points.
                     Fifteen [15] Points = Performance Expectations with No Connection
                     Fourteen [14] Points = Performance Expectations with Connection(s)
          o Connections are awarded points on occurrences. Each Connection found to satisfactorily meet the requirements will receive the points available for that Connection, if all DCI’s are met. Connections in their entirety are awarded One [1] point for each Performance Expectation that contains one or more Connections.  
          o New Mexico Companion Standards are awarded points on occurrences. Each Companion Standard found to satisfactorily meet the requirements will receive Seven-and-a-half [7.5] points.</t>
    </r>
    <r>
      <rPr>
        <sz val="11"/>
        <color theme="0"/>
        <rFont val="Arial"/>
        <family val="2"/>
      </rPr>
      <t xml:space="preserve"> </t>
    </r>
    <r>
      <rPr>
        <b/>
        <sz val="11"/>
        <color theme="0"/>
        <rFont val="Arial"/>
        <family val="2"/>
      </rPr>
      <t xml:space="preserve">
</t>
    </r>
  </si>
  <si>
    <t>The "Reviewer Comment" box may be used to add comments regarding certain anomalies or questions about citations as necessary.</t>
  </si>
  <si>
    <t>FORM F.2 Citation Alignment and Scoring Rubric -                                                                              2018 Science Education Grade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</si>
</sst>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mm/dd/yy;@"/>
  </numFmts>
  <fonts count="39" x14ac:knownFonts="1">
    <font>
      <sz val="11"/>
      <color theme="1"/>
      <name val="Calibri"/>
      <family val="2"/>
      <scheme val="minor"/>
    </font>
    <font>
      <sz val="16"/>
      <color rgb="FF000000"/>
      <name val="Calibri"/>
      <family val="2"/>
      <scheme val="minor"/>
    </font>
    <font>
      <sz val="11"/>
      <color rgb="FF000000"/>
      <name val="Calibri"/>
      <family val="2"/>
      <scheme val="minor"/>
    </font>
    <font>
      <sz val="11"/>
      <color rgb="FF000000"/>
      <name val="Arial"/>
      <family val="2"/>
    </font>
    <font>
      <b/>
      <sz val="12"/>
      <color rgb="FFFF0000"/>
      <name val="Arial"/>
      <family val="2"/>
    </font>
    <font>
      <b/>
      <sz val="11"/>
      <color theme="1"/>
      <name val="Calibri"/>
      <family val="2"/>
      <scheme val="minor"/>
    </font>
    <font>
      <u/>
      <sz val="11"/>
      <color theme="10"/>
      <name val="Calibri"/>
      <family val="2"/>
      <scheme val="minor"/>
    </font>
    <font>
      <u/>
      <sz val="11"/>
      <color theme="1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8"/>
      <name val="Arial"/>
      <family val="2"/>
    </font>
    <font>
      <b/>
      <sz val="24"/>
      <color theme="0"/>
      <name val="Arial"/>
      <family val="2"/>
    </font>
    <font>
      <b/>
      <sz val="20"/>
      <color theme="1"/>
      <name val="Arial"/>
      <family val="2"/>
    </font>
    <font>
      <b/>
      <i/>
      <sz val="12"/>
      <name val="Arial"/>
      <family val="2"/>
    </font>
    <font>
      <sz val="20"/>
      <color theme="1"/>
      <name val="Arial"/>
      <family val="2"/>
    </font>
    <font>
      <b/>
      <sz val="12"/>
      <name val="Arial"/>
      <family val="2"/>
    </font>
    <font>
      <b/>
      <sz val="11"/>
      <name val="Arial"/>
      <family val="2"/>
    </font>
    <font>
      <b/>
      <sz val="16"/>
      <color theme="1"/>
      <name val="Calibri"/>
      <family val="2"/>
      <scheme val="minor"/>
    </font>
    <font>
      <b/>
      <sz val="18"/>
      <color theme="1"/>
      <name val="Arial"/>
      <family val="2"/>
    </font>
    <font>
      <i/>
      <sz val="11"/>
      <color theme="1"/>
      <name val="Arial"/>
      <family val="2"/>
    </font>
    <font>
      <b/>
      <sz val="11"/>
      <color rgb="FF000000"/>
      <name val="Arial"/>
      <family val="2"/>
    </font>
    <font>
      <b/>
      <u/>
      <sz val="12"/>
      <color theme="1"/>
      <name val="Arial"/>
      <family val="2"/>
    </font>
    <font>
      <b/>
      <u/>
      <sz val="11"/>
      <color theme="1"/>
      <name val="Arial"/>
      <family val="2"/>
    </font>
    <font>
      <b/>
      <u/>
      <sz val="11"/>
      <color rgb="FF000000"/>
      <name val="Arial"/>
      <family val="2"/>
    </font>
    <font>
      <b/>
      <sz val="12"/>
      <color theme="0"/>
      <name val="Arial"/>
      <family val="2"/>
    </font>
    <font>
      <b/>
      <sz val="11"/>
      <color theme="0"/>
      <name val="Arial"/>
      <family val="2"/>
    </font>
    <font>
      <b/>
      <sz val="11"/>
      <color theme="9" tint="-0.249977111117893"/>
      <name val="Arial"/>
      <family val="2"/>
    </font>
    <font>
      <sz val="11"/>
      <color theme="0"/>
      <name val="Arial"/>
      <family val="2"/>
    </font>
    <font>
      <b/>
      <sz val="11"/>
      <color theme="3" tint="0.39997558519241921"/>
      <name val="Arial"/>
      <family val="2"/>
    </font>
    <font>
      <b/>
      <sz val="11"/>
      <color rgb="FFFFFF00"/>
      <name val="Arial"/>
      <family val="2"/>
    </font>
    <font>
      <b/>
      <i/>
      <sz val="10"/>
      <color theme="1"/>
      <name val="Arial"/>
      <family val="2"/>
    </font>
    <font>
      <b/>
      <sz val="11"/>
      <color rgb="FF00B050"/>
      <name val="Arial"/>
      <family val="2"/>
    </font>
    <font>
      <sz val="12"/>
      <color theme="0"/>
      <name val="Arial"/>
      <family val="2"/>
    </font>
    <font>
      <b/>
      <u/>
      <sz val="16"/>
      <name val="Arial"/>
      <family val="2"/>
    </font>
    <font>
      <sz val="11"/>
      <name val="Arial"/>
      <family val="2"/>
    </font>
    <font>
      <b/>
      <sz val="11"/>
      <color rgb="FF0070C0"/>
      <name val="Arial"/>
      <family val="2"/>
    </font>
    <font>
      <b/>
      <u/>
      <sz val="16"/>
      <color theme="0"/>
      <name val="Arial"/>
      <family val="2"/>
    </font>
  </fonts>
  <fills count="17">
    <fill>
      <patternFill patternType="none"/>
    </fill>
    <fill>
      <patternFill patternType="gray125"/>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D9D9D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499984740745262"/>
        <bgColor indexed="64"/>
      </patternFill>
    </fill>
  </fills>
  <borders count="6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style="medium">
        <color auto="1"/>
      </left>
      <right/>
      <top style="thin">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indexed="64"/>
      </top>
      <bottom style="medium">
        <color indexed="64"/>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thin">
        <color auto="1"/>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bottom style="medium">
        <color indexed="64"/>
      </bottom>
      <diagonal/>
    </border>
    <border>
      <left/>
      <right style="thin">
        <color auto="1"/>
      </right>
      <top/>
      <bottom style="medium">
        <color indexed="64"/>
      </bottom>
      <diagonal/>
    </border>
    <border>
      <left style="medium">
        <color indexed="64"/>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thin">
        <color auto="1"/>
      </bottom>
      <diagonal/>
    </border>
    <border>
      <left style="thin">
        <color auto="1"/>
      </left>
      <right/>
      <top style="thin">
        <color auto="1"/>
      </top>
      <bottom/>
      <diagonal/>
    </border>
    <border>
      <left style="medium">
        <color indexed="64"/>
      </left>
      <right style="medium">
        <color indexed="64"/>
      </right>
      <top/>
      <bottom/>
      <diagonal/>
    </border>
    <border>
      <left style="thin">
        <color auto="1"/>
      </left>
      <right/>
      <top style="thin">
        <color auto="1"/>
      </top>
      <bottom style="medium">
        <color indexed="64"/>
      </bottom>
      <diagonal/>
    </border>
    <border>
      <left/>
      <right/>
      <top style="thin">
        <color auto="1"/>
      </top>
      <bottom style="medium">
        <color indexed="64"/>
      </bottom>
      <diagonal/>
    </border>
  </borders>
  <cellStyleXfs count="7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61">
    <xf numFmtId="0" fontId="0" fillId="0" borderId="0" xfId="0"/>
    <xf numFmtId="0" fontId="0" fillId="0" borderId="0" xfId="0" applyAlignment="1">
      <alignment wrapText="1"/>
    </xf>
    <xf numFmtId="0" fontId="1" fillId="0" borderId="0" xfId="0" applyFont="1"/>
    <xf numFmtId="0" fontId="2" fillId="0" borderId="0" xfId="0" applyFont="1"/>
    <xf numFmtId="0" fontId="0" fillId="0" borderId="0" xfId="0"/>
    <xf numFmtId="0" fontId="10" fillId="0" borderId="0" xfId="0" applyFont="1" applyAlignment="1">
      <alignment vertical="center"/>
    </xf>
    <xf numFmtId="0" fontId="0" fillId="0" borderId="0" xfId="0" applyAlignment="1">
      <alignment horizontal="center"/>
    </xf>
    <xf numFmtId="0" fontId="0" fillId="0" borderId="0" xfId="0" applyFill="1"/>
    <xf numFmtId="0" fontId="15" fillId="5" borderId="40" xfId="0" applyFont="1" applyFill="1" applyBorder="1" applyAlignment="1">
      <alignment horizontal="center"/>
    </xf>
    <xf numFmtId="0" fontId="15" fillId="2" borderId="41" xfId="0" applyFont="1" applyFill="1" applyBorder="1" applyAlignment="1">
      <alignment horizontal="center"/>
    </xf>
    <xf numFmtId="0" fontId="10" fillId="0" borderId="0" xfId="0" applyFont="1" applyFill="1" applyAlignment="1">
      <alignment vertical="center"/>
    </xf>
    <xf numFmtId="0" fontId="11" fillId="7" borderId="18" xfId="0" applyFont="1" applyFill="1" applyBorder="1" applyAlignment="1">
      <alignment horizontal="center" vertical="top" wrapText="1"/>
    </xf>
    <xf numFmtId="0" fontId="18" fillId="7" borderId="24" xfId="0" applyFont="1" applyFill="1" applyBorder="1" applyAlignment="1">
      <alignment horizontal="center" vertical="top" wrapText="1"/>
    </xf>
    <xf numFmtId="0" fontId="14" fillId="0" borderId="28"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42" xfId="0" applyFont="1" applyFill="1" applyBorder="1" applyAlignment="1" applyProtection="1">
      <alignment horizontal="center" vertical="center"/>
    </xf>
    <xf numFmtId="0" fontId="0" fillId="0" borderId="0" xfId="0" applyFill="1" applyAlignment="1">
      <alignment vertical="center"/>
    </xf>
    <xf numFmtId="0" fontId="0" fillId="0" borderId="0" xfId="0" applyAlignment="1">
      <alignment vertical="center"/>
    </xf>
    <xf numFmtId="0" fontId="10" fillId="5" borderId="1" xfId="0" applyFont="1" applyFill="1" applyBorder="1" applyAlignment="1" applyProtection="1">
      <alignment vertical="center" wrapText="1"/>
    </xf>
    <xf numFmtId="0" fontId="10" fillId="11" borderId="3" xfId="0" applyFont="1" applyFill="1" applyBorder="1" applyAlignment="1" applyProtection="1">
      <alignment vertical="center" wrapText="1"/>
    </xf>
    <xf numFmtId="0" fontId="10" fillId="10" borderId="3" xfId="0" applyFont="1" applyFill="1" applyBorder="1" applyAlignment="1" applyProtection="1">
      <alignment vertical="center" wrapText="1"/>
    </xf>
    <xf numFmtId="0" fontId="10" fillId="10" borderId="1" xfId="0" applyFont="1" applyFill="1" applyBorder="1" applyAlignment="1" applyProtection="1">
      <alignment vertical="center" wrapText="1"/>
    </xf>
    <xf numFmtId="0" fontId="10" fillId="11" borderId="1" xfId="0" applyFont="1" applyFill="1" applyBorder="1" applyAlignment="1">
      <alignment vertical="center" wrapText="1"/>
    </xf>
    <xf numFmtId="0" fontId="10" fillId="5" borderId="1" xfId="0" applyFont="1" applyFill="1" applyBorder="1" applyAlignment="1">
      <alignment vertical="center" wrapText="1"/>
    </xf>
    <xf numFmtId="0" fontId="20" fillId="12" borderId="24" xfId="0" applyFont="1" applyFill="1" applyBorder="1" applyAlignment="1" applyProtection="1">
      <alignment vertical="center" wrapText="1"/>
    </xf>
    <xf numFmtId="0" fontId="10" fillId="11" borderId="1" xfId="0" applyFont="1" applyFill="1" applyBorder="1" applyAlignment="1" applyProtection="1">
      <alignment vertical="center" wrapText="1"/>
    </xf>
    <xf numFmtId="0" fontId="10" fillId="10" borderId="32" xfId="0" applyFont="1" applyFill="1" applyBorder="1" applyAlignment="1" applyProtection="1">
      <alignment vertical="center" wrapText="1"/>
    </xf>
    <xf numFmtId="0" fontId="10" fillId="5" borderId="32" xfId="0" applyFont="1" applyFill="1" applyBorder="1" applyAlignment="1" applyProtection="1">
      <alignment vertical="center" wrapText="1"/>
    </xf>
    <xf numFmtId="0" fontId="8" fillId="6" borderId="17" xfId="0" applyFont="1" applyFill="1" applyBorder="1" applyAlignment="1" applyProtection="1">
      <alignment horizontal="left" vertical="center"/>
    </xf>
    <xf numFmtId="0" fontId="0" fillId="0" borderId="21" xfId="0" applyBorder="1" applyAlignment="1">
      <alignment horizontal="center"/>
    </xf>
    <xf numFmtId="0" fontId="0" fillId="0" borderId="0" xfId="0" applyBorder="1" applyAlignment="1">
      <alignment wrapText="1"/>
    </xf>
    <xf numFmtId="0" fontId="0" fillId="0" borderId="0" xfId="0" applyBorder="1" applyAlignment="1">
      <alignment horizontal="center"/>
    </xf>
    <xf numFmtId="0" fontId="0" fillId="7" borderId="17" xfId="0" applyFill="1" applyBorder="1" applyAlignment="1">
      <alignment horizontal="center" vertical="top"/>
    </xf>
    <xf numFmtId="0" fontId="0" fillId="0" borderId="0" xfId="0" applyBorder="1" applyAlignment="1">
      <alignment horizontal="center" vertical="top"/>
    </xf>
    <xf numFmtId="0" fontId="10" fillId="0" borderId="0" xfId="0" applyFont="1" applyAlignment="1">
      <alignment vertical="center"/>
    </xf>
    <xf numFmtId="0" fontId="10" fillId="0" borderId="0" xfId="0" applyFont="1" applyFill="1" applyAlignment="1">
      <alignment vertical="center"/>
    </xf>
    <xf numFmtId="0" fontId="10" fillId="11" borderId="3" xfId="0" applyFont="1" applyFill="1" applyBorder="1" applyAlignment="1">
      <alignment vertical="center" wrapText="1"/>
    </xf>
    <xf numFmtId="0" fontId="10" fillId="10" borderId="32" xfId="0" applyFont="1" applyFill="1" applyBorder="1" applyAlignment="1">
      <alignment vertical="center" wrapText="1"/>
    </xf>
    <xf numFmtId="0" fontId="14" fillId="7" borderId="18" xfId="0" applyFont="1" applyFill="1" applyBorder="1" applyAlignment="1" applyProtection="1">
      <alignment horizontal="center" vertical="center"/>
    </xf>
    <xf numFmtId="0" fontId="8" fillId="6" borderId="24" xfId="0" applyFont="1" applyFill="1" applyBorder="1" applyAlignment="1" applyProtection="1">
      <alignment horizontal="left" vertical="center"/>
    </xf>
    <xf numFmtId="0" fontId="19" fillId="0" borderId="0" xfId="0" applyFont="1" applyFill="1" applyBorder="1" applyAlignment="1">
      <alignment horizontal="center" vertical="center"/>
    </xf>
    <xf numFmtId="0" fontId="10" fillId="0" borderId="32" xfId="0" applyFont="1" applyBorder="1" applyAlignment="1">
      <alignment vertical="center" wrapText="1"/>
    </xf>
    <xf numFmtId="0" fontId="3"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10" fillId="0" borderId="32" xfId="0" applyFont="1" applyFill="1" applyBorder="1" applyAlignment="1">
      <alignment vertical="center" wrapText="1"/>
    </xf>
    <xf numFmtId="0" fontId="9" fillId="14" borderId="2" xfId="0" applyFont="1" applyFill="1" applyBorder="1" applyAlignment="1" applyProtection="1">
      <alignment vertical="center" wrapText="1"/>
      <protection locked="0"/>
    </xf>
    <xf numFmtId="0" fontId="9" fillId="14" borderId="1" xfId="0" applyFont="1" applyFill="1" applyBorder="1" applyAlignment="1" applyProtection="1">
      <alignment vertical="center" wrapText="1"/>
      <protection locked="0"/>
    </xf>
    <xf numFmtId="0" fontId="9" fillId="14" borderId="32" xfId="0" applyFont="1" applyFill="1" applyBorder="1" applyAlignment="1" applyProtection="1">
      <alignment vertical="center" wrapText="1"/>
      <protection locked="0"/>
    </xf>
    <xf numFmtId="0" fontId="10" fillId="14" borderId="1" xfId="0" applyFont="1" applyFill="1" applyBorder="1" applyAlignment="1">
      <alignment vertical="center" wrapText="1"/>
    </xf>
    <xf numFmtId="0" fontId="9" fillId="0" borderId="2"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14" fillId="0" borderId="30"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8" xfId="0" applyFont="1" applyFill="1" applyBorder="1" applyAlignment="1">
      <alignment horizontal="center" vertical="center"/>
    </xf>
    <xf numFmtId="0" fontId="14" fillId="14" borderId="30" xfId="0" applyFont="1" applyFill="1" applyBorder="1" applyAlignment="1">
      <alignment horizontal="center" vertical="center"/>
    </xf>
    <xf numFmtId="0" fontId="10" fillId="14" borderId="32" xfId="0" applyFont="1" applyFill="1" applyBorder="1" applyAlignment="1">
      <alignment vertical="center" wrapText="1"/>
    </xf>
    <xf numFmtId="0" fontId="14" fillId="14" borderId="28" xfId="0" applyFont="1" applyFill="1" applyBorder="1" applyAlignment="1">
      <alignment horizontal="center" vertical="center"/>
    </xf>
    <xf numFmtId="0" fontId="3" fillId="14" borderId="1" xfId="0" applyFont="1" applyFill="1" applyBorder="1" applyAlignment="1">
      <alignment vertical="center" wrapText="1"/>
    </xf>
    <xf numFmtId="0" fontId="9" fillId="0" borderId="11" xfId="0" applyFont="1" applyFill="1" applyBorder="1" applyAlignment="1" applyProtection="1">
      <alignment vertical="center" wrapText="1"/>
      <protection locked="0"/>
    </xf>
    <xf numFmtId="0" fontId="9" fillId="0" borderId="32" xfId="0" applyFont="1" applyFill="1" applyBorder="1" applyAlignment="1" applyProtection="1">
      <alignment vertical="center" wrapText="1"/>
      <protection locked="0"/>
    </xf>
    <xf numFmtId="0" fontId="8" fillId="4" borderId="5" xfId="0" applyFont="1" applyFill="1" applyBorder="1" applyAlignment="1">
      <alignment horizontal="center"/>
    </xf>
    <xf numFmtId="0" fontId="8" fillId="2" borderId="35" xfId="0" applyFont="1" applyFill="1" applyBorder="1" applyAlignment="1">
      <alignment horizontal="center"/>
    </xf>
    <xf numFmtId="0" fontId="8" fillId="7" borderId="14" xfId="0" applyFont="1" applyFill="1" applyBorder="1"/>
    <xf numFmtId="0" fontId="8" fillId="7" borderId="21" xfId="0" applyFont="1" applyFill="1" applyBorder="1" applyAlignment="1">
      <alignment horizontal="center" vertical="center"/>
    </xf>
    <xf numFmtId="0" fontId="27" fillId="13" borderId="17" xfId="0" applyFont="1" applyFill="1" applyBorder="1" applyAlignment="1">
      <alignment horizontal="left" vertical="center"/>
    </xf>
    <xf numFmtId="0" fontId="27" fillId="13" borderId="19" xfId="0" applyFont="1" applyFill="1" applyBorder="1" applyAlignment="1">
      <alignment horizontal="left" vertical="center"/>
    </xf>
    <xf numFmtId="0" fontId="27" fillId="13" borderId="6" xfId="0" applyFont="1" applyFill="1" applyBorder="1" applyAlignment="1">
      <alignment horizontal="left" vertical="center"/>
    </xf>
    <xf numFmtId="0" fontId="11" fillId="14" borderId="10" xfId="0" applyFont="1" applyFill="1" applyBorder="1" applyAlignment="1">
      <alignment vertical="center" wrapText="1"/>
    </xf>
    <xf numFmtId="0" fontId="8" fillId="14" borderId="5" xfId="0" applyFont="1" applyFill="1" applyBorder="1" applyAlignment="1">
      <alignment horizontal="center"/>
    </xf>
    <xf numFmtId="0" fontId="8" fillId="2" borderId="36" xfId="0" applyFont="1" applyFill="1" applyBorder="1" applyAlignment="1">
      <alignment horizontal="center" vertical="center"/>
    </xf>
    <xf numFmtId="0" fontId="18" fillId="7" borderId="21" xfId="0" applyFont="1" applyFill="1" applyBorder="1" applyAlignment="1">
      <alignment horizontal="center" vertical="top" wrapText="1"/>
    </xf>
    <xf numFmtId="0" fontId="20" fillId="12" borderId="17" xfId="0" applyFont="1" applyFill="1" applyBorder="1" applyAlignment="1" applyProtection="1">
      <alignment horizontal="left" vertical="center"/>
    </xf>
    <xf numFmtId="0" fontId="14" fillId="0" borderId="27" xfId="0" applyFont="1" applyBorder="1" applyAlignment="1" applyProtection="1">
      <alignment horizontal="center" vertical="center"/>
    </xf>
    <xf numFmtId="0" fontId="14" fillId="0" borderId="44" xfId="0" applyFont="1" applyBorder="1" applyAlignment="1" applyProtection="1">
      <alignment horizontal="center" vertical="center"/>
    </xf>
    <xf numFmtId="0" fontId="10" fillId="5" borderId="47" xfId="0" applyFont="1" applyFill="1" applyBorder="1" applyAlignment="1" applyProtection="1">
      <alignment vertical="center" wrapText="1"/>
    </xf>
    <xf numFmtId="0" fontId="14" fillId="0" borderId="49" xfId="0" applyFont="1" applyFill="1" applyBorder="1" applyAlignment="1">
      <alignment horizontal="center" vertical="center"/>
    </xf>
    <xf numFmtId="0" fontId="10" fillId="0" borderId="45" xfId="0" applyFont="1" applyBorder="1" applyAlignment="1">
      <alignment vertical="center" wrapText="1"/>
    </xf>
    <xf numFmtId="0" fontId="9" fillId="0" borderId="46" xfId="0" applyFont="1" applyFill="1" applyBorder="1" applyAlignment="1" applyProtection="1">
      <alignment vertical="center" wrapText="1"/>
      <protection locked="0"/>
    </xf>
    <xf numFmtId="0" fontId="9" fillId="0" borderId="45" xfId="0" applyFont="1" applyFill="1" applyBorder="1" applyAlignment="1" applyProtection="1">
      <alignment vertical="center" wrapText="1"/>
      <protection locked="0"/>
    </xf>
    <xf numFmtId="0" fontId="14" fillId="0" borderId="51" xfId="0" applyFont="1" applyFill="1" applyBorder="1" applyAlignment="1">
      <alignment horizontal="center" vertical="center"/>
    </xf>
    <xf numFmtId="0" fontId="10" fillId="0" borderId="52" xfId="0" applyFont="1" applyFill="1" applyBorder="1" applyAlignment="1">
      <alignment vertical="center" wrapText="1"/>
    </xf>
    <xf numFmtId="0" fontId="9" fillId="0" borderId="53" xfId="0" applyFont="1" applyFill="1" applyBorder="1" applyAlignment="1" applyProtection="1">
      <alignment vertical="center" wrapText="1"/>
      <protection locked="0"/>
    </xf>
    <xf numFmtId="0" fontId="9" fillId="0" borderId="52" xfId="0" applyFont="1" applyFill="1" applyBorder="1" applyAlignment="1" applyProtection="1">
      <alignment vertical="center" wrapText="1"/>
      <protection locked="0"/>
    </xf>
    <xf numFmtId="0" fontId="14" fillId="6" borderId="5" xfId="0" applyFont="1" applyFill="1" applyBorder="1" applyAlignment="1" applyProtection="1">
      <alignment horizontal="center" vertical="center"/>
    </xf>
    <xf numFmtId="0" fontId="10" fillId="0" borderId="1" xfId="0" applyFont="1" applyFill="1" applyBorder="1" applyAlignment="1" applyProtection="1">
      <alignment vertical="center" wrapText="1"/>
    </xf>
    <xf numFmtId="0" fontId="10" fillId="0" borderId="32" xfId="0" applyFont="1" applyFill="1" applyBorder="1" applyAlignment="1" applyProtection="1">
      <alignment vertical="center" wrapText="1"/>
    </xf>
    <xf numFmtId="0" fontId="8" fillId="7" borderId="27" xfId="0" applyFont="1" applyFill="1" applyBorder="1" applyAlignment="1">
      <alignment horizontal="center" vertical="center"/>
    </xf>
    <xf numFmtId="0" fontId="32" fillId="2" borderId="21" xfId="0" applyFont="1" applyFill="1" applyBorder="1" applyAlignment="1" applyProtection="1">
      <alignment horizontal="center" vertical="center"/>
    </xf>
    <xf numFmtId="0" fontId="20" fillId="6" borderId="24" xfId="0" applyFont="1" applyFill="1" applyBorder="1" applyAlignment="1" applyProtection="1">
      <alignment horizontal="center" vertical="center"/>
    </xf>
    <xf numFmtId="0" fontId="20" fillId="6" borderId="10" xfId="0" applyFont="1" applyFill="1" applyBorder="1" applyAlignment="1" applyProtection="1">
      <alignment horizontal="center" vertical="center"/>
    </xf>
    <xf numFmtId="0" fontId="20" fillId="6" borderId="14" xfId="0" applyFont="1" applyFill="1" applyBorder="1" applyAlignment="1" applyProtection="1">
      <alignment horizontal="center" vertical="center"/>
    </xf>
    <xf numFmtId="0" fontId="8" fillId="7" borderId="36" xfId="0" applyFont="1" applyFill="1" applyBorder="1" applyAlignment="1">
      <alignment horizontal="center" vertical="center"/>
    </xf>
    <xf numFmtId="0" fontId="5" fillId="0" borderId="0" xfId="0" applyFont="1" applyBorder="1"/>
    <xf numFmtId="0" fontId="5" fillId="0" borderId="0" xfId="0" applyFont="1" applyFill="1" applyBorder="1"/>
    <xf numFmtId="0" fontId="10" fillId="6" borderId="19" xfId="0" applyFont="1" applyFill="1" applyBorder="1" applyAlignment="1" applyProtection="1">
      <alignment horizontal="left" vertical="center"/>
    </xf>
    <xf numFmtId="0" fontId="10" fillId="6" borderId="23" xfId="0" applyFont="1" applyFill="1" applyBorder="1" applyAlignment="1" applyProtection="1">
      <alignment horizontal="left" vertical="center"/>
    </xf>
    <xf numFmtId="0" fontId="10" fillId="6" borderId="20" xfId="0" applyFont="1" applyFill="1" applyBorder="1" applyAlignment="1" applyProtection="1">
      <alignment horizontal="left" vertical="center"/>
    </xf>
    <xf numFmtId="0" fontId="10" fillId="12" borderId="19" xfId="0" applyFont="1" applyFill="1" applyBorder="1" applyAlignment="1" applyProtection="1">
      <alignment horizontal="left" vertical="center"/>
    </xf>
    <xf numFmtId="0" fontId="9" fillId="9" borderId="10" xfId="0" applyFont="1" applyFill="1" applyBorder="1" applyAlignment="1" applyProtection="1">
      <alignment horizontal="center" vertical="center" wrapText="1"/>
      <protection locked="0"/>
    </xf>
    <xf numFmtId="164" fontId="8" fillId="9" borderId="10"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vertical="center" wrapText="1"/>
      <protection locked="0"/>
    </xf>
    <xf numFmtId="0" fontId="8" fillId="0" borderId="10" xfId="0" applyFont="1" applyBorder="1" applyAlignment="1" applyProtection="1">
      <alignment vertical="center" wrapText="1"/>
    </xf>
    <xf numFmtId="0" fontId="8" fillId="0" borderId="10" xfId="0" applyFont="1" applyBorder="1" applyAlignment="1" applyProtection="1">
      <alignment horizontal="center" vertical="center" wrapText="1"/>
    </xf>
    <xf numFmtId="0" fontId="17" fillId="0" borderId="10" xfId="0" applyFont="1" applyFill="1" applyBorder="1" applyAlignment="1" applyProtection="1">
      <alignment horizontal="center" vertical="center" wrapText="1"/>
    </xf>
    <xf numFmtId="165" fontId="4" fillId="7" borderId="10" xfId="0" applyNumberFormat="1" applyFont="1" applyFill="1" applyBorder="1" applyAlignment="1" applyProtection="1">
      <alignment horizontal="center" vertical="center" wrapText="1"/>
    </xf>
    <xf numFmtId="0" fontId="16" fillId="4" borderId="10" xfId="0" applyFont="1" applyFill="1" applyBorder="1" applyAlignment="1" applyProtection="1">
      <alignment horizontal="center" vertical="center"/>
    </xf>
    <xf numFmtId="0" fontId="0" fillId="0" borderId="8" xfId="0" applyBorder="1" applyAlignment="1" applyProtection="1">
      <alignment horizontal="center"/>
    </xf>
    <xf numFmtId="0" fontId="9" fillId="2" borderId="50" xfId="0" applyFont="1" applyFill="1" applyBorder="1" applyAlignment="1" applyProtection="1">
      <alignment vertical="center" wrapText="1"/>
    </xf>
    <xf numFmtId="0" fontId="9" fillId="2" borderId="26" xfId="0" applyFont="1" applyFill="1" applyBorder="1" applyAlignment="1" applyProtection="1">
      <alignment vertical="center" wrapText="1"/>
    </xf>
    <xf numFmtId="0" fontId="9" fillId="2" borderId="33" xfId="0" applyFont="1" applyFill="1" applyBorder="1" applyAlignment="1" applyProtection="1">
      <alignment vertical="center" wrapText="1"/>
    </xf>
    <xf numFmtId="0" fontId="9" fillId="2" borderId="34" xfId="0" applyFont="1" applyFill="1" applyBorder="1" applyAlignment="1" applyProtection="1">
      <alignment vertical="center" wrapText="1"/>
    </xf>
    <xf numFmtId="0" fontId="9" fillId="2" borderId="54" xfId="0" applyFont="1" applyFill="1" applyBorder="1" applyAlignment="1" applyProtection="1">
      <alignment vertical="center" wrapText="1"/>
    </xf>
    <xf numFmtId="0" fontId="14" fillId="0" borderId="0" xfId="0" applyFont="1" applyFill="1" applyBorder="1" applyAlignment="1" applyProtection="1">
      <alignment horizontal="center"/>
    </xf>
    <xf numFmtId="0" fontId="8" fillId="0" borderId="0" xfId="0" applyFont="1" applyBorder="1" applyProtection="1"/>
    <xf numFmtId="10" fontId="8" fillId="0" borderId="0" xfId="0" applyNumberFormat="1" applyFont="1" applyFill="1" applyBorder="1" applyAlignment="1" applyProtection="1">
      <alignment horizontal="center"/>
    </xf>
    <xf numFmtId="0" fontId="5" fillId="0" borderId="0" xfId="0" applyFont="1" applyBorder="1" applyProtection="1"/>
    <xf numFmtId="0" fontId="15" fillId="5" borderId="43" xfId="0" applyFont="1" applyFill="1" applyBorder="1" applyAlignment="1">
      <alignment horizontal="center"/>
    </xf>
    <xf numFmtId="0" fontId="10" fillId="6" borderId="19"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14" fillId="7" borderId="17" xfId="0" applyFont="1" applyFill="1" applyBorder="1" applyAlignment="1" applyProtection="1">
      <alignment horizontal="center" vertical="center"/>
    </xf>
    <xf numFmtId="0" fontId="14" fillId="7" borderId="24" xfId="0" applyFont="1" applyFill="1" applyBorder="1" applyAlignment="1" applyProtection="1">
      <alignment horizontal="center" vertical="center"/>
    </xf>
    <xf numFmtId="0" fontId="8" fillId="6" borderId="18" xfId="0" applyFont="1" applyFill="1" applyBorder="1" applyAlignment="1" applyProtection="1">
      <alignment horizontal="left" vertical="center"/>
    </xf>
    <xf numFmtId="0" fontId="10" fillId="6" borderId="59" xfId="0" applyFont="1" applyFill="1" applyBorder="1" applyAlignment="1" applyProtection="1">
      <alignment horizontal="left" vertical="center"/>
    </xf>
    <xf numFmtId="0" fontId="10" fillId="12" borderId="20" xfId="0" applyFont="1" applyFill="1" applyBorder="1" applyAlignment="1" applyProtection="1">
      <alignment horizontal="left" vertical="center"/>
    </xf>
    <xf numFmtId="10" fontId="0" fillId="0" borderId="0" xfId="0" applyNumberFormat="1" applyBorder="1" applyAlignment="1">
      <alignment horizontal="center"/>
    </xf>
    <xf numFmtId="0" fontId="8" fillId="0" borderId="8" xfId="0" applyFont="1" applyBorder="1" applyAlignment="1" applyProtection="1">
      <alignment horizontal="center"/>
    </xf>
    <xf numFmtId="0" fontId="13" fillId="0" borderId="10" xfId="0" applyFont="1" applyFill="1" applyBorder="1" applyAlignment="1" applyProtection="1">
      <alignment horizontal="center" vertical="center"/>
    </xf>
    <xf numFmtId="0" fontId="0" fillId="0" borderId="0" xfId="0" applyProtection="1"/>
    <xf numFmtId="0" fontId="8" fillId="9" borderId="17" xfId="0" applyFont="1" applyFill="1" applyBorder="1" applyAlignment="1" applyProtection="1">
      <alignment horizontal="left" vertical="center" wrapText="1"/>
    </xf>
    <xf numFmtId="0" fontId="8" fillId="9" borderId="10" xfId="0" applyFont="1" applyFill="1" applyBorder="1" applyAlignment="1" applyProtection="1">
      <alignment vertical="center" wrapText="1"/>
    </xf>
    <xf numFmtId="0" fontId="8" fillId="9" borderId="10" xfId="0" applyFont="1" applyFill="1" applyBorder="1" applyAlignment="1" applyProtection="1">
      <alignment horizontal="left" vertical="center" wrapText="1"/>
    </xf>
    <xf numFmtId="0" fontId="8" fillId="9" borderId="10" xfId="0" applyFont="1" applyFill="1" applyBorder="1" applyAlignment="1" applyProtection="1">
      <alignment vertical="center"/>
    </xf>
    <xf numFmtId="0" fontId="8" fillId="0" borderId="10"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8" fillId="0" borderId="10" xfId="0" applyFont="1" applyBorder="1" applyAlignment="1" applyProtection="1">
      <alignment horizontal="center" vertical="center"/>
    </xf>
    <xf numFmtId="0" fontId="8" fillId="0" borderId="10" xfId="0" applyFont="1" applyFill="1" applyBorder="1" applyAlignment="1" applyProtection="1">
      <alignment horizontal="center" vertical="center"/>
    </xf>
    <xf numFmtId="1" fontId="8" fillId="0" borderId="10" xfId="0" applyNumberFormat="1" applyFont="1" applyFill="1" applyBorder="1" applyAlignment="1" applyProtection="1">
      <alignment horizontal="center" vertical="center" wrapText="1"/>
    </xf>
    <xf numFmtId="165" fontId="8" fillId="0" borderId="20" xfId="0" applyNumberFormat="1" applyFont="1" applyFill="1" applyBorder="1" applyAlignment="1" applyProtection="1">
      <alignment horizontal="center" vertical="center" wrapText="1"/>
    </xf>
    <xf numFmtId="165" fontId="4" fillId="0" borderId="10" xfId="0" applyNumberFormat="1" applyFont="1" applyFill="1" applyBorder="1" applyAlignment="1" applyProtection="1">
      <alignment horizontal="center" vertical="center" wrapText="1"/>
    </xf>
    <xf numFmtId="0" fontId="8" fillId="6" borderId="10" xfId="0" applyFont="1" applyFill="1" applyBorder="1" applyAlignment="1" applyProtection="1">
      <alignment horizontal="left" vertical="center" wrapText="1"/>
    </xf>
    <xf numFmtId="0" fontId="8" fillId="6" borderId="10" xfId="0" applyFont="1" applyFill="1" applyBorder="1" applyAlignment="1" applyProtection="1">
      <alignment horizontal="center" vertical="center" wrapText="1"/>
    </xf>
    <xf numFmtId="0" fontId="8" fillId="6" borderId="5" xfId="0" applyFont="1" applyFill="1" applyBorder="1" applyAlignment="1" applyProtection="1">
      <alignment horizontal="left" vertical="center" wrapText="1"/>
    </xf>
    <xf numFmtId="0" fontId="17" fillId="6" borderId="20" xfId="0" applyFont="1" applyFill="1" applyBorder="1" applyAlignment="1" applyProtection="1">
      <alignment horizontal="center" vertical="center" wrapText="1"/>
    </xf>
    <xf numFmtId="2" fontId="0" fillId="0" borderId="0" xfId="0" applyNumberFormat="1" applyBorder="1" applyAlignment="1">
      <alignment horizontal="center"/>
    </xf>
    <xf numFmtId="0" fontId="9" fillId="0" borderId="10" xfId="0" applyFont="1" applyBorder="1" applyAlignment="1" applyProtection="1">
      <alignment horizontal="center" vertical="center"/>
    </xf>
    <xf numFmtId="166" fontId="9" fillId="0" borderId="10" xfId="0" applyNumberFormat="1" applyFont="1" applyBorder="1" applyAlignment="1" applyProtection="1">
      <alignment horizontal="center" vertical="center"/>
    </xf>
    <xf numFmtId="0" fontId="9" fillId="0" borderId="9" xfId="0" applyFont="1" applyFill="1" applyBorder="1" applyAlignment="1" applyProtection="1">
      <alignment horizontal="center" vertical="center" wrapText="1"/>
    </xf>
    <xf numFmtId="0" fontId="9" fillId="0" borderId="32"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wrapText="1"/>
    </xf>
    <xf numFmtId="0" fontId="9" fillId="0" borderId="48" xfId="0" applyFont="1" applyFill="1" applyBorder="1" applyAlignment="1" applyProtection="1">
      <alignment horizontal="center" vertical="center" wrapText="1"/>
    </xf>
    <xf numFmtId="0" fontId="9" fillId="7" borderId="32" xfId="0" applyFont="1" applyFill="1" applyBorder="1" applyAlignment="1" applyProtection="1">
      <alignment horizontal="center" vertical="center"/>
    </xf>
    <xf numFmtId="0" fontId="9" fillId="7" borderId="1" xfId="0" applyFont="1" applyFill="1" applyBorder="1" applyAlignment="1" applyProtection="1">
      <alignment horizontal="center" vertical="center" wrapText="1"/>
    </xf>
    <xf numFmtId="0" fontId="9" fillId="7" borderId="32"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7" borderId="55"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9" fillId="7" borderId="55" xfId="0" applyFont="1" applyFill="1" applyBorder="1" applyAlignment="1" applyProtection="1">
      <alignment horizontal="center" vertical="center"/>
    </xf>
    <xf numFmtId="0" fontId="9" fillId="4" borderId="10" xfId="0" applyFont="1" applyFill="1" applyBorder="1" applyAlignment="1" applyProtection="1">
      <alignment horizontal="center" vertical="center"/>
    </xf>
    <xf numFmtId="0" fontId="9" fillId="7" borderId="56" xfId="0" applyFont="1" applyFill="1" applyBorder="1" applyAlignment="1" applyProtection="1">
      <alignment horizontal="center" vertical="center"/>
    </xf>
    <xf numFmtId="0" fontId="9" fillId="4" borderId="14" xfId="0" applyFont="1" applyFill="1" applyBorder="1" applyAlignment="1" applyProtection="1">
      <alignment horizontal="center" vertical="center"/>
    </xf>
    <xf numFmtId="0" fontId="9" fillId="4" borderId="14" xfId="0" applyFont="1" applyFill="1" applyBorder="1" applyAlignment="1" applyProtection="1">
      <alignment horizontal="center" vertical="center" wrapText="1"/>
    </xf>
    <xf numFmtId="0" fontId="9" fillId="7" borderId="56" xfId="0" applyFont="1" applyFill="1" applyBorder="1" applyAlignment="1" applyProtection="1">
      <alignment horizontal="center" vertical="center" wrapText="1"/>
    </xf>
    <xf numFmtId="0" fontId="10" fillId="4" borderId="14" xfId="0" applyFont="1" applyFill="1" applyBorder="1" applyAlignment="1" applyProtection="1">
      <alignment horizontal="center" vertical="center" wrapText="1"/>
    </xf>
    <xf numFmtId="0" fontId="9" fillId="4" borderId="57" xfId="0" applyFont="1" applyFill="1" applyBorder="1" applyAlignment="1" applyProtection="1">
      <alignment horizontal="center" vertical="center" wrapText="1"/>
    </xf>
    <xf numFmtId="0" fontId="9" fillId="7" borderId="58" xfId="0" applyFont="1" applyFill="1" applyBorder="1" applyAlignment="1" applyProtection="1">
      <alignment horizontal="center" vertical="center" wrapText="1"/>
    </xf>
    <xf numFmtId="0" fontId="9" fillId="11" borderId="9" xfId="0" applyFont="1" applyFill="1" applyBorder="1" applyAlignment="1" applyProtection="1">
      <alignment horizontal="left" vertical="top" wrapText="1"/>
      <protection locked="0"/>
    </xf>
    <xf numFmtId="0" fontId="9" fillId="5" borderId="9" xfId="0" applyFont="1" applyFill="1" applyBorder="1" applyAlignment="1" applyProtection="1">
      <alignment horizontal="left" vertical="top" wrapText="1"/>
      <protection locked="0"/>
    </xf>
    <xf numFmtId="0" fontId="9" fillId="10" borderId="9" xfId="0" applyFont="1" applyFill="1" applyBorder="1" applyAlignment="1" applyProtection="1">
      <alignment horizontal="left" vertical="top" wrapText="1"/>
      <protection locked="0"/>
    </xf>
    <xf numFmtId="0" fontId="9" fillId="5" borderId="11" xfId="0" applyFont="1" applyFill="1" applyBorder="1" applyAlignment="1" applyProtection="1">
      <alignment horizontal="left" vertical="top" wrapText="1"/>
      <protection locked="0"/>
    </xf>
    <xf numFmtId="0" fontId="9" fillId="10" borderId="1" xfId="0" applyFont="1" applyFill="1" applyBorder="1" applyAlignment="1" applyProtection="1">
      <alignment horizontal="left" vertical="top" wrapText="1"/>
      <protection locked="0"/>
    </xf>
    <xf numFmtId="0" fontId="9" fillId="0" borderId="32" xfId="0" applyFont="1" applyFill="1" applyBorder="1" applyAlignment="1" applyProtection="1">
      <alignment horizontal="left" vertical="top" wrapText="1"/>
      <protection locked="0"/>
    </xf>
    <xf numFmtId="0" fontId="9" fillId="10" borderId="12"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top" wrapText="1"/>
      <protection locked="0"/>
    </xf>
    <xf numFmtId="0" fontId="9" fillId="0" borderId="2" xfId="0" applyFont="1" applyFill="1" applyBorder="1" applyAlignment="1" applyProtection="1">
      <alignment horizontal="left" vertical="top" wrapText="1"/>
      <protection locked="0"/>
    </xf>
    <xf numFmtId="0" fontId="9" fillId="10" borderId="11" xfId="0" applyFont="1" applyFill="1" applyBorder="1" applyAlignment="1" applyProtection="1">
      <alignment horizontal="left" vertical="top" wrapText="1"/>
      <protection locked="0"/>
    </xf>
    <xf numFmtId="0" fontId="9" fillId="11" borderId="1" xfId="0" applyFont="1" applyFill="1" applyBorder="1" applyAlignment="1" applyProtection="1">
      <alignment horizontal="left" vertical="top" wrapText="1"/>
      <protection locked="0"/>
    </xf>
    <xf numFmtId="0" fontId="9" fillId="5" borderId="1" xfId="0" applyFont="1" applyFill="1" applyBorder="1" applyAlignment="1" applyProtection="1">
      <alignment horizontal="left" vertical="top" wrapText="1"/>
      <protection locked="0"/>
    </xf>
    <xf numFmtId="0" fontId="9" fillId="10" borderId="32" xfId="0" applyFont="1" applyFill="1" applyBorder="1" applyAlignment="1" applyProtection="1">
      <alignment horizontal="left" vertical="top" wrapText="1"/>
      <protection locked="0"/>
    </xf>
    <xf numFmtId="0" fontId="9" fillId="5" borderId="32" xfId="0" applyFont="1" applyFill="1" applyBorder="1" applyAlignment="1" applyProtection="1">
      <alignment horizontal="left" vertical="top" wrapText="1"/>
      <protection locked="0"/>
    </xf>
    <xf numFmtId="0" fontId="9" fillId="11" borderId="3" xfId="0" applyFont="1" applyFill="1" applyBorder="1" applyAlignment="1" applyProtection="1">
      <alignment horizontal="left" vertical="top" wrapText="1"/>
      <protection locked="0"/>
    </xf>
    <xf numFmtId="0" fontId="9" fillId="11" borderId="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5" borderId="48" xfId="0" applyFont="1" applyFill="1" applyBorder="1" applyAlignment="1" applyProtection="1">
      <alignment horizontal="left" vertical="top" wrapText="1"/>
      <protection locked="0"/>
    </xf>
    <xf numFmtId="0" fontId="9" fillId="5" borderId="3" xfId="0" applyFont="1" applyFill="1" applyBorder="1" applyAlignment="1" applyProtection="1">
      <alignment horizontal="left" vertical="top" wrapText="1"/>
      <protection locked="0"/>
    </xf>
    <xf numFmtId="0" fontId="9" fillId="10" borderId="3" xfId="0" applyFont="1" applyFill="1" applyBorder="1" applyAlignment="1" applyProtection="1">
      <alignment horizontal="left" vertical="top" wrapText="1"/>
      <protection locked="0"/>
    </xf>
    <xf numFmtId="0" fontId="9" fillId="7" borderId="32" xfId="0" applyFont="1" applyFill="1" applyBorder="1" applyAlignment="1" applyProtection="1">
      <alignment horizontal="left" vertical="top" wrapText="1"/>
    </xf>
    <xf numFmtId="0" fontId="9" fillId="10" borderId="4" xfId="0" applyFont="1" applyFill="1" applyBorder="1" applyAlignment="1" applyProtection="1">
      <alignment horizontal="left" vertical="top" wrapText="1"/>
      <protection locked="0"/>
    </xf>
    <xf numFmtId="0" fontId="9" fillId="7" borderId="1" xfId="0" applyFont="1" applyFill="1" applyBorder="1" applyAlignment="1" applyProtection="1">
      <alignment horizontal="left" vertical="top" wrapText="1"/>
    </xf>
    <xf numFmtId="0" fontId="9" fillId="5" borderId="47" xfId="0" applyFont="1" applyFill="1" applyBorder="1" applyAlignment="1" applyProtection="1">
      <alignment horizontal="left" vertical="top" wrapText="1"/>
      <protection locked="0"/>
    </xf>
    <xf numFmtId="0" fontId="9" fillId="7" borderId="3" xfId="0" applyFont="1" applyFill="1" applyBorder="1" applyAlignment="1" applyProtection="1">
      <alignment horizontal="left" vertical="top" wrapText="1"/>
    </xf>
    <xf numFmtId="0" fontId="9" fillId="7" borderId="4" xfId="0" applyFont="1" applyFill="1" applyBorder="1" applyAlignment="1" applyProtection="1">
      <alignment horizontal="left" vertical="top" wrapText="1"/>
    </xf>
    <xf numFmtId="0" fontId="9" fillId="7" borderId="47" xfId="0" applyFont="1" applyFill="1" applyBorder="1" applyAlignment="1" applyProtection="1">
      <alignment horizontal="left" vertical="top" wrapText="1"/>
    </xf>
    <xf numFmtId="0" fontId="8" fillId="6" borderId="24" xfId="0" applyFont="1" applyFill="1" applyBorder="1" applyAlignment="1" applyProtection="1">
      <alignment horizontal="center" vertical="center" wrapText="1"/>
    </xf>
    <xf numFmtId="0" fontId="8" fillId="6" borderId="25" xfId="0" applyFont="1" applyFill="1" applyBorder="1" applyAlignment="1" applyProtection="1">
      <alignment horizontal="center" vertical="center" wrapText="1"/>
    </xf>
    <xf numFmtId="0" fontId="8" fillId="6" borderId="21" xfId="0" applyFont="1" applyFill="1" applyBorder="1" applyAlignment="1" applyProtection="1">
      <alignment horizontal="center" vertical="center" wrapText="1"/>
    </xf>
    <xf numFmtId="0" fontId="8" fillId="6" borderId="8" xfId="0" applyFont="1" applyFill="1" applyBorder="1" applyAlignment="1" applyProtection="1">
      <alignment horizontal="center" vertical="center" wrapText="1"/>
    </xf>
    <xf numFmtId="0" fontId="8" fillId="6" borderId="18"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8" fillId="6" borderId="17" xfId="0" applyFont="1" applyFill="1" applyBorder="1" applyAlignment="1" applyProtection="1">
      <alignment horizontal="left" vertical="center" wrapText="1"/>
    </xf>
    <xf numFmtId="0" fontId="8" fillId="6" borderId="6" xfId="0" applyFont="1" applyFill="1" applyBorder="1" applyAlignment="1" applyProtection="1">
      <alignment horizontal="left" vertical="center" wrapText="1"/>
    </xf>
    <xf numFmtId="0" fontId="12" fillId="3" borderId="17" xfId="0" applyFont="1" applyFill="1" applyBorder="1" applyAlignment="1" applyProtection="1">
      <alignment horizontal="center" vertical="center" wrapText="1"/>
    </xf>
    <xf numFmtId="0" fontId="12" fillId="3" borderId="19"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8" borderId="24" xfId="0" applyFont="1" applyFill="1" applyBorder="1" applyAlignment="1" applyProtection="1">
      <alignment horizontal="center" vertical="center" wrapText="1"/>
    </xf>
    <xf numFmtId="0" fontId="8" fillId="8" borderId="23" xfId="0" applyFont="1" applyFill="1" applyBorder="1" applyAlignment="1" applyProtection="1">
      <alignment horizontal="center" vertical="center" wrapText="1"/>
    </xf>
    <xf numFmtId="0" fontId="8" fillId="8" borderId="25" xfId="0" applyFont="1" applyFill="1" applyBorder="1" applyAlignment="1" applyProtection="1">
      <alignment horizontal="center" vertical="center" wrapText="1"/>
    </xf>
    <xf numFmtId="0" fontId="8" fillId="9" borderId="17" xfId="0" applyFont="1" applyFill="1" applyBorder="1" applyAlignment="1" applyProtection="1">
      <alignment horizontal="center" vertical="center"/>
    </xf>
    <xf numFmtId="0" fontId="8" fillId="9" borderId="19" xfId="0" applyFont="1" applyFill="1" applyBorder="1" applyAlignment="1" applyProtection="1">
      <alignment horizontal="center" vertical="center"/>
    </xf>
    <xf numFmtId="0" fontId="8" fillId="9" borderId="6" xfId="0" applyFont="1" applyFill="1" applyBorder="1" applyAlignment="1" applyProtection="1">
      <alignment horizontal="center" vertical="center"/>
    </xf>
    <xf numFmtId="0" fontId="23" fillId="0" borderId="19" xfId="0" applyFont="1" applyBorder="1" applyAlignment="1" applyProtection="1">
      <alignment vertical="top" wrapText="1"/>
      <protection locked="0"/>
    </xf>
    <xf numFmtId="0" fontId="23" fillId="0" borderId="6" xfId="0" applyFont="1" applyBorder="1" applyAlignment="1" applyProtection="1">
      <alignment vertical="top" wrapText="1"/>
      <protection locked="0"/>
    </xf>
    <xf numFmtId="0" fontId="27" fillId="2" borderId="23" xfId="0" applyFont="1" applyFill="1" applyBorder="1" applyAlignment="1" applyProtection="1">
      <alignment vertical="top" wrapText="1"/>
    </xf>
    <xf numFmtId="0" fontId="27" fillId="2" borderId="23" xfId="0" applyFont="1" applyFill="1" applyBorder="1" applyAlignment="1" applyProtection="1">
      <alignment vertical="top"/>
    </xf>
    <xf numFmtId="0" fontId="27" fillId="2" borderId="25" xfId="0" applyFont="1" applyFill="1" applyBorder="1" applyAlignment="1" applyProtection="1">
      <alignment vertical="top"/>
    </xf>
    <xf numFmtId="0" fontId="18" fillId="15" borderId="24" xfId="0" applyFont="1" applyFill="1" applyBorder="1" applyAlignment="1" applyProtection="1">
      <alignment horizontal="left" vertical="top" wrapText="1"/>
    </xf>
    <xf numFmtId="0" fontId="36" fillId="15" borderId="23" xfId="0" applyFont="1" applyFill="1" applyBorder="1" applyAlignment="1" applyProtection="1">
      <alignment horizontal="left" vertical="top" wrapText="1"/>
    </xf>
    <xf numFmtId="0" fontId="36" fillId="15" borderId="25" xfId="0" applyFont="1" applyFill="1" applyBorder="1" applyAlignment="1" applyProtection="1">
      <alignment horizontal="left" vertical="top" wrapText="1"/>
    </xf>
    <xf numFmtId="0" fontId="26" fillId="13" borderId="29" xfId="0" applyFont="1" applyFill="1" applyBorder="1" applyAlignment="1" applyProtection="1">
      <alignment vertical="center" wrapText="1"/>
    </xf>
    <xf numFmtId="0" fontId="26" fillId="13" borderId="19" xfId="0" applyFont="1" applyFill="1" applyBorder="1" applyAlignment="1" applyProtection="1">
      <alignment vertical="center" wrapText="1"/>
    </xf>
    <xf numFmtId="0" fontId="26" fillId="13" borderId="6" xfId="0" applyFont="1" applyFill="1" applyBorder="1" applyAlignment="1" applyProtection="1">
      <alignment vertical="center" wrapText="1"/>
    </xf>
    <xf numFmtId="0" fontId="18" fillId="15" borderId="18" xfId="0" applyFont="1" applyFill="1" applyBorder="1" applyAlignment="1" applyProtection="1">
      <alignment horizontal="left" vertical="top" wrapText="1"/>
    </xf>
    <xf numFmtId="0" fontId="18" fillId="15" borderId="20" xfId="0" applyFont="1" applyFill="1" applyBorder="1" applyAlignment="1" applyProtection="1">
      <alignment horizontal="left" vertical="top" wrapText="1"/>
    </xf>
    <xf numFmtId="0" fontId="18" fillId="15" borderId="7" xfId="0" applyFont="1" applyFill="1" applyBorder="1" applyAlignment="1" applyProtection="1">
      <alignment horizontal="left" vertical="top" wrapText="1"/>
    </xf>
    <xf numFmtId="0" fontId="31" fillId="13" borderId="17" xfId="0" applyFont="1" applyFill="1" applyBorder="1" applyAlignment="1" applyProtection="1">
      <alignment horizontal="left" vertical="top" wrapText="1"/>
    </xf>
    <xf numFmtId="0" fontId="27" fillId="13" borderId="19" xfId="0" applyFont="1" applyFill="1" applyBorder="1" applyAlignment="1" applyProtection="1">
      <alignment horizontal="left" vertical="top" wrapText="1"/>
    </xf>
    <xf numFmtId="0" fontId="27" fillId="13" borderId="6" xfId="0" applyFont="1" applyFill="1" applyBorder="1" applyAlignment="1" applyProtection="1">
      <alignment horizontal="left" vertical="top" wrapText="1"/>
    </xf>
    <xf numFmtId="0" fontId="27" fillId="16" borderId="18" xfId="0" applyFont="1" applyFill="1" applyBorder="1" applyAlignment="1" applyProtection="1">
      <alignment horizontal="left" vertical="top" wrapText="1"/>
    </xf>
    <xf numFmtId="0" fontId="27" fillId="16" borderId="20" xfId="0" applyFont="1" applyFill="1" applyBorder="1" applyAlignment="1" applyProtection="1">
      <alignment horizontal="left" vertical="top" wrapText="1"/>
    </xf>
    <xf numFmtId="0" fontId="27" fillId="16" borderId="7" xfId="0" applyFont="1" applyFill="1" applyBorder="1" applyAlignment="1" applyProtection="1">
      <alignment horizontal="left" vertical="top" wrapText="1"/>
    </xf>
    <xf numFmtId="0" fontId="26" fillId="13" borderId="29" xfId="0" applyFont="1" applyFill="1" applyBorder="1" applyAlignment="1">
      <alignment wrapText="1"/>
    </xf>
    <xf numFmtId="0" fontId="26" fillId="13" borderId="19" xfId="0" applyFont="1" applyFill="1" applyBorder="1" applyAlignment="1">
      <alignment wrapText="1"/>
    </xf>
    <xf numFmtId="0" fontId="26" fillId="13" borderId="6" xfId="0" applyFont="1" applyFill="1" applyBorder="1" applyAlignment="1">
      <alignment wrapText="1"/>
    </xf>
    <xf numFmtId="0" fontId="18" fillId="15" borderId="36" xfId="0" applyFont="1" applyFill="1" applyBorder="1" applyAlignment="1">
      <alignment vertical="top" wrapText="1"/>
    </xf>
    <xf numFmtId="0" fontId="18" fillId="15" borderId="37" xfId="0" applyFont="1" applyFill="1" applyBorder="1" applyAlignment="1">
      <alignment vertical="top" wrapText="1"/>
    </xf>
    <xf numFmtId="0" fontId="18" fillId="15" borderId="38" xfId="0" applyFont="1" applyFill="1" applyBorder="1" applyAlignment="1">
      <alignment vertical="top" wrapText="1"/>
    </xf>
    <xf numFmtId="0" fontId="18" fillId="2" borderId="36" xfId="0" applyFont="1" applyFill="1" applyBorder="1" applyAlignment="1">
      <alignment vertical="top" wrapText="1"/>
    </xf>
    <xf numFmtId="0" fontId="18" fillId="2" borderId="37" xfId="0" applyFont="1" applyFill="1" applyBorder="1" applyAlignment="1">
      <alignment vertical="top" wrapText="1"/>
    </xf>
    <xf numFmtId="0" fontId="18" fillId="2" borderId="38" xfId="0" applyFont="1" applyFill="1" applyBorder="1" applyAlignment="1">
      <alignment vertical="top" wrapText="1"/>
    </xf>
    <xf numFmtId="0" fontId="9" fillId="6" borderId="19" xfId="0" applyFont="1" applyFill="1" applyBorder="1" applyAlignment="1" applyProtection="1">
      <alignment horizontal="left" vertical="top" wrapText="1"/>
    </xf>
    <xf numFmtId="0" fontId="9" fillId="12" borderId="19" xfId="0" applyFont="1" applyFill="1" applyBorder="1" applyAlignment="1" applyProtection="1">
      <alignment horizontal="left" vertical="top" wrapText="1"/>
    </xf>
    <xf numFmtId="0" fontId="9" fillId="6" borderId="19" xfId="0" applyFont="1" applyFill="1" applyBorder="1" applyAlignment="1" applyProtection="1">
      <alignment horizontal="left" vertical="top" wrapText="1"/>
      <protection locked="0"/>
    </xf>
    <xf numFmtId="0" fontId="9" fillId="6" borderId="23" xfId="0" applyFont="1" applyFill="1" applyBorder="1" applyAlignment="1" applyProtection="1">
      <alignment horizontal="left" vertical="top" wrapText="1"/>
    </xf>
    <xf numFmtId="0" fontId="9" fillId="6" borderId="20" xfId="0" applyFont="1" applyFill="1" applyBorder="1" applyAlignment="1" applyProtection="1">
      <alignment horizontal="left" vertical="top" wrapText="1"/>
    </xf>
    <xf numFmtId="0" fontId="9" fillId="2" borderId="13" xfId="0" applyFont="1" applyFill="1" applyBorder="1" applyAlignment="1" applyProtection="1">
      <alignment horizontal="left" vertical="top" wrapText="1"/>
    </xf>
    <xf numFmtId="0" fontId="9" fillId="2" borderId="8" xfId="0" applyFont="1" applyFill="1" applyBorder="1" applyAlignment="1" applyProtection="1">
      <alignment horizontal="left" vertical="top" wrapText="1"/>
    </xf>
    <xf numFmtId="0" fontId="9" fillId="2" borderId="31" xfId="0" applyFont="1" applyFill="1" applyBorder="1" applyAlignment="1" applyProtection="1">
      <alignment horizontal="left" vertical="top" wrapText="1"/>
    </xf>
    <xf numFmtId="0" fontId="9" fillId="2" borderId="39" xfId="0" applyFont="1" applyFill="1" applyBorder="1" applyAlignment="1" applyProtection="1">
      <alignment horizontal="left" vertical="top" wrapText="1"/>
    </xf>
    <xf numFmtId="0" fontId="9" fillId="2" borderId="34" xfId="0" applyFont="1" applyFill="1" applyBorder="1" applyAlignment="1" applyProtection="1">
      <alignment horizontal="left" vertical="top" wrapText="1"/>
    </xf>
    <xf numFmtId="0" fontId="9" fillId="2" borderId="7" xfId="0" applyFont="1" applyFill="1" applyBorder="1" applyAlignment="1" applyProtection="1">
      <alignment horizontal="left" vertical="top" wrapText="1"/>
    </xf>
    <xf numFmtId="0" fontId="9" fillId="6" borderId="6" xfId="0" applyFont="1" applyFill="1" applyBorder="1" applyAlignment="1" applyProtection="1">
      <alignment horizontal="left" vertical="top" wrapText="1"/>
    </xf>
    <xf numFmtId="0" fontId="9" fillId="12" borderId="6" xfId="0" applyFont="1" applyFill="1" applyBorder="1" applyAlignment="1" applyProtection="1">
      <alignment horizontal="left" vertical="top" wrapText="1"/>
    </xf>
    <xf numFmtId="0" fontId="9" fillId="6" borderId="6" xfId="0" applyFont="1" applyFill="1" applyBorder="1" applyAlignment="1" applyProtection="1">
      <alignment horizontal="left" vertical="top" wrapText="1"/>
      <protection locked="0"/>
    </xf>
    <xf numFmtId="0" fontId="9" fillId="6" borderId="25" xfId="0" applyFont="1" applyFill="1" applyBorder="1" applyAlignment="1" applyProtection="1">
      <alignment horizontal="left" vertical="top" wrapText="1"/>
    </xf>
    <xf numFmtId="0" fontId="9" fillId="6" borderId="7" xfId="0" applyFont="1" applyFill="1" applyBorder="1" applyAlignment="1" applyProtection="1">
      <alignment horizontal="left" vertical="top" wrapText="1"/>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gram%20Support%20and%20Student%20Transportation%20Division\Instructional%20Material\2017%20Adoption\96_Rubrics\scienceexampl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1 NM Standards&amp; Benchmarks"/>
      <sheetName val="Sec 2 Other Relivent Criteria"/>
      <sheetName val="Sheet2"/>
    </sheetNames>
    <sheetDataSet>
      <sheetData sheetId="0"/>
      <sheetData sheetId="1"/>
      <sheetData sheetId="2"/>
      <sheetData sheetId="3">
        <row r="1">
          <cell r="A1">
            <v>3</v>
          </cell>
          <cell r="C1" t="str">
            <v>YES</v>
          </cell>
        </row>
        <row r="2">
          <cell r="A2">
            <v>2</v>
          </cell>
          <cell r="C2" t="str">
            <v>NO</v>
          </cell>
        </row>
        <row r="3">
          <cell r="A3">
            <v>1</v>
          </cell>
        </row>
        <row r="4">
          <cell r="A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workbookViewId="0">
      <selection activeCell="B3" sqref="B3"/>
    </sheetView>
  </sheetViews>
  <sheetFormatPr defaultColWidth="8.85546875" defaultRowHeight="15" x14ac:dyDescent="0.25"/>
  <cols>
    <col min="1" max="1" width="40.7109375" style="129" customWidth="1"/>
    <col min="2" max="3" width="44.7109375" style="129" customWidth="1"/>
    <col min="4" max="4" width="36.7109375" style="129" customWidth="1"/>
    <col min="5" max="16384" width="8.85546875" style="129"/>
  </cols>
  <sheetData>
    <row r="1" spans="1:4" ht="72" customHeight="1" thickBot="1" x14ac:dyDescent="0.3">
      <c r="A1" s="128"/>
      <c r="B1" s="204" t="s">
        <v>152</v>
      </c>
      <c r="C1" s="205"/>
      <c r="D1" s="206"/>
    </row>
    <row r="2" spans="1:4" ht="16.5" thickBot="1" x14ac:dyDescent="0.3">
      <c r="A2" s="213" t="s">
        <v>15</v>
      </c>
      <c r="B2" s="214"/>
      <c r="C2" s="214"/>
      <c r="D2" s="215"/>
    </row>
    <row r="3" spans="1:4" ht="16.149999999999999" thickBot="1" x14ac:dyDescent="0.35">
      <c r="A3" s="130" t="s">
        <v>16</v>
      </c>
      <c r="B3" s="102"/>
      <c r="C3" s="131" t="s">
        <v>17</v>
      </c>
      <c r="D3" s="100"/>
    </row>
    <row r="4" spans="1:4" ht="16.149999999999999" thickBot="1" x14ac:dyDescent="0.35">
      <c r="A4" s="132" t="s">
        <v>6</v>
      </c>
      <c r="B4" s="102"/>
      <c r="C4" s="131" t="s">
        <v>18</v>
      </c>
      <c r="D4" s="101"/>
    </row>
    <row r="5" spans="1:4" ht="16.149999999999999" thickBot="1" x14ac:dyDescent="0.35">
      <c r="A5" s="130" t="s">
        <v>7</v>
      </c>
      <c r="B5" s="102"/>
      <c r="C5" s="131" t="s">
        <v>19</v>
      </c>
      <c r="D5" s="101"/>
    </row>
    <row r="6" spans="1:4" ht="16.149999999999999" thickBot="1" x14ac:dyDescent="0.35">
      <c r="A6" s="130" t="s">
        <v>20</v>
      </c>
      <c r="B6" s="102"/>
      <c r="C6" s="133" t="s">
        <v>21</v>
      </c>
      <c r="D6" s="101"/>
    </row>
    <row r="7" spans="1:4" ht="16.5" thickBot="1" x14ac:dyDescent="0.3">
      <c r="A7" s="207" t="s">
        <v>22</v>
      </c>
      <c r="B7" s="208"/>
      <c r="C7" s="208"/>
      <c r="D7" s="209"/>
    </row>
    <row r="8" spans="1:4" ht="16.5" thickBot="1" x14ac:dyDescent="0.3">
      <c r="A8" s="134" t="s">
        <v>23</v>
      </c>
      <c r="B8" s="147"/>
      <c r="C8" s="103" t="s">
        <v>24</v>
      </c>
      <c r="D8" s="148"/>
    </row>
    <row r="9" spans="1:4" ht="16.5" thickBot="1" x14ac:dyDescent="0.3">
      <c r="A9" s="135" t="s">
        <v>8</v>
      </c>
      <c r="B9" s="104" t="s">
        <v>9</v>
      </c>
      <c r="C9" s="104" t="s">
        <v>25</v>
      </c>
      <c r="D9" s="104" t="s">
        <v>26</v>
      </c>
    </row>
    <row r="10" spans="1:4" ht="16.5" thickBot="1" x14ac:dyDescent="0.3">
      <c r="A10" s="136" t="s">
        <v>10</v>
      </c>
      <c r="B10" s="137">
        <f>'Section 1'!$I$76</f>
        <v>0</v>
      </c>
      <c r="C10" s="104">
        <v>420</v>
      </c>
      <c r="D10" s="104"/>
    </row>
    <row r="11" spans="1:4" ht="16.5" thickBot="1" x14ac:dyDescent="0.3">
      <c r="A11" s="136" t="s">
        <v>11</v>
      </c>
      <c r="B11" s="138">
        <f>'Section 2'!F33</f>
        <v>0</v>
      </c>
      <c r="C11" s="104">
        <v>81</v>
      </c>
      <c r="D11" s="104"/>
    </row>
    <row r="12" spans="1:4" ht="16.5" thickBot="1" x14ac:dyDescent="0.3">
      <c r="A12" s="136" t="s">
        <v>12</v>
      </c>
      <c r="B12" s="139">
        <f>B10+B11</f>
        <v>0</v>
      </c>
      <c r="C12" s="105">
        <f>C10+C11</f>
        <v>501</v>
      </c>
      <c r="D12" s="105"/>
    </row>
    <row r="13" spans="1:4" ht="16.5" thickBot="1" x14ac:dyDescent="0.3">
      <c r="A13" s="136" t="s">
        <v>13</v>
      </c>
      <c r="B13" s="140">
        <f>B12/C12</f>
        <v>0</v>
      </c>
      <c r="C13" s="106"/>
      <c r="D13" s="141"/>
    </row>
    <row r="14" spans="1:4" ht="16.5" thickBot="1" x14ac:dyDescent="0.3">
      <c r="A14" s="210" t="s">
        <v>27</v>
      </c>
      <c r="B14" s="211"/>
      <c r="C14" s="211"/>
      <c r="D14" s="212"/>
    </row>
    <row r="15" spans="1:4" ht="16.5" thickBot="1" x14ac:dyDescent="0.3">
      <c r="A15" s="142" t="s">
        <v>28</v>
      </c>
      <c r="B15" s="143"/>
      <c r="C15" s="202" t="s">
        <v>29</v>
      </c>
      <c r="D15" s="203"/>
    </row>
    <row r="16" spans="1:4" ht="16.5" thickBot="1" x14ac:dyDescent="0.3">
      <c r="A16" s="142" t="s">
        <v>30</v>
      </c>
      <c r="B16" s="143"/>
      <c r="C16" s="196"/>
      <c r="D16" s="197"/>
    </row>
    <row r="17" spans="1:4" ht="16.5" thickBot="1" x14ac:dyDescent="0.3">
      <c r="A17" s="144" t="s">
        <v>31</v>
      </c>
      <c r="B17" s="143"/>
      <c r="C17" s="198"/>
      <c r="D17" s="199"/>
    </row>
    <row r="18" spans="1:4" ht="16.5" thickBot="1" x14ac:dyDescent="0.3">
      <c r="A18" s="142" t="s">
        <v>30</v>
      </c>
      <c r="B18" s="145"/>
      <c r="C18" s="200"/>
      <c r="D18" s="201"/>
    </row>
  </sheetData>
  <sheetProtection algorithmName="SHA-512" hashValue="btycROESa9+Oojuyvu2GFihEh14lIHOm6ld2gogjNNP5rvGZ6TYAt+sP6z8vkANPpa6/82GBcO6YMjHzRBbE6Q==" saltValue="gegQE33rsJl44X4vm7rC5w==" spinCount="100000" sheet="1" selectLockedCells="1"/>
  <mergeCells count="6">
    <mergeCell ref="C16:D18"/>
    <mergeCell ref="C15:D15"/>
    <mergeCell ref="B1:D1"/>
    <mergeCell ref="A7:D7"/>
    <mergeCell ref="A14:D14"/>
    <mergeCell ref="A2:D2"/>
  </mergeCells>
  <printOptions horizontalCentered="1" verticalCentered="1"/>
  <pageMargins left="0.2" right="0.2" top="0.25" bottom="0.25" header="0.3" footer="0.3"/>
  <pageSetup scale="8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B15 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topLeftCell="A5" zoomScaleNormal="100" workbookViewId="0">
      <selection activeCell="C9" sqref="C9"/>
    </sheetView>
  </sheetViews>
  <sheetFormatPr defaultColWidth="8.85546875" defaultRowHeight="15" x14ac:dyDescent="0.25"/>
  <cols>
    <col min="1" max="1" width="10.7109375" style="6" customWidth="1"/>
    <col min="2" max="2" width="75.7109375" style="1" customWidth="1"/>
    <col min="3" max="3" width="24.7109375" style="6" customWidth="1"/>
    <col min="4" max="4" width="6.7109375" style="6" customWidth="1"/>
    <col min="5" max="5" width="24.7109375" style="6" customWidth="1"/>
    <col min="6" max="6" width="6.7109375" style="6" customWidth="1"/>
    <col min="7" max="7" width="24.7109375" style="6" customWidth="1"/>
    <col min="8" max="8" width="6.7109375" style="6" customWidth="1"/>
    <col min="9" max="9" width="12.7109375" style="6" customWidth="1"/>
    <col min="10" max="10" width="24.7109375" style="6" customWidth="1"/>
    <col min="11" max="14" width="8.85546875" style="7"/>
  </cols>
  <sheetData>
    <row r="1" spans="1:14" s="4" customFormat="1" ht="36" customHeight="1" thickBot="1" x14ac:dyDescent="0.3">
      <c r="A1" s="88"/>
      <c r="B1" s="224" t="s">
        <v>146</v>
      </c>
      <c r="C1" s="225"/>
      <c r="D1" s="225"/>
      <c r="E1" s="225"/>
      <c r="F1" s="225"/>
      <c r="G1" s="225"/>
      <c r="H1" s="225"/>
      <c r="I1" s="225"/>
      <c r="J1" s="226"/>
      <c r="K1" s="7"/>
      <c r="L1" s="7"/>
      <c r="M1" s="7"/>
      <c r="N1" s="7"/>
    </row>
    <row r="2" spans="1:14" s="4" customFormat="1" ht="212.1" customHeight="1" thickBot="1" x14ac:dyDescent="0.3">
      <c r="A2" s="11"/>
      <c r="B2" s="218" t="s">
        <v>147</v>
      </c>
      <c r="C2" s="219"/>
      <c r="D2" s="219"/>
      <c r="E2" s="219"/>
      <c r="F2" s="219"/>
      <c r="G2" s="219"/>
      <c r="H2" s="219"/>
      <c r="I2" s="219"/>
      <c r="J2" s="220"/>
      <c r="K2" s="7"/>
      <c r="L2" s="7"/>
      <c r="M2" s="7"/>
      <c r="N2" s="7"/>
    </row>
    <row r="3" spans="1:14" s="4" customFormat="1" ht="219.95" customHeight="1" x14ac:dyDescent="0.25">
      <c r="A3" s="12"/>
      <c r="B3" s="221" t="s">
        <v>148</v>
      </c>
      <c r="C3" s="222"/>
      <c r="D3" s="222"/>
      <c r="E3" s="222"/>
      <c r="F3" s="222"/>
      <c r="G3" s="222"/>
      <c r="H3" s="222"/>
      <c r="I3" s="222"/>
      <c r="J3" s="223"/>
      <c r="K3" s="7"/>
      <c r="L3" s="7"/>
      <c r="M3" s="7"/>
      <c r="N3" s="7"/>
    </row>
    <row r="4" spans="1:14" s="4" customFormat="1" ht="230.1" customHeight="1" thickBot="1" x14ac:dyDescent="0.3">
      <c r="A4" s="72"/>
      <c r="B4" s="227" t="s">
        <v>149</v>
      </c>
      <c r="C4" s="228"/>
      <c r="D4" s="228"/>
      <c r="E4" s="228"/>
      <c r="F4" s="228"/>
      <c r="G4" s="228"/>
      <c r="H4" s="228"/>
      <c r="I4" s="228"/>
      <c r="J4" s="229"/>
      <c r="K4" s="7"/>
      <c r="L4" s="7"/>
      <c r="M4" s="7"/>
      <c r="N4" s="7"/>
    </row>
    <row r="5" spans="1:14" s="4" customFormat="1" ht="159.94999999999999" customHeight="1" thickBot="1" x14ac:dyDescent="0.3">
      <c r="A5" s="72"/>
      <c r="B5" s="233" t="s">
        <v>150</v>
      </c>
      <c r="C5" s="234"/>
      <c r="D5" s="234"/>
      <c r="E5" s="234"/>
      <c r="F5" s="234"/>
      <c r="G5" s="234"/>
      <c r="H5" s="234"/>
      <c r="I5" s="234"/>
      <c r="J5" s="235"/>
      <c r="K5" s="7"/>
      <c r="L5" s="7"/>
      <c r="M5" s="7"/>
      <c r="N5" s="7"/>
    </row>
    <row r="6" spans="1:14" s="4" customFormat="1" ht="24.95" customHeight="1" thickBot="1" x14ac:dyDescent="0.3">
      <c r="A6" s="72"/>
      <c r="B6" s="230" t="s">
        <v>151</v>
      </c>
      <c r="C6" s="231"/>
      <c r="D6" s="231"/>
      <c r="E6" s="231"/>
      <c r="F6" s="231"/>
      <c r="G6" s="231"/>
      <c r="H6" s="231"/>
      <c r="I6" s="231"/>
      <c r="J6" s="232"/>
      <c r="K6" s="7"/>
      <c r="L6" s="7"/>
      <c r="M6" s="7"/>
      <c r="N6" s="7"/>
    </row>
    <row r="7" spans="1:14" s="18" customFormat="1" ht="24" thickBot="1" x14ac:dyDescent="0.25">
      <c r="A7" s="89" t="s">
        <v>32</v>
      </c>
      <c r="B7" s="25" t="s">
        <v>39</v>
      </c>
      <c r="C7" s="8" t="s">
        <v>36</v>
      </c>
      <c r="D7" s="8"/>
      <c r="E7" s="8" t="s">
        <v>37</v>
      </c>
      <c r="F7" s="8"/>
      <c r="G7" s="8" t="s">
        <v>38</v>
      </c>
      <c r="H7" s="8"/>
      <c r="I7" s="118" t="s">
        <v>144</v>
      </c>
      <c r="J7" s="9" t="s">
        <v>14</v>
      </c>
      <c r="K7" s="17"/>
      <c r="L7" s="17"/>
      <c r="M7" s="17"/>
      <c r="N7" s="17"/>
    </row>
    <row r="8" spans="1:14" s="18" customFormat="1" ht="27" customHeight="1" thickBot="1" x14ac:dyDescent="0.3">
      <c r="A8" s="90" t="s">
        <v>137</v>
      </c>
      <c r="B8" s="29" t="s">
        <v>85</v>
      </c>
      <c r="C8" s="119"/>
      <c r="D8" s="119"/>
      <c r="E8" s="119"/>
      <c r="F8" s="119"/>
      <c r="G8" s="119"/>
      <c r="H8" s="119"/>
      <c r="I8" s="119"/>
      <c r="J8" s="120"/>
      <c r="K8" s="17"/>
      <c r="L8" s="17"/>
      <c r="M8" s="17"/>
      <c r="N8" s="17"/>
    </row>
    <row r="9" spans="1:14" s="5" customFormat="1" ht="58.5" thickBot="1" x14ac:dyDescent="0.3">
      <c r="A9" s="74">
        <v>1</v>
      </c>
      <c r="B9" s="20" t="s">
        <v>41</v>
      </c>
      <c r="C9" s="169"/>
      <c r="D9" s="149"/>
      <c r="E9" s="183"/>
      <c r="F9" s="149"/>
      <c r="G9" s="183"/>
      <c r="H9" s="149"/>
      <c r="I9" s="157"/>
      <c r="J9" s="250"/>
      <c r="K9" s="10"/>
      <c r="L9" s="10"/>
      <c r="M9" s="10"/>
      <c r="N9" s="10"/>
    </row>
    <row r="10" spans="1:14" s="5" customFormat="1" ht="101.25" thickBot="1" x14ac:dyDescent="0.3">
      <c r="A10" s="13">
        <v>2</v>
      </c>
      <c r="B10" s="19" t="s">
        <v>55</v>
      </c>
      <c r="C10" s="170"/>
      <c r="D10" s="149"/>
      <c r="E10" s="187"/>
      <c r="F10" s="149"/>
      <c r="G10" s="193"/>
      <c r="H10" s="158"/>
      <c r="I10" s="159">
        <f>CONCATENATE(IF(OR(D10=3,F10=3),7.5,),IF(AND(D10=2,F10=2),5,),IF(AND(D10=1,F10=1),2.5,),IF(AND(D10=0,F10=0),0,),IF(AND(D10=2,F10=1),5,),IF(AND(D10=2,F10=0),5,),IF(AND(D10=1,F10=2),5,),IF(AND(D10=1,F10=0),2.5,),IF(AND(D10=0,F10=2),5,),IF(AND(D10=0,F10=1),2.5,))+0</f>
        <v>0</v>
      </c>
      <c r="J10" s="250"/>
      <c r="K10" s="10"/>
      <c r="L10" s="10"/>
      <c r="M10" s="10"/>
      <c r="N10" s="10"/>
    </row>
    <row r="11" spans="1:14" s="5" customFormat="1" ht="44.25" thickBot="1" x14ac:dyDescent="0.3">
      <c r="A11" s="13">
        <v>3</v>
      </c>
      <c r="B11" s="21" t="s">
        <v>49</v>
      </c>
      <c r="C11" s="171"/>
      <c r="D11" s="149"/>
      <c r="E11" s="188"/>
      <c r="F11" s="149"/>
      <c r="G11" s="193"/>
      <c r="H11" s="158"/>
      <c r="I11" s="159">
        <f>CONCATENATE(IF(OR(D11=3,F11=3),7.5,),IF(AND(D11=2,F11=2),5,),IF(AND(D11=1,F11=1),2.5,),IF(AND(D11=0,F11=0),0,),IF(AND(D11=2,F11=1),5,),IF(AND(D11=2,F11=0),5,),IF(AND(D11=1,F11=2),5,),IF(AND(D11=1,F11=0),2.5,),IF(AND(D11=0,F11=2),5,),IF(AND(D11=0,F11=1),2.5,))+0</f>
        <v>0</v>
      </c>
      <c r="J11" s="250"/>
      <c r="K11" s="10"/>
      <c r="L11" s="10"/>
      <c r="M11" s="10"/>
      <c r="N11" s="10"/>
    </row>
    <row r="12" spans="1:14" s="5" customFormat="1" ht="24" thickBot="1" x14ac:dyDescent="0.3">
      <c r="A12" s="91" t="s">
        <v>137</v>
      </c>
      <c r="B12" s="29" t="s">
        <v>104</v>
      </c>
      <c r="C12" s="245"/>
      <c r="D12" s="96"/>
      <c r="E12" s="245"/>
      <c r="F12" s="96"/>
      <c r="G12" s="245"/>
      <c r="H12" s="124"/>
      <c r="I12" s="96"/>
      <c r="J12" s="256"/>
      <c r="K12" s="10"/>
      <c r="L12" s="10"/>
      <c r="M12" s="10"/>
      <c r="N12" s="10"/>
    </row>
    <row r="13" spans="1:14" s="10" customFormat="1" ht="30" thickBot="1" x14ac:dyDescent="0.3">
      <c r="A13" s="16">
        <v>4</v>
      </c>
      <c r="B13" s="20" t="s">
        <v>42</v>
      </c>
      <c r="C13" s="183"/>
      <c r="D13" s="149"/>
      <c r="E13" s="183"/>
      <c r="F13" s="149"/>
      <c r="G13" s="183"/>
      <c r="H13" s="149"/>
      <c r="I13" s="157"/>
      <c r="J13" s="250"/>
    </row>
    <row r="14" spans="1:14" s="5" customFormat="1" ht="72.75" thickBot="1" x14ac:dyDescent="0.3">
      <c r="A14" s="14">
        <v>5</v>
      </c>
      <c r="B14" s="28" t="s">
        <v>56</v>
      </c>
      <c r="C14" s="172"/>
      <c r="D14" s="149"/>
      <c r="E14" s="182"/>
      <c r="F14" s="149"/>
      <c r="G14" s="189"/>
      <c r="H14" s="160"/>
      <c r="I14" s="161">
        <f>CONCATENATE(IF(OR(D14=3,F14=3),7,),IF(AND(D14=2,F14=2),4.67,),IF(AND(D14=1,F14=1),2.33,),IF(AND(D14=0,F14=0),0,),IF(AND(D14=2,F14=1),4.67,),IF(AND(D14=2,F13=0),4.67,),IF(AND(D14=1,F14=2),4.67,),IF(AND(D14=1,F14=0),2.33,),IF(AND(D14=0,F14=2),4.67,),IF(AND(D14=0,F14=1),2.33,))+0</f>
        <v>0</v>
      </c>
      <c r="J14" s="253"/>
      <c r="K14" s="10"/>
      <c r="L14" s="10"/>
      <c r="M14" s="10"/>
      <c r="N14" s="10"/>
    </row>
    <row r="15" spans="1:14" s="5" customFormat="1" ht="44.25" thickBot="1" x14ac:dyDescent="0.3">
      <c r="A15" s="13">
        <v>6</v>
      </c>
      <c r="B15" s="22" t="s">
        <v>105</v>
      </c>
      <c r="C15" s="173"/>
      <c r="D15" s="149"/>
      <c r="E15" s="173"/>
      <c r="F15" s="149"/>
      <c r="G15" s="191"/>
      <c r="H15" s="160"/>
      <c r="I15" s="161">
        <f>CONCATENATE(IF(OR(D15=3,F15=3),7,),IF(AND(D15=2,F15=2),4.67,),IF(AND(D15=1,F15=1),2.33,),IF(AND(D15=0,F15=0),0,),IF(AND(D15=2,F15=1),4.67,),IF(AND(D15=2,F14=0),4.67,),IF(AND(D15=1,F15=2),4.67,),IF(AND(D15=1,F15=0),2.33,),IF(AND(D15=0,F15=2),4.67,),IF(AND(D15=0,F15=1),2.33,))+0</f>
        <v>0</v>
      </c>
      <c r="J15" s="252"/>
      <c r="K15" s="10"/>
      <c r="L15" s="10"/>
      <c r="M15" s="10"/>
      <c r="N15" s="10"/>
    </row>
    <row r="16" spans="1:14" s="35" customFormat="1" ht="73.5" thickBot="1" x14ac:dyDescent="0.3">
      <c r="A16" s="13">
        <v>7</v>
      </c>
      <c r="B16" s="87" t="s">
        <v>132</v>
      </c>
      <c r="C16" s="174"/>
      <c r="D16" s="150"/>
      <c r="E16" s="189"/>
      <c r="F16" s="154"/>
      <c r="G16" s="189"/>
      <c r="H16" s="162"/>
      <c r="I16" s="163">
        <f>IF(D16=1,1,0)+0</f>
        <v>0</v>
      </c>
      <c r="J16" s="253"/>
      <c r="K16" s="36"/>
      <c r="L16" s="36"/>
      <c r="M16" s="36"/>
      <c r="N16" s="36"/>
    </row>
    <row r="17" spans="1:14" s="5" customFormat="1" ht="24" thickBot="1" x14ac:dyDescent="0.3">
      <c r="A17" s="91" t="s">
        <v>137</v>
      </c>
      <c r="B17" s="29" t="s">
        <v>109</v>
      </c>
      <c r="C17" s="245"/>
      <c r="D17" s="96"/>
      <c r="E17" s="245"/>
      <c r="F17" s="96"/>
      <c r="G17" s="245"/>
      <c r="H17" s="96"/>
      <c r="I17" s="96"/>
      <c r="J17" s="256"/>
      <c r="K17" s="10"/>
      <c r="L17" s="10"/>
      <c r="M17" s="10"/>
      <c r="N17" s="10"/>
    </row>
    <row r="18" spans="1:14" s="5" customFormat="1" ht="29.25" x14ac:dyDescent="0.25">
      <c r="A18" s="15">
        <v>8</v>
      </c>
      <c r="B18" s="37" t="s">
        <v>58</v>
      </c>
      <c r="C18" s="169"/>
      <c r="D18" s="149"/>
      <c r="E18" s="183"/>
      <c r="F18" s="149"/>
      <c r="G18" s="183"/>
      <c r="H18" s="149"/>
      <c r="I18" s="164"/>
      <c r="J18" s="250"/>
      <c r="K18" s="10"/>
      <c r="L18" s="10"/>
      <c r="M18" s="10"/>
      <c r="N18" s="10"/>
    </row>
    <row r="19" spans="1:14" s="5" customFormat="1" ht="44.25" thickBot="1" x14ac:dyDescent="0.3">
      <c r="A19" s="15">
        <v>9</v>
      </c>
      <c r="B19" s="23" t="s">
        <v>57</v>
      </c>
      <c r="C19" s="169"/>
      <c r="D19" s="149"/>
      <c r="E19" s="183"/>
      <c r="F19" s="149"/>
      <c r="G19" s="183"/>
      <c r="H19" s="149"/>
      <c r="I19" s="157"/>
      <c r="J19" s="250"/>
      <c r="K19" s="10"/>
      <c r="L19" s="10"/>
      <c r="M19" s="10"/>
      <c r="N19" s="10"/>
    </row>
    <row r="20" spans="1:14" s="5" customFormat="1" ht="87" thickBot="1" x14ac:dyDescent="0.3">
      <c r="A20" s="13">
        <v>10</v>
      </c>
      <c r="B20" s="24" t="s">
        <v>59</v>
      </c>
      <c r="C20" s="170"/>
      <c r="D20" s="149"/>
      <c r="E20" s="187"/>
      <c r="F20" s="149"/>
      <c r="G20" s="193"/>
      <c r="H20" s="158"/>
      <c r="I20" s="159">
        <f>CONCATENATE(IF(OR(D20=3,F20=3),7.5,),IF(AND(D20=2,F20=2),5,),IF(AND(D20=1,F20=1),2.5,),IF(AND(D20=0,F20=0),0,),IF(AND(D20=2,F20=1),5,),IF(AND(D20=2,F20=0),5,),IF(AND(D20=1,F20=2),5,),IF(AND(D20=1,F20=0),2.5,),IF(AND(D20=0,F20=2),5,),IF(AND(D20=0,F20=1),2.5,))+0</f>
        <v>0</v>
      </c>
      <c r="J20" s="250"/>
      <c r="K20" s="10"/>
      <c r="L20" s="10"/>
      <c r="M20" s="10"/>
      <c r="N20" s="10"/>
    </row>
    <row r="21" spans="1:14" s="5" customFormat="1" ht="44.25" thickBot="1" x14ac:dyDescent="0.3">
      <c r="A21" s="13">
        <v>11</v>
      </c>
      <c r="B21" s="38" t="s">
        <v>86</v>
      </c>
      <c r="C21" s="175"/>
      <c r="D21" s="149"/>
      <c r="E21" s="190"/>
      <c r="F21" s="149"/>
      <c r="G21" s="194"/>
      <c r="H21" s="165"/>
      <c r="I21" s="159">
        <f>CONCATENATE(IF(OR(D21=3,F21=3),7.5,),IF(AND(D21=2,F21=2),5,),IF(AND(D21=1,F21=1),2.5,),IF(AND(D21=0,F21=0),0,),IF(AND(D21=2,F21=1),5,),IF(AND(D21=2,F21=0),5,),IF(AND(D21=1,F21=2),5,),IF(AND(D21=1,F21=0),2.5,),IF(AND(D21=0,F21=2),5,),IF(AND(D21=0,F21=1),2.5,))+0</f>
        <v>0</v>
      </c>
      <c r="J21" s="251"/>
      <c r="K21" s="10"/>
      <c r="L21" s="10"/>
      <c r="M21" s="10"/>
      <c r="N21" s="10"/>
    </row>
    <row r="22" spans="1:14" s="5" customFormat="1" ht="24" thickBot="1" x14ac:dyDescent="0.3">
      <c r="A22" s="91" t="s">
        <v>137</v>
      </c>
      <c r="B22" s="29" t="s">
        <v>108</v>
      </c>
      <c r="C22" s="245"/>
      <c r="D22" s="96"/>
      <c r="E22" s="245"/>
      <c r="F22" s="96"/>
      <c r="G22" s="245"/>
      <c r="H22" s="96"/>
      <c r="I22" s="96"/>
      <c r="J22" s="256"/>
      <c r="K22" s="10"/>
      <c r="L22" s="10"/>
      <c r="M22" s="10"/>
      <c r="N22" s="10"/>
    </row>
    <row r="23" spans="1:14" s="5" customFormat="1" ht="58.5" thickBot="1" x14ac:dyDescent="0.3">
      <c r="A23" s="15">
        <v>12</v>
      </c>
      <c r="B23" s="20" t="s">
        <v>43</v>
      </c>
      <c r="C23" s="169"/>
      <c r="D23" s="149"/>
      <c r="E23" s="183"/>
      <c r="F23" s="149"/>
      <c r="G23" s="183"/>
      <c r="H23" s="149"/>
      <c r="I23" s="157"/>
      <c r="J23" s="250"/>
      <c r="K23" s="10"/>
      <c r="L23" s="10"/>
      <c r="M23" s="10"/>
      <c r="N23" s="10"/>
    </row>
    <row r="24" spans="1:14" s="5" customFormat="1" ht="72.75" thickBot="1" x14ac:dyDescent="0.3">
      <c r="A24" s="13">
        <v>13</v>
      </c>
      <c r="B24" s="19" t="s">
        <v>88</v>
      </c>
      <c r="C24" s="176"/>
      <c r="D24" s="149"/>
      <c r="E24" s="180"/>
      <c r="F24" s="149"/>
      <c r="G24" s="191"/>
      <c r="H24" s="158"/>
      <c r="I24" s="161">
        <f>CONCATENATE(IF(OR(D24=3,F24=3),7,),IF(AND(D24=2,F24=2),4.67,),IF(AND(D24=1,F24=1),2.33,),IF(AND(D24=0,F24=0),0,),IF(AND(D24=2,F24=1),4.67,),IF(AND(D24=2,F23=0),4.67,),IF(AND(D24=1,F24=2),4.67,),IF(AND(D24=1,F24=0),2.33,),IF(AND(D24=0,F24=2),4.67,),IF(AND(D24=0,F24=1),2.33,))+0</f>
        <v>0</v>
      </c>
      <c r="J24" s="252"/>
      <c r="K24" s="10"/>
      <c r="L24" s="10"/>
      <c r="M24" s="10"/>
      <c r="N24" s="10"/>
    </row>
    <row r="25" spans="1:14" s="35" customFormat="1" ht="59.25" thickBot="1" x14ac:dyDescent="0.3">
      <c r="A25" s="13">
        <v>14</v>
      </c>
      <c r="B25" s="86" t="s">
        <v>133</v>
      </c>
      <c r="C25" s="177"/>
      <c r="D25" s="151"/>
      <c r="E25" s="191"/>
      <c r="F25" s="155"/>
      <c r="G25" s="191"/>
      <c r="H25" s="158"/>
      <c r="I25" s="163">
        <f>IF(D25=1,1,0)+0</f>
        <v>0</v>
      </c>
      <c r="J25" s="252"/>
      <c r="K25" s="36"/>
      <c r="L25" s="36"/>
      <c r="M25" s="36"/>
      <c r="N25" s="36"/>
    </row>
    <row r="26" spans="1:14" s="5" customFormat="1" ht="30" thickBot="1" x14ac:dyDescent="0.3">
      <c r="A26" s="13">
        <v>15</v>
      </c>
      <c r="B26" s="27" t="s">
        <v>87</v>
      </c>
      <c r="C26" s="178"/>
      <c r="D26" s="152"/>
      <c r="E26" s="181"/>
      <c r="F26" s="149"/>
      <c r="G26" s="189"/>
      <c r="H26" s="165"/>
      <c r="I26" s="161">
        <f>CONCATENATE(IF(OR(D26=3,F26=3),7,),IF(AND(D26=2,F26=2),4.67,),IF(AND(D26=1,F26=1),2.33,),IF(AND(D26=0,F26=0),0,),IF(AND(D26=2,F26=1),4.67,),IF(AND(D26=2,F25=0),4.67,),IF(AND(D26=1,F26=2),4.67,),IF(AND(D26=1,F26=0),2.33,),IF(AND(D26=0,F26=2),4.67,),IF(AND(D26=0,F26=1),2.33,))+0</f>
        <v>0</v>
      </c>
      <c r="J26" s="253"/>
      <c r="K26" s="10"/>
      <c r="L26" s="10"/>
      <c r="M26" s="10"/>
      <c r="N26" s="10"/>
    </row>
    <row r="27" spans="1:14" s="5" customFormat="1" ht="27" thickBot="1" x14ac:dyDescent="0.3">
      <c r="A27" s="121"/>
      <c r="B27" s="73" t="s">
        <v>106</v>
      </c>
      <c r="C27" s="246"/>
      <c r="D27" s="125"/>
      <c r="E27" s="246"/>
      <c r="F27" s="99"/>
      <c r="G27" s="246"/>
      <c r="H27" s="99"/>
      <c r="I27" s="99"/>
      <c r="J27" s="257"/>
      <c r="K27" s="10"/>
      <c r="L27" s="10"/>
      <c r="M27" s="10"/>
      <c r="N27" s="10"/>
    </row>
    <row r="28" spans="1:14" s="5" customFormat="1" ht="24" thickBot="1" x14ac:dyDescent="0.3">
      <c r="A28" s="91" t="s">
        <v>137</v>
      </c>
      <c r="B28" s="29" t="s">
        <v>107</v>
      </c>
      <c r="C28" s="245"/>
      <c r="D28" s="96"/>
      <c r="E28" s="245"/>
      <c r="F28" s="96"/>
      <c r="G28" s="245"/>
      <c r="H28" s="96"/>
      <c r="I28" s="96"/>
      <c r="J28" s="256"/>
      <c r="K28" s="10"/>
      <c r="L28" s="10"/>
      <c r="M28" s="10"/>
      <c r="N28" s="10"/>
    </row>
    <row r="29" spans="1:14" s="5" customFormat="1" ht="30" thickBot="1" x14ac:dyDescent="0.3">
      <c r="A29" s="13">
        <v>16</v>
      </c>
      <c r="B29" s="20" t="s">
        <v>89</v>
      </c>
      <c r="C29" s="169"/>
      <c r="D29" s="149"/>
      <c r="E29" s="183"/>
      <c r="F29" s="149"/>
      <c r="G29" s="183"/>
      <c r="H29" s="149"/>
      <c r="I29" s="157"/>
      <c r="J29" s="250"/>
      <c r="K29" s="10"/>
      <c r="L29" s="10"/>
      <c r="M29" s="10"/>
      <c r="N29" s="10"/>
    </row>
    <row r="30" spans="1:14" s="5" customFormat="1" ht="115.5" thickBot="1" x14ac:dyDescent="0.3">
      <c r="A30" s="13">
        <v>17</v>
      </c>
      <c r="B30" s="19" t="s">
        <v>90</v>
      </c>
      <c r="C30" s="176"/>
      <c r="D30" s="149"/>
      <c r="E30" s="180"/>
      <c r="F30" s="149"/>
      <c r="G30" s="191"/>
      <c r="H30" s="158"/>
      <c r="I30" s="159">
        <f>CONCATENATE(IF(OR(D30=3,F30=3),7.5,),IF(AND(D30=2,F30=2),5,),IF(AND(D30=1,F30=1),2.5,),IF(AND(D30=0,F30=0),0,),IF(AND(D30=2,F30=1),5,),IF(AND(D30=2,F30=0),5,),IF(AND(D30=1,F30=2),5,),IF(AND(D30=1,F30=0),2.5,),IF(AND(D30=0,F30=2),5,),IF(AND(D30=0,F30=1),2.5,))+0</f>
        <v>0</v>
      </c>
      <c r="J30" s="252"/>
      <c r="K30" s="10"/>
      <c r="L30" s="10"/>
      <c r="M30" s="10"/>
      <c r="N30" s="10"/>
    </row>
    <row r="31" spans="1:14" s="5" customFormat="1" ht="30" thickBot="1" x14ac:dyDescent="0.3">
      <c r="A31" s="14">
        <v>18</v>
      </c>
      <c r="B31" s="27" t="s">
        <v>91</v>
      </c>
      <c r="C31" s="178"/>
      <c r="D31" s="149"/>
      <c r="E31" s="181"/>
      <c r="F31" s="149"/>
      <c r="G31" s="189"/>
      <c r="H31" s="165"/>
      <c r="I31" s="159">
        <f>CONCATENATE(IF(OR(D31=3,F31=3),7.5,),IF(AND(D31=2,F31=2),5,),IF(AND(D31=1,F31=1),2.5,),IF(AND(D31=0,F31=0),0,),IF(AND(D31=2,F31=1),5,),IF(AND(D31=2,F31=0),5,),IF(AND(D31=1,F31=2),5,),IF(AND(D31=1,F31=0),2.5,),IF(AND(D31=0,F31=2),5,),IF(AND(D31=0,F31=1),2.5,))+0</f>
        <v>0</v>
      </c>
      <c r="J31" s="253"/>
      <c r="K31" s="10"/>
      <c r="L31" s="10"/>
      <c r="M31" s="10"/>
      <c r="N31" s="10"/>
    </row>
    <row r="32" spans="1:14" s="5" customFormat="1" ht="24" thickBot="1" x14ac:dyDescent="0.3">
      <c r="A32" s="91" t="s">
        <v>137</v>
      </c>
      <c r="B32" s="29" t="s">
        <v>110</v>
      </c>
      <c r="C32" s="245"/>
      <c r="D32" s="96"/>
      <c r="E32" s="245"/>
      <c r="F32" s="96"/>
      <c r="G32" s="245"/>
      <c r="H32" s="96"/>
      <c r="I32" s="96"/>
      <c r="J32" s="256"/>
      <c r="K32" s="10"/>
      <c r="L32" s="10"/>
      <c r="M32" s="10"/>
      <c r="N32" s="10"/>
    </row>
    <row r="33" spans="1:14" s="5" customFormat="1" ht="43.5" x14ac:dyDescent="0.25">
      <c r="A33" s="15">
        <v>19</v>
      </c>
      <c r="B33" s="20" t="s">
        <v>44</v>
      </c>
      <c r="C33" s="169"/>
      <c r="D33" s="149"/>
      <c r="E33" s="183"/>
      <c r="F33" s="149"/>
      <c r="G33" s="183"/>
      <c r="H33" s="149"/>
      <c r="I33" s="164"/>
      <c r="J33" s="250"/>
      <c r="K33" s="10"/>
      <c r="L33" s="10"/>
      <c r="M33" s="10"/>
      <c r="N33" s="10"/>
    </row>
    <row r="34" spans="1:14" s="5" customFormat="1" ht="58.5" thickBot="1" x14ac:dyDescent="0.3">
      <c r="A34" s="13">
        <v>20</v>
      </c>
      <c r="B34" s="26" t="s">
        <v>92</v>
      </c>
      <c r="C34" s="179"/>
      <c r="D34" s="149"/>
      <c r="E34" s="179"/>
      <c r="F34" s="149"/>
      <c r="G34" s="179"/>
      <c r="H34" s="149"/>
      <c r="I34" s="157"/>
      <c r="J34" s="252"/>
      <c r="K34" s="10"/>
      <c r="L34" s="10"/>
      <c r="M34" s="10"/>
      <c r="N34" s="10"/>
    </row>
    <row r="35" spans="1:14" s="5" customFormat="1" ht="101.25" thickBot="1" x14ac:dyDescent="0.3">
      <c r="A35" s="13">
        <v>21</v>
      </c>
      <c r="B35" s="19" t="s">
        <v>93</v>
      </c>
      <c r="C35" s="180"/>
      <c r="D35" s="149"/>
      <c r="E35" s="180"/>
      <c r="F35" s="149"/>
      <c r="G35" s="191"/>
      <c r="H35" s="158"/>
      <c r="I35" s="159">
        <f>CONCATENATE(IF(OR(D35=3,F35=3),7.5,),IF(AND(D35=2,F35=2),5,),IF(AND(D35=1,F35=1),2.5,),IF(AND(D35=0,F35=0),0,),IF(AND(D35=2,F35=1),5,),IF(AND(D35=2,F35=0),5,),IF(AND(D35=1,F35=2),5,),IF(AND(D35=1,F35=0),2.5,),IF(AND(D35=0,F35=2),5,),IF(AND(D35=0,F35=1),2.5,))+0</f>
        <v>0</v>
      </c>
      <c r="J35" s="252"/>
      <c r="K35" s="10"/>
      <c r="L35" s="10"/>
      <c r="M35" s="10"/>
      <c r="N35" s="10"/>
    </row>
    <row r="36" spans="1:14" s="5" customFormat="1" ht="44.25" thickBot="1" x14ac:dyDescent="0.3">
      <c r="A36" s="13">
        <v>22</v>
      </c>
      <c r="B36" s="27" t="s">
        <v>94</v>
      </c>
      <c r="C36" s="181"/>
      <c r="D36" s="149"/>
      <c r="E36" s="181"/>
      <c r="F36" s="149"/>
      <c r="G36" s="189"/>
      <c r="H36" s="165"/>
      <c r="I36" s="159">
        <f>CONCATENATE(IF(OR(D36=3,F36=3),7.5,),IF(AND(D36=2,F36=2),5,),IF(AND(D36=1,F36=1),2.5,),IF(AND(D36=0,F36=0),0,),IF(AND(D36=2,F36=1),5,),IF(AND(D36=2,F36=0),5,),IF(AND(D36=1,F36=2),5,),IF(AND(D36=1,F36=0),2.5,),IF(AND(D36=0,F36=2),5,),IF(AND(D36=0,F36=1),2.5,))+0</f>
        <v>0</v>
      </c>
      <c r="J36" s="253"/>
      <c r="K36" s="10"/>
      <c r="L36" s="10"/>
      <c r="M36" s="10"/>
      <c r="N36" s="10"/>
    </row>
    <row r="37" spans="1:14" s="5" customFormat="1" ht="24" thickBot="1" x14ac:dyDescent="0.3">
      <c r="A37" s="91" t="s">
        <v>137</v>
      </c>
      <c r="B37" s="29" t="s">
        <v>111</v>
      </c>
      <c r="C37" s="245"/>
      <c r="D37" s="96"/>
      <c r="E37" s="245"/>
      <c r="F37" s="96"/>
      <c r="G37" s="245"/>
      <c r="H37" s="96"/>
      <c r="I37" s="96"/>
      <c r="J37" s="256"/>
      <c r="K37" s="10"/>
      <c r="L37" s="10"/>
      <c r="M37" s="10"/>
      <c r="N37" s="10"/>
    </row>
    <row r="38" spans="1:14" s="5" customFormat="1" ht="44.25" thickBot="1" x14ac:dyDescent="0.3">
      <c r="A38" s="15">
        <v>23</v>
      </c>
      <c r="B38" s="20" t="s">
        <v>95</v>
      </c>
      <c r="C38" s="169"/>
      <c r="D38" s="149"/>
      <c r="E38" s="183"/>
      <c r="F38" s="149"/>
      <c r="G38" s="183"/>
      <c r="H38" s="149"/>
      <c r="I38" s="157"/>
      <c r="J38" s="250"/>
      <c r="K38" s="10"/>
      <c r="L38" s="10"/>
      <c r="M38" s="10"/>
      <c r="N38" s="10"/>
    </row>
    <row r="39" spans="1:14" s="5" customFormat="1" ht="101.25" thickBot="1" x14ac:dyDescent="0.3">
      <c r="A39" s="14">
        <v>24</v>
      </c>
      <c r="B39" s="28" t="s">
        <v>60</v>
      </c>
      <c r="C39" s="182"/>
      <c r="D39" s="149"/>
      <c r="E39" s="182"/>
      <c r="F39" s="149"/>
      <c r="G39" s="189"/>
      <c r="H39" s="158"/>
      <c r="I39" s="159">
        <f>CONCATENATE(IF(OR(D39=3,F39=3),14,),IF(AND(D39=2,F39=2),9.34,),IF(AND(D39=1,F39=1),4.67,),IF(AND(D39=0,F39=0),0,),IF(AND(D39=2,F39=1),9.34,),IF(AND(D39=2,F39=0),9.34,),IF(AND(D39=1,F39=2),9.34,),IF(AND(D39=1,F39=0),4.67,),IF(AND(D39=0,F39=2),9.34,),IF(AND(D39=0,F39=1),4.67,))+0</f>
        <v>0</v>
      </c>
      <c r="J39" s="253"/>
      <c r="K39" s="10"/>
      <c r="L39" s="10"/>
      <c r="M39" s="10"/>
      <c r="N39" s="10"/>
    </row>
    <row r="40" spans="1:14" s="35" customFormat="1" ht="44.25" thickBot="1" x14ac:dyDescent="0.3">
      <c r="A40" s="13">
        <v>25</v>
      </c>
      <c r="B40" s="87" t="s">
        <v>134</v>
      </c>
      <c r="C40" s="174"/>
      <c r="D40" s="150"/>
      <c r="E40" s="189"/>
      <c r="F40" s="156"/>
      <c r="G40" s="189"/>
      <c r="H40" s="165"/>
      <c r="I40" s="163">
        <f>IF(D40=1,1,0)+0</f>
        <v>0</v>
      </c>
      <c r="J40" s="253"/>
      <c r="K40" s="36"/>
      <c r="L40" s="36"/>
      <c r="M40" s="36"/>
      <c r="N40" s="36"/>
    </row>
    <row r="41" spans="1:14" s="5" customFormat="1" ht="27" thickBot="1" x14ac:dyDescent="0.3">
      <c r="A41" s="39">
        <v>23</v>
      </c>
      <c r="B41" s="73" t="s">
        <v>112</v>
      </c>
      <c r="C41" s="246"/>
      <c r="D41" s="99"/>
      <c r="E41" s="246"/>
      <c r="F41" s="99"/>
      <c r="G41" s="246"/>
      <c r="H41" s="99"/>
      <c r="I41" s="99"/>
      <c r="J41" s="257"/>
      <c r="K41" s="10"/>
      <c r="L41" s="10"/>
      <c r="M41" s="10"/>
      <c r="N41" s="10"/>
    </row>
    <row r="42" spans="1:14" s="5" customFormat="1" ht="24" thickBot="1" x14ac:dyDescent="0.3">
      <c r="A42" s="91" t="s">
        <v>137</v>
      </c>
      <c r="B42" s="29" t="s">
        <v>113</v>
      </c>
      <c r="C42" s="245"/>
      <c r="D42" s="96"/>
      <c r="E42" s="245"/>
      <c r="F42" s="96"/>
      <c r="G42" s="245"/>
      <c r="H42" s="96"/>
      <c r="I42" s="96"/>
      <c r="J42" s="256"/>
      <c r="K42" s="10"/>
      <c r="L42" s="10"/>
      <c r="M42" s="10"/>
      <c r="N42" s="10"/>
    </row>
    <row r="43" spans="1:14" s="5" customFormat="1" ht="44.25" thickBot="1" x14ac:dyDescent="0.3">
      <c r="A43" s="13">
        <v>26</v>
      </c>
      <c r="B43" s="20" t="s">
        <v>50</v>
      </c>
      <c r="C43" s="183"/>
      <c r="D43" s="149"/>
      <c r="E43" s="183"/>
      <c r="F43" s="149"/>
      <c r="G43" s="183"/>
      <c r="H43" s="149"/>
      <c r="I43" s="157"/>
      <c r="J43" s="250"/>
      <c r="K43" s="10"/>
      <c r="L43" s="10"/>
      <c r="M43" s="10"/>
      <c r="N43" s="10"/>
    </row>
    <row r="44" spans="1:14" s="5" customFormat="1" ht="87" thickBot="1" x14ac:dyDescent="0.3">
      <c r="A44" s="13">
        <v>27</v>
      </c>
      <c r="B44" s="19" t="s">
        <v>96</v>
      </c>
      <c r="C44" s="180"/>
      <c r="D44" s="149"/>
      <c r="E44" s="180"/>
      <c r="F44" s="149"/>
      <c r="G44" s="191"/>
      <c r="H44" s="158"/>
      <c r="I44" s="159">
        <f>CONCATENATE(IF(OR(D44=3,F44=3),7.5,),IF(AND(D44=2,F44=2),5,),IF(AND(D44=1,F44=1),2.5,),IF(AND(D44=0,F44=0),0,),IF(AND(D44=2,F44=1),5,),IF(AND(D44=2,F44=0),5,),IF(AND(D44=1,F44=2),5,),IF(AND(D44=1,F44=0),2.5,),IF(AND(D44=0,F44=2),5,),IF(AND(D44=0,F44=1),2.5,))+0</f>
        <v>0</v>
      </c>
      <c r="J44" s="252"/>
      <c r="K44" s="10"/>
      <c r="L44" s="10"/>
      <c r="M44" s="10"/>
      <c r="N44" s="10"/>
    </row>
    <row r="45" spans="1:14" s="5" customFormat="1" ht="30" thickBot="1" x14ac:dyDescent="0.3">
      <c r="A45" s="14">
        <v>28</v>
      </c>
      <c r="B45" s="27" t="s">
        <v>84</v>
      </c>
      <c r="C45" s="181"/>
      <c r="D45" s="149"/>
      <c r="E45" s="181"/>
      <c r="F45" s="149"/>
      <c r="G45" s="189"/>
      <c r="H45" s="165"/>
      <c r="I45" s="159">
        <f>CONCATENATE(IF(OR(D45=3,F45=3),7.5,),IF(AND(D45=2,F45=2),5,),IF(AND(D45=1,F45=1),2.5,),IF(AND(D45=0,F45=0),0,),IF(AND(D45=2,F45=1),5,),IF(AND(D45=2,F45=0),5,),IF(AND(D45=1,F45=2),5,),IF(AND(D45=1,F45=0),2.5,),IF(AND(D45=0,F45=2),5,),IF(AND(D45=0,F45=1),2.5,))+0</f>
        <v>0</v>
      </c>
      <c r="J45" s="253"/>
      <c r="K45" s="10"/>
      <c r="L45" s="10"/>
      <c r="M45" s="10"/>
      <c r="N45" s="10"/>
    </row>
    <row r="46" spans="1:14" s="5" customFormat="1" ht="24" thickBot="1" x14ac:dyDescent="0.3">
      <c r="A46" s="91" t="s">
        <v>137</v>
      </c>
      <c r="B46" s="29" t="s">
        <v>114</v>
      </c>
      <c r="C46" s="245"/>
      <c r="D46" s="96"/>
      <c r="E46" s="245"/>
      <c r="F46" s="96"/>
      <c r="G46" s="245"/>
      <c r="H46" s="96"/>
      <c r="I46" s="96"/>
      <c r="J46" s="256"/>
      <c r="K46" s="10"/>
      <c r="L46" s="10"/>
      <c r="M46" s="10"/>
      <c r="N46" s="10"/>
    </row>
    <row r="47" spans="1:14" s="5" customFormat="1" ht="43.5" x14ac:dyDescent="0.25">
      <c r="A47" s="15">
        <v>29</v>
      </c>
      <c r="B47" s="20" t="s">
        <v>47</v>
      </c>
      <c r="C47" s="183"/>
      <c r="D47" s="149"/>
      <c r="E47" s="183"/>
      <c r="F47" s="149"/>
      <c r="G47" s="183"/>
      <c r="H47" s="149"/>
      <c r="I47" s="166"/>
      <c r="J47" s="250"/>
      <c r="K47" s="10"/>
      <c r="L47" s="10"/>
      <c r="M47" s="10"/>
      <c r="N47" s="10"/>
    </row>
    <row r="48" spans="1:14" s="5" customFormat="1" ht="72.75" thickBot="1" x14ac:dyDescent="0.3">
      <c r="A48" s="13">
        <v>30</v>
      </c>
      <c r="B48" s="26" t="s">
        <v>46</v>
      </c>
      <c r="C48" s="184"/>
      <c r="D48" s="149"/>
      <c r="E48" s="179"/>
      <c r="F48" s="149"/>
      <c r="G48" s="179"/>
      <c r="H48" s="149"/>
      <c r="I48" s="157"/>
      <c r="J48" s="252"/>
      <c r="K48" s="10"/>
      <c r="L48" s="10"/>
      <c r="M48" s="10"/>
      <c r="N48" s="10"/>
    </row>
    <row r="49" spans="1:14" s="5" customFormat="1" ht="87" thickBot="1" x14ac:dyDescent="0.3">
      <c r="A49" s="14">
        <v>31</v>
      </c>
      <c r="B49" s="28" t="s">
        <v>61</v>
      </c>
      <c r="C49" s="172"/>
      <c r="D49" s="149"/>
      <c r="E49" s="182"/>
      <c r="F49" s="149"/>
      <c r="G49" s="189"/>
      <c r="H49" s="158"/>
      <c r="I49" s="161">
        <f>CONCATENATE(IF(OR(D49=3,F49=3),7,),IF(AND(D49=2,F49=2),4.67,),IF(AND(D49=1,F49=1),2.33,),IF(AND(D49=0,F49=0),0,),IF(AND(D49=2,F49=1),4.67,),IF(AND(D49=2,F48=0),4.67,),IF(AND(D49=1,F49=2),4.67,),IF(AND(D49=1,F49=0),2.33,),IF(AND(D49=0,F49=2),4.67,),IF(AND(D49=0,F49=1),2.33,))+0</f>
        <v>0</v>
      </c>
      <c r="J49" s="253"/>
      <c r="K49" s="10"/>
      <c r="L49" s="10"/>
      <c r="M49" s="10"/>
      <c r="N49" s="10"/>
    </row>
    <row r="50" spans="1:14" s="5" customFormat="1" ht="44.25" thickBot="1" x14ac:dyDescent="0.3">
      <c r="A50" s="13">
        <v>32</v>
      </c>
      <c r="B50" s="22" t="s">
        <v>45</v>
      </c>
      <c r="C50" s="173"/>
      <c r="D50" s="149"/>
      <c r="E50" s="173"/>
      <c r="F50" s="149"/>
      <c r="G50" s="191"/>
      <c r="H50" s="158"/>
      <c r="I50" s="161">
        <f>CONCATENATE(IF(OR(D50=3,F50=3),7,),IF(AND(D50=2,F50=2),4.67,),IF(AND(D50=1,F50=1),2.33,),IF(AND(D50=0,F50=0),0,),IF(AND(D50=2,F50=1),4.67,),IF(AND(D50=2,F49=0),4.67,),IF(AND(D50=1,F50=2),4.67,),IF(AND(D50=1,F50=0),2.33,),IF(AND(D50=0,F50=2),4.67,),IF(AND(D50=0,F50=1),2.33,))+0</f>
        <v>0</v>
      </c>
      <c r="J50" s="252"/>
      <c r="K50" s="10"/>
      <c r="L50" s="10"/>
      <c r="M50" s="10"/>
      <c r="N50" s="10"/>
    </row>
    <row r="51" spans="1:14" s="35" customFormat="1" ht="59.25" thickBot="1" x14ac:dyDescent="0.3">
      <c r="A51" s="13">
        <v>33</v>
      </c>
      <c r="B51" s="86" t="s">
        <v>135</v>
      </c>
      <c r="C51" s="185"/>
      <c r="D51" s="150"/>
      <c r="E51" s="191"/>
      <c r="F51" s="155"/>
      <c r="G51" s="191"/>
      <c r="H51" s="158"/>
      <c r="I51" s="159">
        <f>CONCATENATE(IF(D51=1,0.5,),IF(D51=0,0,))+0</f>
        <v>0</v>
      </c>
      <c r="J51" s="252"/>
      <c r="K51" s="36"/>
      <c r="L51" s="36"/>
      <c r="M51" s="36"/>
      <c r="N51" s="36"/>
    </row>
    <row r="52" spans="1:14" s="35" customFormat="1" ht="30" thickBot="1" x14ac:dyDescent="0.3">
      <c r="A52" s="13">
        <v>34</v>
      </c>
      <c r="B52" s="87" t="s">
        <v>136</v>
      </c>
      <c r="C52" s="174"/>
      <c r="D52" s="150"/>
      <c r="E52" s="189"/>
      <c r="F52" s="156"/>
      <c r="G52" s="189"/>
      <c r="H52" s="165"/>
      <c r="I52" s="159">
        <f>CONCATENATE(IF(D52=1,0.5,),IF(D52=0,0,))+0</f>
        <v>0</v>
      </c>
      <c r="J52" s="253"/>
      <c r="K52" s="36"/>
      <c r="L52" s="36"/>
      <c r="M52" s="36"/>
      <c r="N52" s="36"/>
    </row>
    <row r="53" spans="1:14" s="5" customFormat="1" ht="24" thickBot="1" x14ac:dyDescent="0.3">
      <c r="A53" s="91" t="s">
        <v>137</v>
      </c>
      <c r="B53" s="29" t="s">
        <v>115</v>
      </c>
      <c r="C53" s="247"/>
      <c r="D53" s="96"/>
      <c r="E53" s="247"/>
      <c r="F53" s="96"/>
      <c r="G53" s="247"/>
      <c r="H53" s="96"/>
      <c r="I53" s="96"/>
      <c r="J53" s="258"/>
      <c r="K53" s="10"/>
      <c r="L53" s="10"/>
      <c r="M53" s="10"/>
      <c r="N53" s="10"/>
    </row>
    <row r="54" spans="1:14" s="5" customFormat="1" ht="44.25" thickBot="1" x14ac:dyDescent="0.3">
      <c r="A54" s="15">
        <v>35</v>
      </c>
      <c r="B54" s="20" t="s">
        <v>54</v>
      </c>
      <c r="C54" s="169"/>
      <c r="D54" s="149"/>
      <c r="E54" s="183"/>
      <c r="F54" s="149"/>
      <c r="G54" s="183"/>
      <c r="H54" s="149"/>
      <c r="I54" s="157"/>
      <c r="J54" s="254"/>
      <c r="K54" s="10"/>
      <c r="L54" s="10"/>
      <c r="M54" s="10"/>
      <c r="N54" s="10"/>
    </row>
    <row r="55" spans="1:14" s="5" customFormat="1" ht="87" thickBot="1" x14ac:dyDescent="0.3">
      <c r="A55" s="13">
        <v>36</v>
      </c>
      <c r="B55" s="19" t="s">
        <v>62</v>
      </c>
      <c r="C55" s="180"/>
      <c r="D55" s="149"/>
      <c r="E55" s="180"/>
      <c r="F55" s="149"/>
      <c r="G55" s="191"/>
      <c r="H55" s="158"/>
      <c r="I55" s="159">
        <f>CONCATENATE(IF(OR(D55=3,F55=3),7.5,),IF(AND(D55=2,F55=2),5,),IF(AND(D55=1,F55=1),2.5,),IF(AND(D55=0,F55=0),0,),IF(AND(D55=2,F55=1),5,),IF(AND(D55=2,F55=0),5,),IF(AND(D55=1,F55=2),5,),IF(AND(D55=1,F55=0),2.5,),IF(AND(D55=0,F55=2),5,),IF(AND(D55=0,F55=1),2.5,))+0</f>
        <v>0</v>
      </c>
      <c r="J55" s="252"/>
      <c r="K55" s="10"/>
      <c r="L55" s="10"/>
      <c r="M55" s="10"/>
      <c r="N55" s="10"/>
    </row>
    <row r="56" spans="1:14" s="5" customFormat="1" ht="44.25" thickBot="1" x14ac:dyDescent="0.3">
      <c r="A56" s="14">
        <v>37</v>
      </c>
      <c r="B56" s="27" t="s">
        <v>48</v>
      </c>
      <c r="C56" s="181"/>
      <c r="D56" s="149"/>
      <c r="E56" s="181"/>
      <c r="F56" s="149"/>
      <c r="G56" s="189"/>
      <c r="H56" s="165"/>
      <c r="I56" s="159">
        <f>CONCATENATE(IF(OR(D56=3,F56=3),7.5,),IF(AND(D56=2,F56=2),5,),IF(AND(D56=1,F56=1),2.5,),IF(AND(D56=0,F56=0),0,),IF(AND(D56=2,F56=1),5,),IF(AND(D56=2,F56=0),5,),IF(AND(D56=1,F56=2),5,),IF(AND(D56=1,F56=0),2.5,),IF(AND(D56=0,F56=2),5,),IF(AND(D56=0,F56=1),2.5,))+0</f>
        <v>0</v>
      </c>
      <c r="J56" s="253"/>
      <c r="K56" s="10"/>
      <c r="L56" s="10"/>
      <c r="M56" s="10"/>
      <c r="N56" s="10"/>
    </row>
    <row r="57" spans="1:14" s="5" customFormat="1" ht="24" thickBot="1" x14ac:dyDescent="0.3">
      <c r="A57" s="91" t="s">
        <v>137</v>
      </c>
      <c r="B57" s="29" t="s">
        <v>116</v>
      </c>
      <c r="C57" s="245"/>
      <c r="D57" s="96"/>
      <c r="E57" s="245"/>
      <c r="F57" s="96"/>
      <c r="G57" s="245"/>
      <c r="H57" s="96"/>
      <c r="I57" s="96"/>
      <c r="J57" s="256"/>
      <c r="K57" s="10"/>
      <c r="L57" s="10"/>
      <c r="M57" s="10"/>
      <c r="N57" s="10"/>
    </row>
    <row r="58" spans="1:14" s="5" customFormat="1" ht="44.25" thickBot="1" x14ac:dyDescent="0.3">
      <c r="A58" s="13">
        <v>38</v>
      </c>
      <c r="B58" s="20" t="s">
        <v>97</v>
      </c>
      <c r="C58" s="183"/>
      <c r="D58" s="149"/>
      <c r="E58" s="183"/>
      <c r="F58" s="149"/>
      <c r="G58" s="183"/>
      <c r="H58" s="149"/>
      <c r="I58" s="157"/>
      <c r="J58" s="250"/>
      <c r="K58" s="10"/>
      <c r="L58" s="10"/>
      <c r="M58" s="10"/>
      <c r="N58" s="10"/>
    </row>
    <row r="59" spans="1:14" s="5" customFormat="1" ht="101.25" thickBot="1" x14ac:dyDescent="0.3">
      <c r="A59" s="13">
        <v>39</v>
      </c>
      <c r="B59" s="19" t="s">
        <v>63</v>
      </c>
      <c r="C59" s="180"/>
      <c r="D59" s="149"/>
      <c r="E59" s="180"/>
      <c r="F59" s="149"/>
      <c r="G59" s="191"/>
      <c r="H59" s="158"/>
      <c r="I59" s="159">
        <f>CONCATENATE(IF(OR(D59=3,F59=3),7.5,),IF(AND(D59=2,F59=2),5,),IF(AND(D59=1,F59=1),2.5,),IF(AND(D59=0,F59=0),0,),IF(AND(D59=2,F59=1),5,),IF(AND(D59=2,F59=0),5,),IF(AND(D59=1,F59=2),5,),IF(AND(D59=1,F59=0),2.5,),IF(AND(D59=0,F59=2),5,),IF(AND(D59=0,F59=1),2.5,))+0</f>
        <v>0</v>
      </c>
      <c r="J59" s="252"/>
      <c r="K59" s="10"/>
      <c r="L59" s="10"/>
      <c r="M59" s="10"/>
      <c r="N59" s="10"/>
    </row>
    <row r="60" spans="1:14" s="5" customFormat="1" ht="30" thickBot="1" x14ac:dyDescent="0.3">
      <c r="A60" s="13">
        <v>40</v>
      </c>
      <c r="B60" s="27" t="s">
        <v>98</v>
      </c>
      <c r="C60" s="181"/>
      <c r="D60" s="149"/>
      <c r="E60" s="181"/>
      <c r="F60" s="149"/>
      <c r="G60" s="189"/>
      <c r="H60" s="165"/>
      <c r="I60" s="159">
        <f>CONCATENATE(IF(OR(D60=3,F60=3),7.5,),IF(AND(D60=2,F60=2),5,),IF(AND(D60=1,F60=1),2.5,),IF(AND(D60=0,F60=0),0,),IF(AND(D60=2,F60=1),5,),IF(AND(D60=2,F60=0),5,),IF(AND(D60=1,F60=2),5,),IF(AND(D60=1,F60=0),2.5,),IF(AND(D60=0,F60=2),5,),IF(AND(D60=0,F60=1),2.5,))+0</f>
        <v>0</v>
      </c>
      <c r="J60" s="253"/>
      <c r="K60" s="10"/>
      <c r="L60" s="10"/>
      <c r="M60" s="10"/>
      <c r="N60" s="10"/>
    </row>
    <row r="61" spans="1:14" s="5" customFormat="1" ht="22.9" customHeight="1" thickBot="1" x14ac:dyDescent="0.3">
      <c r="A61" s="122"/>
      <c r="B61" s="73" t="s">
        <v>40</v>
      </c>
      <c r="C61" s="246"/>
      <c r="D61" s="99"/>
      <c r="E61" s="246"/>
      <c r="F61" s="99"/>
      <c r="G61" s="246"/>
      <c r="H61" s="99"/>
      <c r="I61" s="99"/>
      <c r="J61" s="257"/>
      <c r="K61" s="10"/>
      <c r="L61" s="10"/>
      <c r="M61" s="10"/>
      <c r="N61" s="10"/>
    </row>
    <row r="62" spans="1:14" s="5" customFormat="1" ht="22.9" customHeight="1" x14ac:dyDescent="0.25">
      <c r="A62" s="92" t="s">
        <v>137</v>
      </c>
      <c r="B62" s="40" t="s">
        <v>139</v>
      </c>
      <c r="C62" s="248"/>
      <c r="D62" s="97"/>
      <c r="E62" s="248"/>
      <c r="F62" s="97"/>
      <c r="G62" s="248"/>
      <c r="H62" s="97"/>
      <c r="I62" s="97"/>
      <c r="J62" s="259"/>
      <c r="K62" s="10"/>
      <c r="L62" s="10"/>
      <c r="M62" s="10"/>
      <c r="N62" s="10"/>
    </row>
    <row r="63" spans="1:14" s="35" customFormat="1" ht="22.9" customHeight="1" thickBot="1" x14ac:dyDescent="0.3">
      <c r="A63" s="85"/>
      <c r="B63" s="123" t="s">
        <v>138</v>
      </c>
      <c r="C63" s="249"/>
      <c r="D63" s="98"/>
      <c r="E63" s="249"/>
      <c r="F63" s="98"/>
      <c r="G63" s="249"/>
      <c r="H63" s="98"/>
      <c r="I63" s="98"/>
      <c r="J63" s="260"/>
      <c r="K63" s="36"/>
      <c r="L63" s="36"/>
      <c r="M63" s="36"/>
      <c r="N63" s="36"/>
    </row>
    <row r="64" spans="1:14" s="5" customFormat="1" ht="43.5" x14ac:dyDescent="0.25">
      <c r="A64" s="15">
        <v>41</v>
      </c>
      <c r="B64" s="20" t="s">
        <v>64</v>
      </c>
      <c r="C64" s="169"/>
      <c r="D64" s="149"/>
      <c r="E64" s="183"/>
      <c r="F64" s="149"/>
      <c r="G64" s="183"/>
      <c r="H64" s="149"/>
      <c r="I64" s="167"/>
      <c r="J64" s="250"/>
      <c r="K64" s="10"/>
      <c r="L64" s="10"/>
      <c r="M64" s="10"/>
      <c r="N64" s="10"/>
    </row>
    <row r="65" spans="1:14" s="5" customFormat="1" ht="43.5" x14ac:dyDescent="0.25">
      <c r="A65" s="15">
        <v>42</v>
      </c>
      <c r="B65" s="20" t="s">
        <v>65</v>
      </c>
      <c r="C65" s="169"/>
      <c r="D65" s="149"/>
      <c r="E65" s="183"/>
      <c r="F65" s="149"/>
      <c r="G65" s="183"/>
      <c r="H65" s="149"/>
      <c r="I65" s="167"/>
      <c r="J65" s="250"/>
      <c r="K65" s="10"/>
      <c r="L65" s="10"/>
      <c r="M65" s="10"/>
      <c r="N65" s="10"/>
    </row>
    <row r="66" spans="1:14" s="5" customFormat="1" ht="44.25" thickBot="1" x14ac:dyDescent="0.3">
      <c r="A66" s="15">
        <v>43</v>
      </c>
      <c r="B66" s="20" t="s">
        <v>66</v>
      </c>
      <c r="C66" s="169"/>
      <c r="D66" s="149"/>
      <c r="E66" s="183"/>
      <c r="F66" s="149"/>
      <c r="G66" s="183"/>
      <c r="H66" s="149"/>
      <c r="I66" s="157"/>
      <c r="J66" s="250"/>
      <c r="K66" s="10"/>
      <c r="L66" s="10"/>
      <c r="M66" s="10"/>
      <c r="N66" s="10"/>
    </row>
    <row r="67" spans="1:14" s="5" customFormat="1" ht="72.75" thickBot="1" x14ac:dyDescent="0.3">
      <c r="A67" s="15">
        <v>44</v>
      </c>
      <c r="B67" s="19" t="s">
        <v>99</v>
      </c>
      <c r="C67" s="170"/>
      <c r="D67" s="149"/>
      <c r="E67" s="187"/>
      <c r="F67" s="149"/>
      <c r="G67" s="193"/>
      <c r="H67" s="158"/>
      <c r="I67" s="159">
        <f>CONCATENATE(IF(OR(D67=3,F67=3),7.5,),IF(AND(D67=2,F67=2),5,),IF(AND(D67=1,F67=1),2.5,),IF(AND(D67=0,F67=0),0,),IF(AND(D67=2,F67=1),5,),IF(AND(D67=2,F67=0),5,),IF(AND(D67=1,F67=2),5,),IF(AND(D67=1,F67=0),2.5,),IF(AND(D67=0,F67=2),5,),IF(AND(D67=0,F67=1),2.5,))+0</f>
        <v>0</v>
      </c>
      <c r="J67" s="250"/>
      <c r="K67" s="10"/>
      <c r="L67" s="10"/>
      <c r="M67" s="10"/>
      <c r="N67" s="10"/>
    </row>
    <row r="68" spans="1:14" s="5" customFormat="1" ht="72.75" thickBot="1" x14ac:dyDescent="0.3">
      <c r="A68" s="13">
        <v>45</v>
      </c>
      <c r="B68" s="28" t="s">
        <v>100</v>
      </c>
      <c r="C68" s="172"/>
      <c r="D68" s="149"/>
      <c r="E68" s="182"/>
      <c r="F68" s="149"/>
      <c r="G68" s="189"/>
      <c r="H68" s="165"/>
      <c r="I68" s="159">
        <f>CONCATENATE(IF(OR(D68=3,F68=3),7.5,),IF(AND(D68=2,F68=2),5,),IF(AND(D68=1,F68=1),2.5,),IF(AND(D68=0,F68=0),0,),IF(AND(D68=2,F68=1),5,),IF(AND(D68=2,F68=0),5,),IF(AND(D68=1,F68=2),5,),IF(AND(D68=1,F68=0),2.5,),IF(AND(D68=0,F68=2),5,),IF(AND(D68=0,F68=1),2.5,))+0</f>
        <v>0</v>
      </c>
      <c r="J68" s="253"/>
      <c r="K68" s="10"/>
      <c r="L68" s="10"/>
      <c r="M68" s="10"/>
      <c r="N68" s="10"/>
    </row>
    <row r="69" spans="1:14" s="5" customFormat="1" ht="24" thickBot="1" x14ac:dyDescent="0.3">
      <c r="A69" s="91" t="s">
        <v>137</v>
      </c>
      <c r="B69" s="29" t="s">
        <v>51</v>
      </c>
      <c r="C69" s="245"/>
      <c r="D69" s="96"/>
      <c r="E69" s="245"/>
      <c r="F69" s="96"/>
      <c r="G69" s="245"/>
      <c r="H69" s="96"/>
      <c r="I69" s="96"/>
      <c r="J69" s="256"/>
      <c r="K69" s="10"/>
      <c r="L69" s="10"/>
      <c r="M69" s="10"/>
      <c r="N69" s="10"/>
    </row>
    <row r="70" spans="1:14" s="5" customFormat="1" ht="58.5" thickBot="1" x14ac:dyDescent="0.3">
      <c r="A70" s="15">
        <v>46</v>
      </c>
      <c r="B70" s="20" t="s">
        <v>103</v>
      </c>
      <c r="C70" s="169"/>
      <c r="D70" s="149"/>
      <c r="E70" s="183"/>
      <c r="F70" s="149"/>
      <c r="G70" s="183"/>
      <c r="H70" s="149"/>
      <c r="I70" s="157"/>
      <c r="J70" s="250"/>
      <c r="K70" s="10"/>
      <c r="L70" s="10"/>
      <c r="M70" s="10"/>
      <c r="N70" s="10"/>
    </row>
    <row r="71" spans="1:14" s="5" customFormat="1" ht="101.25" thickBot="1" x14ac:dyDescent="0.3">
      <c r="A71" s="13">
        <v>47</v>
      </c>
      <c r="B71" s="19" t="s">
        <v>67</v>
      </c>
      <c r="C71" s="180"/>
      <c r="D71" s="149"/>
      <c r="E71" s="180"/>
      <c r="F71" s="149"/>
      <c r="G71" s="191"/>
      <c r="H71" s="158"/>
      <c r="I71" s="159">
        <f>CONCATENATE(IF(OR(D71=3,F71=3),7.5,),IF(AND(D71=2,F71=2),5,),IF(AND(D71=1,F71=1),2.5,),IF(AND(D71=0,F71=0),0,),IF(AND(D71=2,F71=1),5,),IF(AND(D71=2,F71=0),5,),IF(AND(D71=1,F71=2),5,),IF(AND(D71=1,F71=0),2.5,),IF(AND(D71=0,F71=2),5,),IF(AND(D71=0,F71=1),2.5,))+0</f>
        <v>0</v>
      </c>
      <c r="J71" s="252"/>
      <c r="K71" s="10"/>
      <c r="L71" s="10"/>
      <c r="M71" s="10"/>
      <c r="N71" s="10"/>
    </row>
    <row r="72" spans="1:14" s="5" customFormat="1" ht="44.25" thickBot="1" x14ac:dyDescent="0.3">
      <c r="A72" s="13">
        <v>48</v>
      </c>
      <c r="B72" s="27" t="s">
        <v>53</v>
      </c>
      <c r="C72" s="181"/>
      <c r="D72" s="149"/>
      <c r="E72" s="181"/>
      <c r="F72" s="149"/>
      <c r="G72" s="189"/>
      <c r="H72" s="165"/>
      <c r="I72" s="159">
        <f>CONCATENATE(IF(OR(D72=3,F72=3),7.5,),IF(AND(D72=2,F72=2),5,),IF(AND(D72=1,F72=1),2.5,),IF(AND(D72=0,F72=0),0,),IF(AND(D72=2,F72=1),5,),IF(AND(D72=2,F72=0),5,),IF(AND(D72=1,F72=2),5,),IF(AND(D72=1,F72=0),2.5,),IF(AND(D72=0,F72=2),5,),IF(AND(D72=0,F72=1),2.5,))+0</f>
        <v>0</v>
      </c>
      <c r="J72" s="253"/>
      <c r="K72" s="10"/>
      <c r="L72" s="10"/>
      <c r="M72" s="10"/>
      <c r="N72" s="10"/>
    </row>
    <row r="73" spans="1:14" s="5" customFormat="1" ht="24" thickBot="1" x14ac:dyDescent="0.3">
      <c r="A73" s="91" t="s">
        <v>137</v>
      </c>
      <c r="B73" s="29" t="s">
        <v>52</v>
      </c>
      <c r="C73" s="245"/>
      <c r="D73" s="96"/>
      <c r="E73" s="245"/>
      <c r="F73" s="96"/>
      <c r="G73" s="245"/>
      <c r="H73" s="96"/>
      <c r="I73" s="96"/>
      <c r="J73" s="256"/>
      <c r="K73" s="10"/>
      <c r="L73" s="10"/>
      <c r="M73" s="10"/>
      <c r="N73" s="10"/>
    </row>
    <row r="74" spans="1:14" s="5" customFormat="1" ht="44.25" thickBot="1" x14ac:dyDescent="0.3">
      <c r="A74" s="15">
        <v>49</v>
      </c>
      <c r="B74" s="20" t="s">
        <v>102</v>
      </c>
      <c r="C74" s="169"/>
      <c r="D74" s="149"/>
      <c r="E74" s="183"/>
      <c r="F74" s="149"/>
      <c r="G74" s="183"/>
      <c r="H74" s="149"/>
      <c r="I74" s="157"/>
      <c r="J74" s="250"/>
      <c r="K74" s="10"/>
      <c r="L74" s="10"/>
      <c r="M74" s="10"/>
      <c r="N74" s="10"/>
    </row>
    <row r="75" spans="1:14" s="5" customFormat="1" ht="72.75" thickBot="1" x14ac:dyDescent="0.3">
      <c r="A75" s="75">
        <v>50</v>
      </c>
      <c r="B75" s="76" t="s">
        <v>101</v>
      </c>
      <c r="C75" s="186"/>
      <c r="D75" s="153"/>
      <c r="E75" s="192"/>
      <c r="F75" s="153"/>
      <c r="G75" s="195"/>
      <c r="H75" s="168"/>
      <c r="I75" s="159">
        <f>CONCATENATE(IF(OR(D75=3,F75=3),15,),IF(AND(D75=2,F75=2),10,),IF(AND(D75=1,F75=1),5,),IF(AND(D75=0,F75=0),0,),IF(AND(D75=2,F75=1),10,),IF(AND(D75=2,F75=0),10,),IF(AND(D75=1,F75=2),10,),IF(AND(D75=1,F75=0),5,),IF(AND(D75=0,F75=2),10,),IF(AND(D75=0,F75=1),5,))+0</f>
        <v>0</v>
      </c>
      <c r="J75" s="255"/>
      <c r="K75" s="10"/>
      <c r="L75" s="10"/>
      <c r="M75" s="10"/>
      <c r="N75" s="10"/>
    </row>
    <row r="76" spans="1:14" ht="20.100000000000001" customHeight="1" x14ac:dyDescent="0.25">
      <c r="A76" s="30"/>
      <c r="B76" s="31"/>
      <c r="C76" s="32"/>
      <c r="D76" s="32"/>
      <c r="E76" s="32"/>
      <c r="F76" s="32"/>
      <c r="G76" s="32"/>
      <c r="H76" s="32"/>
      <c r="I76" s="146">
        <f>SUM(I9:I75)</f>
        <v>0</v>
      </c>
      <c r="J76" s="127" t="s">
        <v>145</v>
      </c>
    </row>
    <row r="77" spans="1:14" ht="20.100000000000001" customHeight="1" thickBot="1" x14ac:dyDescent="0.3">
      <c r="A77" s="30"/>
      <c r="B77" s="31"/>
      <c r="C77" s="32"/>
      <c r="D77" s="32"/>
      <c r="E77" s="32"/>
      <c r="F77" s="32"/>
      <c r="G77" s="32"/>
      <c r="H77" s="32"/>
      <c r="I77" s="126">
        <f>I76/420</f>
        <v>0</v>
      </c>
      <c r="J77" s="108"/>
    </row>
    <row r="78" spans="1:14" ht="33.75" customHeight="1" thickBot="1" x14ac:dyDescent="0.3">
      <c r="A78" s="33"/>
      <c r="B78" s="216" t="s">
        <v>68</v>
      </c>
      <c r="C78" s="216"/>
      <c r="D78" s="216"/>
      <c r="E78" s="216"/>
      <c r="F78" s="216"/>
      <c r="G78" s="216"/>
      <c r="H78" s="216"/>
      <c r="I78" s="216"/>
      <c r="J78" s="217"/>
    </row>
  </sheetData>
  <sheetProtection algorithmName="SHA-512" hashValue="VCwSg8Jg+x2lB8iOXbZL9heTOdlqYSqf+D+OcKnWlwH+zCIk6ZihVkjvvvqnYV7wtIDCjdlfXPWJbhCRmbTlwg==" saltValue="CvaUCOPv8JFn76xZb6Qd/g==" spinCount="100000" sheet="1" selectLockedCells="1"/>
  <mergeCells count="7">
    <mergeCell ref="B78:J78"/>
    <mergeCell ref="B2:J2"/>
    <mergeCell ref="B3:J3"/>
    <mergeCell ref="B1:J1"/>
    <mergeCell ref="B4:J4"/>
    <mergeCell ref="B6:J6"/>
    <mergeCell ref="B5:J5"/>
  </mergeCells>
  <dataValidations count="1">
    <dataValidation type="list" allowBlank="1" showInputMessage="1" showErrorMessage="1" sqref="H39:I40 H55:I56 I64:I65 H59:I60 H67:I68 H44:I45 H14:I16 H35:I36 H24:I26 H30:I31 H20:I21 I33 H10:I11 F16 H71:I72 I18 H75:I75 F25 H49:I52 F40 F51:F52">
      <formula1>check</formula1>
    </dataValidation>
  </dataValidations>
  <printOptions horizontalCentered="1" verticalCentered="1"/>
  <pageMargins left="0.2" right="0.2" top="0.25" bottom="0.25" header="0.3" footer="0.3"/>
  <pageSetup scale="61" fitToHeight="0" orientation="landscape" r:id="rId1"/>
  <rowBreaks count="2" manualBreakCount="2">
    <brk id="21" max="16383" man="1"/>
    <brk id="56"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Sheet1!$D$1:$D$2</xm:f>
          </x14:formula1>
          <xm:sqref>I66 I70 I74 I58 I54 I48 I43 I38 I34 I29 I23 I19 I13 I9</xm:sqref>
        </x14:dataValidation>
        <x14:dataValidation type="list" allowBlank="1" showInputMessage="1" showErrorMessage="1">
          <x14:formula1>
            <xm:f>Sheet1!$F$1:$F$2</xm:f>
          </x14:formula1>
          <xm:sqref>D9 F9 H9 D13 F13 H13 H18:H19 F18:F19 D18:D19 D23 F23 H23 D29 F29 H29 D33:D34 F33:F34 H33:H34 D38 F38 H38 D43 F43 H43 H47:H48 F47:F48 D47:D48 D54 F54 H54 D58 F58 H58 D64:D66 F64:F66 H64:H66 D70 F70 H70 H74 F74 D74</xm:sqref>
        </x14:dataValidation>
        <x14:dataValidation type="list" allowBlank="1" showInputMessage="1" showErrorMessage="1">
          <x14:formula1>
            <xm:f>Sheet1!$B$1:$B$4</xm:f>
          </x14:formula1>
          <xm:sqref>D10:D11 F10:F11 D14:D15 F14:F15 D20:D21 F20:F21 D24 F24 D26 F26 D30:D31 F30:F31 D35:D36 F35:F36 D39 F39 D44:D45 F44:F45 D49:D50 F49:F50 D55:D56 F55:F56 D59:D60 F59:F60 D67:D68 F67:F68 D71:D72 F71:F72 D75 F75</xm:sqref>
        </x14:dataValidation>
        <x14:dataValidation type="list" allowBlank="1" showInputMessage="1" showErrorMessage="1">
          <x14:formula1>
            <xm:f>Sheet1!$E$1:$E$2</xm:f>
          </x14:formula1>
          <xm:sqref>D16 D25 D40 D51:D52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zoomScaleNormal="100" workbookViewId="0">
      <selection activeCell="C6" sqref="C6"/>
    </sheetView>
  </sheetViews>
  <sheetFormatPr defaultColWidth="8.85546875" defaultRowHeight="15" x14ac:dyDescent="0.25"/>
  <cols>
    <col min="1" max="1" width="10.7109375" customWidth="1"/>
    <col min="2" max="2" width="75.7109375" customWidth="1"/>
    <col min="3" max="5" width="24.7109375" customWidth="1"/>
    <col min="6" max="6" width="12.7109375" customWidth="1"/>
    <col min="7" max="7" width="24.7109375" customWidth="1"/>
  </cols>
  <sheetData>
    <row r="1" spans="1:7" ht="16.149999999999999" customHeight="1" thickBot="1" x14ac:dyDescent="0.3">
      <c r="A1" s="93"/>
      <c r="B1" s="236" t="s">
        <v>33</v>
      </c>
      <c r="C1" s="237"/>
      <c r="D1" s="237"/>
      <c r="E1" s="237"/>
      <c r="F1" s="237"/>
      <c r="G1" s="238"/>
    </row>
    <row r="2" spans="1:7" ht="80.099999999999994" customHeight="1" thickBot="1" x14ac:dyDescent="0.3">
      <c r="A2" s="65"/>
      <c r="B2" s="242" t="s">
        <v>140</v>
      </c>
      <c r="C2" s="243"/>
      <c r="D2" s="243"/>
      <c r="E2" s="243"/>
      <c r="F2" s="243"/>
      <c r="G2" s="244"/>
    </row>
    <row r="3" spans="1:7" ht="69.95" customHeight="1" thickBot="1" x14ac:dyDescent="0.3">
      <c r="A3" s="65"/>
      <c r="B3" s="239" t="s">
        <v>141</v>
      </c>
      <c r="C3" s="240"/>
      <c r="D3" s="240"/>
      <c r="E3" s="240"/>
      <c r="F3" s="240"/>
      <c r="G3" s="241"/>
    </row>
    <row r="4" spans="1:7" s="18" customFormat="1" ht="16.5" thickBot="1" x14ac:dyDescent="0.3">
      <c r="A4" s="64"/>
      <c r="B4" s="66" t="s">
        <v>126</v>
      </c>
      <c r="C4" s="67"/>
      <c r="D4" s="67"/>
      <c r="E4" s="67"/>
      <c r="F4" s="67"/>
      <c r="G4" s="68"/>
    </row>
    <row r="5" spans="1:7" s="18" customFormat="1" ht="60.75" thickBot="1" x14ac:dyDescent="0.3">
      <c r="A5" s="71" t="s">
        <v>0</v>
      </c>
      <c r="B5" s="69" t="s">
        <v>127</v>
      </c>
      <c r="C5" s="70" t="s">
        <v>1</v>
      </c>
      <c r="D5" s="70" t="s">
        <v>2</v>
      </c>
      <c r="E5" s="70" t="s">
        <v>3</v>
      </c>
      <c r="F5" s="62" t="s">
        <v>4</v>
      </c>
      <c r="G5" s="63" t="s">
        <v>5</v>
      </c>
    </row>
    <row r="6" spans="1:7" s="18" customFormat="1" ht="88.5" thickBot="1" x14ac:dyDescent="0.3">
      <c r="A6" s="77">
        <v>1</v>
      </c>
      <c r="B6" s="78" t="s">
        <v>71</v>
      </c>
      <c r="C6" s="79"/>
      <c r="D6" s="80"/>
      <c r="E6" s="80"/>
      <c r="F6" s="107"/>
      <c r="G6" s="109"/>
    </row>
    <row r="7" spans="1:7" s="18" customFormat="1" ht="30" thickBot="1" x14ac:dyDescent="0.3">
      <c r="A7" s="56">
        <v>2</v>
      </c>
      <c r="B7" s="50" t="s">
        <v>72</v>
      </c>
      <c r="C7" s="47"/>
      <c r="D7" s="48"/>
      <c r="E7" s="48"/>
      <c r="F7" s="107"/>
      <c r="G7" s="110"/>
    </row>
    <row r="8" spans="1:7" s="18" customFormat="1" ht="59.25" thickBot="1" x14ac:dyDescent="0.3">
      <c r="A8" s="53">
        <v>3</v>
      </c>
      <c r="B8" s="44" t="s">
        <v>74</v>
      </c>
      <c r="C8" s="51"/>
      <c r="D8" s="52"/>
      <c r="E8" s="52"/>
      <c r="F8" s="107"/>
      <c r="G8" s="110"/>
    </row>
    <row r="9" spans="1:7" s="18" customFormat="1" ht="30.75" thickBot="1" x14ac:dyDescent="0.3">
      <c r="A9" s="56">
        <v>4</v>
      </c>
      <c r="B9" s="50" t="s">
        <v>73</v>
      </c>
      <c r="C9" s="47"/>
      <c r="D9" s="48"/>
      <c r="E9" s="48"/>
      <c r="F9" s="107"/>
      <c r="G9" s="110"/>
    </row>
    <row r="10" spans="1:7" s="18" customFormat="1" ht="73.5" thickBot="1" x14ac:dyDescent="0.3">
      <c r="A10" s="53">
        <v>5</v>
      </c>
      <c r="B10" s="44" t="s">
        <v>117</v>
      </c>
      <c r="C10" s="51"/>
      <c r="D10" s="52"/>
      <c r="E10" s="52"/>
      <c r="F10" s="107"/>
      <c r="G10" s="110"/>
    </row>
    <row r="11" spans="1:7" s="18" customFormat="1" ht="73.5" thickBot="1" x14ac:dyDescent="0.3">
      <c r="A11" s="56">
        <v>6</v>
      </c>
      <c r="B11" s="50" t="s">
        <v>118</v>
      </c>
      <c r="C11" s="47"/>
      <c r="D11" s="48"/>
      <c r="E11" s="48"/>
      <c r="F11" s="107"/>
      <c r="G11" s="110"/>
    </row>
    <row r="12" spans="1:7" s="18" customFormat="1" ht="44.25" thickBot="1" x14ac:dyDescent="0.3">
      <c r="A12" s="53">
        <v>7</v>
      </c>
      <c r="B12" s="45" t="s">
        <v>128</v>
      </c>
      <c r="C12" s="51"/>
      <c r="D12" s="52"/>
      <c r="E12" s="52"/>
      <c r="F12" s="107"/>
      <c r="G12" s="110"/>
    </row>
    <row r="13" spans="1:7" s="18" customFormat="1" ht="44.25" thickBot="1" x14ac:dyDescent="0.3">
      <c r="A13" s="56">
        <v>8</v>
      </c>
      <c r="B13" s="50" t="s">
        <v>119</v>
      </c>
      <c r="C13" s="47"/>
      <c r="D13" s="48"/>
      <c r="E13" s="48"/>
      <c r="F13" s="107"/>
      <c r="G13" s="110"/>
    </row>
    <row r="14" spans="1:7" s="18" customFormat="1" ht="58.5" thickBot="1" x14ac:dyDescent="0.3">
      <c r="A14" s="53">
        <v>9</v>
      </c>
      <c r="B14" s="45" t="s">
        <v>129</v>
      </c>
      <c r="C14" s="51"/>
      <c r="D14" s="52"/>
      <c r="E14" s="52"/>
      <c r="F14" s="107"/>
      <c r="G14" s="110"/>
    </row>
    <row r="15" spans="1:7" s="18" customFormat="1" ht="30" thickBot="1" x14ac:dyDescent="0.3">
      <c r="A15" s="56">
        <v>10</v>
      </c>
      <c r="B15" s="50" t="s">
        <v>120</v>
      </c>
      <c r="C15" s="47"/>
      <c r="D15" s="48"/>
      <c r="E15" s="48"/>
      <c r="F15" s="107"/>
      <c r="G15" s="110"/>
    </row>
    <row r="16" spans="1:7" s="18" customFormat="1" ht="30" thickBot="1" x14ac:dyDescent="0.3">
      <c r="A16" s="53">
        <v>11</v>
      </c>
      <c r="B16" s="45" t="s">
        <v>121</v>
      </c>
      <c r="C16" s="51"/>
      <c r="D16" s="52"/>
      <c r="E16" s="52"/>
      <c r="F16" s="107"/>
      <c r="G16" s="110"/>
    </row>
    <row r="17" spans="1:8" s="18" customFormat="1" ht="44.25" thickBot="1" x14ac:dyDescent="0.3">
      <c r="A17" s="56">
        <v>12</v>
      </c>
      <c r="B17" s="50" t="s">
        <v>81</v>
      </c>
      <c r="C17" s="47"/>
      <c r="D17" s="48"/>
      <c r="E17" s="48"/>
      <c r="F17" s="107"/>
      <c r="G17" s="110"/>
    </row>
    <row r="18" spans="1:8" s="18" customFormat="1" ht="59.25" thickBot="1" x14ac:dyDescent="0.3">
      <c r="A18" s="54">
        <v>13</v>
      </c>
      <c r="B18" s="42" t="s">
        <v>76</v>
      </c>
      <c r="C18" s="60"/>
      <c r="D18" s="61"/>
      <c r="E18" s="61"/>
      <c r="F18" s="107"/>
      <c r="G18" s="111"/>
    </row>
    <row r="19" spans="1:8" s="18" customFormat="1" ht="44.25" thickBot="1" x14ac:dyDescent="0.3">
      <c r="A19" s="58">
        <v>14</v>
      </c>
      <c r="B19" s="50" t="s">
        <v>77</v>
      </c>
      <c r="C19" s="48"/>
      <c r="D19" s="48"/>
      <c r="E19" s="48"/>
      <c r="F19" s="107"/>
      <c r="G19" s="110"/>
    </row>
    <row r="20" spans="1:8" s="18" customFormat="1" ht="58.5" thickBot="1" x14ac:dyDescent="0.3">
      <c r="A20" s="55">
        <v>15</v>
      </c>
      <c r="B20" s="42" t="s">
        <v>82</v>
      </c>
      <c r="C20" s="52"/>
      <c r="D20" s="52"/>
      <c r="E20" s="52"/>
      <c r="F20" s="107"/>
      <c r="G20" s="110"/>
    </row>
    <row r="21" spans="1:8" s="18" customFormat="1" ht="30" thickBot="1" x14ac:dyDescent="0.3">
      <c r="A21" s="58">
        <v>16</v>
      </c>
      <c r="B21" s="57" t="s">
        <v>83</v>
      </c>
      <c r="C21" s="49"/>
      <c r="D21" s="49"/>
      <c r="E21" s="49"/>
      <c r="F21" s="107"/>
      <c r="G21" s="110"/>
    </row>
    <row r="22" spans="1:8" s="18" customFormat="1" ht="87" thickBot="1" x14ac:dyDescent="0.3">
      <c r="A22" s="55">
        <v>17</v>
      </c>
      <c r="B22" s="43" t="s">
        <v>130</v>
      </c>
      <c r="C22" s="51"/>
      <c r="D22" s="52"/>
      <c r="E22" s="52"/>
      <c r="F22" s="107"/>
      <c r="G22" s="110"/>
    </row>
    <row r="23" spans="1:8" s="18" customFormat="1" ht="44.25" thickBot="1" x14ac:dyDescent="0.3">
      <c r="A23" s="58">
        <v>18</v>
      </c>
      <c r="B23" s="50" t="s">
        <v>122</v>
      </c>
      <c r="C23" s="47"/>
      <c r="D23" s="48"/>
      <c r="E23" s="48"/>
      <c r="F23" s="107"/>
      <c r="G23" s="112"/>
    </row>
    <row r="24" spans="1:8" s="18" customFormat="1" ht="30" thickBot="1" x14ac:dyDescent="0.3">
      <c r="A24" s="55">
        <v>19</v>
      </c>
      <c r="B24" s="46" t="s">
        <v>123</v>
      </c>
      <c r="C24" s="51"/>
      <c r="D24" s="52"/>
      <c r="E24" s="52"/>
      <c r="F24" s="107"/>
      <c r="G24" s="112"/>
    </row>
    <row r="25" spans="1:8" s="18" customFormat="1" ht="87.75" thickBot="1" x14ac:dyDescent="0.3">
      <c r="A25" s="58">
        <v>20</v>
      </c>
      <c r="B25" s="59" t="s">
        <v>124</v>
      </c>
      <c r="C25" s="47"/>
      <c r="D25" s="48"/>
      <c r="E25" s="48"/>
      <c r="F25" s="107"/>
      <c r="G25" s="110"/>
    </row>
    <row r="26" spans="1:8" s="18" customFormat="1" ht="44.25" thickBot="1" x14ac:dyDescent="0.3">
      <c r="A26" s="55">
        <v>21</v>
      </c>
      <c r="B26" s="44" t="s">
        <v>78</v>
      </c>
      <c r="C26" s="51"/>
      <c r="D26" s="52"/>
      <c r="E26" s="52"/>
      <c r="F26" s="107"/>
      <c r="G26" s="110"/>
    </row>
    <row r="27" spans="1:8" s="18" customFormat="1" ht="30.75" thickBot="1" x14ac:dyDescent="0.3">
      <c r="A27" s="58">
        <v>22</v>
      </c>
      <c r="B27" s="50" t="s">
        <v>69</v>
      </c>
      <c r="C27" s="47"/>
      <c r="D27" s="48"/>
      <c r="E27" s="48"/>
      <c r="F27" s="107"/>
      <c r="G27" s="110"/>
    </row>
    <row r="28" spans="1:8" s="18" customFormat="1" ht="30" thickBot="1" x14ac:dyDescent="0.3">
      <c r="A28" s="55">
        <v>23</v>
      </c>
      <c r="B28" s="45" t="s">
        <v>79</v>
      </c>
      <c r="C28" s="51"/>
      <c r="D28" s="52"/>
      <c r="E28" s="52"/>
      <c r="F28" s="107"/>
      <c r="G28" s="110"/>
    </row>
    <row r="29" spans="1:8" s="18" customFormat="1" ht="30" thickBot="1" x14ac:dyDescent="0.3">
      <c r="A29" s="58">
        <v>24</v>
      </c>
      <c r="B29" s="57" t="s">
        <v>80</v>
      </c>
      <c r="C29" s="47"/>
      <c r="D29" s="48"/>
      <c r="E29" s="48"/>
      <c r="F29" s="107"/>
      <c r="G29" s="110"/>
    </row>
    <row r="30" spans="1:8" ht="44.25" thickBot="1" x14ac:dyDescent="0.3">
      <c r="A30" s="55">
        <v>25</v>
      </c>
      <c r="B30" s="46" t="s">
        <v>70</v>
      </c>
      <c r="C30" s="51"/>
      <c r="D30" s="52"/>
      <c r="E30" s="52"/>
      <c r="F30" s="107"/>
      <c r="G30" s="110"/>
    </row>
    <row r="31" spans="1:8" ht="44.25" thickBot="1" x14ac:dyDescent="0.3">
      <c r="A31" s="58">
        <v>26</v>
      </c>
      <c r="B31" s="50" t="s">
        <v>75</v>
      </c>
      <c r="C31" s="47"/>
      <c r="D31" s="48"/>
      <c r="E31" s="48"/>
      <c r="F31" s="107"/>
      <c r="G31" s="110"/>
    </row>
    <row r="32" spans="1:8" ht="53.25" customHeight="1" thickBot="1" x14ac:dyDescent="0.3">
      <c r="A32" s="81">
        <v>27</v>
      </c>
      <c r="B32" s="82" t="s">
        <v>131</v>
      </c>
      <c r="C32" s="83"/>
      <c r="D32" s="84"/>
      <c r="E32" s="84"/>
      <c r="F32" s="107"/>
      <c r="G32" s="113"/>
      <c r="H32" s="34"/>
    </row>
    <row r="33" spans="1:7" ht="27" customHeight="1" x14ac:dyDescent="0.4">
      <c r="A33" s="41"/>
      <c r="B33" s="41"/>
      <c r="C33" s="41"/>
      <c r="D33" s="41"/>
      <c r="E33" s="41"/>
      <c r="F33" s="114">
        <f>SUM(F6:F32)</f>
        <v>0</v>
      </c>
      <c r="G33" s="115" t="s">
        <v>125</v>
      </c>
    </row>
    <row r="34" spans="1:7" ht="27" customHeight="1" thickBot="1" x14ac:dyDescent="0.3">
      <c r="A34" s="94"/>
      <c r="B34" s="95"/>
      <c r="C34" s="95"/>
      <c r="D34" s="94"/>
      <c r="E34" s="94"/>
      <c r="F34" s="116">
        <f>F33/81</f>
        <v>0</v>
      </c>
      <c r="G34" s="117"/>
    </row>
    <row r="35" spans="1:7" ht="35.1" customHeight="1" thickBot="1" x14ac:dyDescent="0.3">
      <c r="A35" s="33"/>
      <c r="B35" s="216" t="s">
        <v>68</v>
      </c>
      <c r="C35" s="216"/>
      <c r="D35" s="216"/>
      <c r="E35" s="216"/>
      <c r="F35" s="216"/>
      <c r="G35" s="217"/>
    </row>
    <row r="39" spans="1:7" ht="21" x14ac:dyDescent="0.35">
      <c r="A39" s="2"/>
      <c r="B39" s="3"/>
      <c r="C39" s="3"/>
      <c r="D39" s="3"/>
      <c r="E39" s="3"/>
      <c r="F39" s="3"/>
      <c r="G39" s="3"/>
    </row>
    <row r="40" spans="1:7" ht="21" x14ac:dyDescent="0.35">
      <c r="A40" s="2"/>
      <c r="B40" s="3"/>
      <c r="C40" s="3"/>
      <c r="D40" s="3"/>
      <c r="E40" s="3"/>
      <c r="F40" s="3"/>
      <c r="G40" s="3"/>
    </row>
    <row r="41" spans="1:7" ht="21" x14ac:dyDescent="0.35">
      <c r="A41" s="2"/>
      <c r="B41" s="3"/>
      <c r="C41" s="3"/>
      <c r="D41" s="3"/>
      <c r="E41" s="3"/>
      <c r="F41" s="3"/>
      <c r="G41" s="3"/>
    </row>
    <row r="42" spans="1:7" ht="21" x14ac:dyDescent="0.35">
      <c r="A42" s="2"/>
      <c r="B42" s="3"/>
      <c r="C42" s="3"/>
      <c r="D42" s="3"/>
      <c r="E42" s="3"/>
      <c r="F42" s="3"/>
      <c r="G42" s="3"/>
    </row>
    <row r="43" spans="1:7" ht="21" x14ac:dyDescent="0.35">
      <c r="A43" s="2"/>
      <c r="B43" s="3"/>
      <c r="C43" s="3"/>
      <c r="D43" s="3"/>
      <c r="E43" s="3"/>
      <c r="F43" s="3"/>
      <c r="G43" s="3"/>
    </row>
    <row r="44" spans="1:7" ht="21" x14ac:dyDescent="0.35">
      <c r="A44" s="2"/>
      <c r="B44" s="3"/>
      <c r="C44" s="3"/>
      <c r="D44" s="3"/>
      <c r="E44" s="3"/>
      <c r="F44" s="3"/>
      <c r="G44" s="3"/>
    </row>
    <row r="45" spans="1:7" ht="21" x14ac:dyDescent="0.35">
      <c r="A45" s="2"/>
      <c r="B45" s="3"/>
      <c r="C45" s="3"/>
      <c r="D45" s="3"/>
      <c r="E45" s="3"/>
      <c r="F45" s="3"/>
      <c r="G45" s="3"/>
    </row>
    <row r="46" spans="1:7" ht="21" x14ac:dyDescent="0.35">
      <c r="A46" s="2"/>
      <c r="B46" s="3"/>
      <c r="C46" s="3"/>
      <c r="D46" s="3"/>
      <c r="E46" s="3"/>
      <c r="F46" s="3"/>
      <c r="G46" s="3"/>
    </row>
    <row r="47" spans="1:7" ht="21" x14ac:dyDescent="0.35">
      <c r="A47" s="2"/>
      <c r="B47" s="3"/>
      <c r="C47" s="3"/>
      <c r="D47" s="3"/>
      <c r="E47" s="3"/>
      <c r="F47" s="3"/>
      <c r="G47" s="3"/>
    </row>
    <row r="48" spans="1:7" ht="21" x14ac:dyDescent="0.35">
      <c r="A48" s="2"/>
      <c r="B48" s="3"/>
      <c r="C48" s="3"/>
      <c r="D48" s="3"/>
      <c r="E48" s="3"/>
      <c r="F48" s="3"/>
      <c r="G48" s="3"/>
    </row>
    <row r="49" spans="1:7" ht="21" x14ac:dyDescent="0.35">
      <c r="A49" s="2"/>
      <c r="B49" s="3"/>
      <c r="C49" s="3"/>
      <c r="D49" s="3"/>
      <c r="E49" s="3"/>
      <c r="F49" s="3"/>
      <c r="G49" s="3"/>
    </row>
    <row r="50" spans="1:7" ht="21" x14ac:dyDescent="0.35">
      <c r="A50" s="2"/>
      <c r="B50" s="3"/>
      <c r="C50" s="3"/>
      <c r="D50" s="3"/>
      <c r="E50" s="3"/>
      <c r="F50" s="3"/>
      <c r="G50" s="3"/>
    </row>
    <row r="51" spans="1:7" ht="21" x14ac:dyDescent="0.35">
      <c r="A51" s="2"/>
      <c r="B51" s="3"/>
      <c r="C51" s="3"/>
      <c r="D51" s="3"/>
      <c r="E51" s="3"/>
      <c r="F51" s="3"/>
      <c r="G51" s="3"/>
    </row>
    <row r="52" spans="1:7" x14ac:dyDescent="0.25">
      <c r="A52" s="3"/>
      <c r="B52" s="3"/>
      <c r="C52" s="3"/>
      <c r="D52" s="3"/>
      <c r="E52" s="3"/>
      <c r="F52" s="3"/>
      <c r="G52" s="3"/>
    </row>
  </sheetData>
  <sheetProtection algorithmName="SHA-512" hashValue="Hmg8xEGtQO9HSa88gPq6ei28EQ4x8i3c4dlE7U/uDwGaO0eEK1bk3wr9Scm7CNz3Oo7pwIwTq5VJ4hGDNS12pA==" saltValue="bCzhaUfIho0ySD383k5Teg==" spinCount="100000" sheet="1" objects="1" scenarios="1" selectLockedCells="1"/>
  <mergeCells count="4">
    <mergeCell ref="B1:G1"/>
    <mergeCell ref="B3:G3"/>
    <mergeCell ref="B2:G2"/>
    <mergeCell ref="B35:G35"/>
  </mergeCells>
  <printOptions horizontalCentered="1" verticalCentered="1"/>
  <pageMargins left="0.2" right="0.2" top="0.25" bottom="0.25" header="0.3" footer="0.3"/>
  <pageSetup scale="7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Sheet1!$C$1:$C$2</xm:f>
          </x14:formula1>
          <xm:sqref>F6:F32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sqref="A1:F5"/>
    </sheetView>
  </sheetViews>
  <sheetFormatPr defaultRowHeight="15" x14ac:dyDescent="0.25"/>
  <cols>
    <col min="1" max="4" width="8.85546875" style="6"/>
    <col min="6" max="6" width="9.140625" style="6"/>
  </cols>
  <sheetData>
    <row r="1" spans="1:6" x14ac:dyDescent="0.3">
      <c r="A1" s="6" t="s">
        <v>34</v>
      </c>
      <c r="B1" s="6">
        <v>3</v>
      </c>
      <c r="C1" s="6">
        <v>3</v>
      </c>
      <c r="D1" s="6">
        <v>15</v>
      </c>
      <c r="E1" s="6">
        <v>1</v>
      </c>
      <c r="F1" s="6" t="s">
        <v>142</v>
      </c>
    </row>
    <row r="2" spans="1:6" x14ac:dyDescent="0.3">
      <c r="A2" s="6" t="s">
        <v>35</v>
      </c>
      <c r="B2" s="6">
        <v>2</v>
      </c>
      <c r="C2" s="6">
        <v>0</v>
      </c>
      <c r="D2" s="6">
        <v>0</v>
      </c>
      <c r="E2" s="6">
        <v>0</v>
      </c>
      <c r="F2" s="6" t="s">
        <v>143</v>
      </c>
    </row>
    <row r="3" spans="1:6" x14ac:dyDescent="0.3">
      <c r="B3" s="6">
        <v>1</v>
      </c>
      <c r="E3" s="4"/>
    </row>
    <row r="4" spans="1:6" x14ac:dyDescent="0.3">
      <c r="B4" s="6">
        <v>0</v>
      </c>
      <c r="E4" s="4"/>
    </row>
    <row r="5" spans="1:6" x14ac:dyDescent="0.25">
      <c r="E5" s="4"/>
    </row>
  </sheetData>
  <sheetProtection algorithmName="SHA-512" hashValue="2ekP9Er54dE3UBnMSSkTUuXOejdgJANGs9ixeTZHiXJsDPj0df4bZRh4Wcq0V9iwtGS0j0yO9QMHOwxaf3A5Jg==" saltValue="lsPAsSC81GYVyEM5E364Yg=="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Section 1</vt:lpstr>
      <vt:lpstr>Section 2</vt:lpstr>
      <vt:lpstr>Sheet1</vt:lpstr>
    </vt:vector>
  </TitlesOfParts>
  <Company>NMPED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Miller</dc:creator>
  <cp:lastModifiedBy>Debra Marquez</cp:lastModifiedBy>
  <cp:lastPrinted>2017-09-27T17:46:08Z</cp:lastPrinted>
  <dcterms:created xsi:type="dcterms:W3CDTF">2016-12-22T21:00:02Z</dcterms:created>
  <dcterms:modified xsi:type="dcterms:W3CDTF">2018-02-09T21:48:56Z</dcterms:modified>
</cp:coreProperties>
</file>