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2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37" l="1"/>
  <c r="E8" i="32" l="1"/>
  <c r="B21" i="36"/>
  <c r="E7" i="32" l="1"/>
  <c r="E9" i="32" s="1"/>
  <c r="B33" i="37"/>
  <c r="H10" i="32" s="1"/>
  <c r="B28" i="37"/>
  <c r="H8" i="32" s="1"/>
  <c r="B21" i="37"/>
  <c r="B29" i="37" l="1"/>
  <c r="H7" i="32"/>
  <c r="H9" i="32" s="1"/>
  <c r="H11" i="32" s="1"/>
  <c r="B35" i="37" l="1"/>
  <c r="I10" i="32"/>
  <c r="F7" i="32"/>
  <c r="B28" i="36"/>
  <c r="F8" i="32" s="1"/>
  <c r="B28" i="35"/>
  <c r="B21" i="35"/>
  <c r="B25" i="33"/>
  <c r="B10" i="32" s="1"/>
  <c r="B20" i="33"/>
  <c r="B8" i="32" s="1"/>
  <c r="B13" i="33"/>
  <c r="B7" i="32" s="1"/>
  <c r="B29" i="35" l="1"/>
  <c r="B32" i="35" s="1"/>
  <c r="B33" i="35" s="1"/>
  <c r="B21" i="33"/>
  <c r="B27" i="33" s="1"/>
  <c r="B9" i="32"/>
  <c r="B11" i="32" s="1"/>
  <c r="C7" i="32" s="1"/>
  <c r="B29" i="36"/>
  <c r="B32" i="36" s="1"/>
  <c r="B33" i="36" s="1"/>
  <c r="F10" i="32" s="1"/>
  <c r="F9" i="32"/>
  <c r="F11" i="32" s="1"/>
  <c r="B35" i="36" l="1"/>
  <c r="B35" i="35"/>
  <c r="G7" i="32"/>
  <c r="I7" i="32"/>
  <c r="I8" i="32"/>
  <c r="C8" i="32"/>
  <c r="C9" i="32" s="1"/>
  <c r="G10" i="32"/>
  <c r="E10" i="32"/>
  <c r="C10" i="32"/>
  <c r="G8" i="32"/>
  <c r="I9" i="32" l="1"/>
  <c r="G9" i="32"/>
</calcChain>
</file>

<file path=xl/sharedStrings.xml><?xml version="1.0" encoding="utf-8"?>
<sst xmlns="http://schemas.openxmlformats.org/spreadsheetml/2006/main" count="110" uniqueCount="45">
  <si>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</si>
  <si>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</si>
  <si>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</si>
  <si>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</si>
  <si>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</si>
  <si>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</si>
  <si>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</si>
  <si>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</si>
  <si>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</si>
  <si>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</si>
  <si>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</si>
  <si>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</si>
  <si>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</si>
  <si>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</si>
  <si>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</si>
  <si>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</si>
  <si>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</si>
  <si>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</si>
  <si>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</si>
  <si>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</si>
  <si>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</si>
  <si>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</si>
  <si>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</si>
  <si>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</si>
  <si>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</si>
  <si>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</si>
  <si>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</si>
  <si>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</si>
  <si>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</si>
  <si>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</si>
  <si>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</si>
  <si>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</si>
  <si>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Formative Assessment: iReady Diagnostic ELA &amp; Math Site License for 9-12 School  (1150 students @$4.90 per student)</t>
  </si>
  <si>
    <t>Project GLAD: Professional Development for Academic Language Acquisition (3 teachers x $1,075 each)</t>
  </si>
  <si>
    <t>Blended Learning: ELA Credit Recovery Class Using Edgenuity ($8,800 per teacher prep x 25% benefits)</t>
  </si>
  <si>
    <t>Blended Learning: Math Credit Recovery Class Using Edgenuity ($8,800 per teacher prep x 25% benefits)</t>
  </si>
  <si>
    <t>Blended Learning: Science Credit Recovery Class Using Edgenuity ($8,800 per teacher prep x 25% benefits)</t>
  </si>
  <si>
    <t>Blended Learning: Social Studies Credit Recovery Class Using Edgenuity ($8,800 per teacher prep x 25% benefits)</t>
  </si>
  <si>
    <t>Summer Learning: ELA Elective Credit (.5) Summer Program for 100 Incoming 9th Grade Students (5 sections x $4,400 per teacher x 25% benefits)</t>
  </si>
  <si>
    <t>Summer Learning: Math Elective Credit (.5) Summer Program for 100 Incoming 9th Grade Students (5 sections x $4,400 per teacher x 25% benefits)</t>
  </si>
  <si>
    <t>Summer Learning: Refugee Student Intensive Summer Intervention Program for 40 Students (2 sections x $4,400 per teacher x 25% benefits)</t>
  </si>
  <si>
    <t>Summer Learning: Summer Program Travel (Buses @ $120 per day x 15 days)</t>
  </si>
  <si>
    <t>Project GLAD/CLAVES: Professional Development on Differentiated Instruction for English Language Learners (4 days x $3,500 per day)</t>
  </si>
  <si>
    <t>Summer Learning: Supplies for Extended Year Summer Learning Program (140 students x $40.00 per student)</t>
  </si>
  <si>
    <t>Summer Learning: Algebra I Credit Recovery (1 section x $4,400 per teacher x 25%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</si>
</sst>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Normal="100" zoomScalePageLayoutView="70" workbookViewId="0">
      <selection activeCell="H9" sqref="H9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3" t="s">
        <v>21</v>
      </c>
      <c r="B4" s="33"/>
      <c r="C4" s="33"/>
      <c r="D4" s="33"/>
      <c r="E4" s="33"/>
      <c r="F4" s="33"/>
      <c r="G4" s="33"/>
      <c r="H4" s="33"/>
      <c r="I4" s="33"/>
    </row>
    <row r="5" spans="1:9" ht="39" customHeight="1" x14ac:dyDescent="0.2">
      <c r="A5" s="34" t="s">
        <v>5</v>
      </c>
      <c r="B5" s="32" t="s">
        <v>17</v>
      </c>
      <c r="C5" s="32"/>
      <c r="D5" s="32" t="s">
        <v>18</v>
      </c>
      <c r="E5" s="32"/>
      <c r="F5" s="32" t="s">
        <v>19</v>
      </c>
      <c r="G5" s="32"/>
      <c r="H5" s="32" t="s">
        <v>20</v>
      </c>
      <c r="I5" s="32"/>
    </row>
    <row r="6" spans="1:9" ht="15" customHeight="1" x14ac:dyDescent="0.2">
      <c r="A6" s="35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6" t="s">
        <v>6</v>
      </c>
      <c r="E7" s="14" t="e">
        <f>D7/$D$11</f>
        <v>#VALUE!</v>
      </c>
      <c r="F7" s="10">
        <f>'Year Two Implementation'!B21</f>
        <v>140160</v>
      </c>
      <c r="G7" s="14">
        <f>F7/$F$11</f>
        <v>0.93457156241695138</v>
      </c>
      <c r="H7" s="10">
        <f>'Year Three Implementation'!B21</f>
        <v>140160</v>
      </c>
      <c r="I7" s="14">
        <f>H7/$F$11</f>
        <v>0.93457156241695138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6" t="s">
        <v>6</v>
      </c>
      <c r="E8" s="14" t="e">
        <f t="shared" ref="E8" si="1">D8/$D$11</f>
        <v>#VALUE!</v>
      </c>
      <c r="F8" s="10">
        <f>'Year Two Implementation'!B28</f>
        <v>5600</v>
      </c>
      <c r="G8" s="14">
        <f t="shared" ref="G8" si="2">F8/$F$11</f>
        <v>3.7340187996111072E-2</v>
      </c>
      <c r="H8" s="10">
        <f>'Year Three Implementation'!B28</f>
        <v>5600</v>
      </c>
      <c r="I8" s="14">
        <f t="shared" ref="I8" si="3">H8/$F$11</f>
        <v>3.7340187996111072E-2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16" t="s">
        <v>6</v>
      </c>
      <c r="E9" s="25" t="e">
        <f t="shared" si="4"/>
        <v>#VALUE!</v>
      </c>
      <c r="F9" s="24">
        <f t="shared" si="4"/>
        <v>145760</v>
      </c>
      <c r="G9" s="25">
        <f t="shared" si="4"/>
        <v>0.97191175041306244</v>
      </c>
      <c r="H9" s="24">
        <f t="shared" ref="H9:I9" si="5">SUM(H7:H8)</f>
        <v>145760</v>
      </c>
      <c r="I9" s="25">
        <f t="shared" si="5"/>
        <v>0.97191175041306244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6" t="s">
        <v>6</v>
      </c>
      <c r="E10" s="15" t="e">
        <f>D10/D9</f>
        <v>#VALUE!</v>
      </c>
      <c r="F10" s="13">
        <f>'Year Two Implementation'!B33</f>
        <v>4212.4639999999999</v>
      </c>
      <c r="G10" s="15">
        <f>F10/F9</f>
        <v>2.8899999999999999E-2</v>
      </c>
      <c r="H10" s="13">
        <f>'Year Three Implementation'!B33</f>
        <v>4212.4639999999999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6" t="s">
        <v>6</v>
      </c>
      <c r="E11" s="18"/>
      <c r="F11" s="17">
        <f>F9+F10</f>
        <v>149972.46400000001</v>
      </c>
      <c r="G11" s="18"/>
      <c r="H11" s="17">
        <f>H9+H10</f>
        <v>149972.46400000001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9" t="s">
        <v>16</v>
      </c>
      <c r="B4" s="40"/>
    </row>
    <row r="5" spans="1:2" ht="11.45" customHeight="1" x14ac:dyDescent="0.2">
      <c r="A5" s="32" t="s">
        <v>2</v>
      </c>
      <c r="B5" s="41" t="s">
        <v>0</v>
      </c>
    </row>
    <row r="6" spans="1:2" ht="11.45" customHeight="1" x14ac:dyDescent="0.2">
      <c r="A6" s="32"/>
      <c r="B6" s="42"/>
    </row>
    <row r="7" spans="1:2" ht="11.45" customHeight="1" x14ac:dyDescent="0.2">
      <c r="A7" s="36" t="s">
        <v>1</v>
      </c>
      <c r="B7" s="36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7" t="s">
        <v>4</v>
      </c>
      <c r="B14" s="38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6" t="s">
        <v>9</v>
      </c>
      <c r="B23" s="36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abSelected="1" view="pageLayout" zoomScaleNormal="100" workbookViewId="0">
      <selection activeCell="B17" sqref="A13:B17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9" t="s">
        <v>22</v>
      </c>
      <c r="B4" s="40"/>
    </row>
    <row r="5" spans="1:2" ht="11.45" customHeight="1" x14ac:dyDescent="0.2">
      <c r="A5" s="32" t="s">
        <v>2</v>
      </c>
      <c r="B5" s="41" t="s">
        <v>0</v>
      </c>
    </row>
    <row r="6" spans="1:2" ht="11.45" customHeight="1" x14ac:dyDescent="0.2">
      <c r="A6" s="32"/>
      <c r="B6" s="42"/>
    </row>
    <row r="7" spans="1:2" ht="11.45" customHeight="1" x14ac:dyDescent="0.2">
      <c r="A7" s="36" t="s">
        <v>1</v>
      </c>
      <c r="B7" s="36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34</v>
      </c>
      <c r="B9" s="5">
        <v>11000</v>
      </c>
    </row>
    <row r="10" spans="1:2" ht="11.45" customHeight="1" x14ac:dyDescent="0.2">
      <c r="A10" s="3" t="s">
        <v>35</v>
      </c>
      <c r="B10" s="5">
        <v>11000</v>
      </c>
    </row>
    <row r="11" spans="1:2" ht="11.45" customHeight="1" x14ac:dyDescent="0.2">
      <c r="A11" s="3" t="s">
        <v>36</v>
      </c>
      <c r="B11" s="5">
        <v>11000</v>
      </c>
    </row>
    <row r="12" spans="1:2" ht="11.45" customHeight="1" x14ac:dyDescent="0.2">
      <c r="A12" s="3" t="s">
        <v>37</v>
      </c>
      <c r="B12" s="5">
        <v>11000</v>
      </c>
    </row>
    <row r="13" spans="1:2" ht="11.45" customHeight="1" x14ac:dyDescent="0.2">
      <c r="A13" s="28" t="s">
        <v>44</v>
      </c>
      <c r="B13" s="29">
        <v>5500</v>
      </c>
    </row>
    <row r="14" spans="1:2" ht="11.45" customHeight="1" x14ac:dyDescent="0.2">
      <c r="A14" s="28" t="s">
        <v>38</v>
      </c>
      <c r="B14" s="29">
        <v>27500</v>
      </c>
    </row>
    <row r="15" spans="1:2" ht="11.45" customHeight="1" x14ac:dyDescent="0.2">
      <c r="A15" s="28" t="s">
        <v>39</v>
      </c>
      <c r="B15" s="29">
        <v>27500</v>
      </c>
    </row>
    <row r="16" spans="1:2" ht="11.45" customHeight="1" x14ac:dyDescent="0.2">
      <c r="A16" s="28" t="s">
        <v>40</v>
      </c>
      <c r="B16" s="29">
        <v>11000</v>
      </c>
    </row>
    <row r="17" spans="1:2" ht="11.45" customHeight="1" x14ac:dyDescent="0.2">
      <c r="A17" s="28" t="s">
        <v>41</v>
      </c>
      <c r="B17" s="29">
        <v>1800</v>
      </c>
    </row>
    <row r="18" spans="1:2" ht="11.45" customHeight="1" x14ac:dyDescent="0.2">
      <c r="A18" s="28" t="s">
        <v>42</v>
      </c>
      <c r="B18" s="29">
        <v>14000</v>
      </c>
    </row>
    <row r="19" spans="1:2" ht="11.45" customHeight="1" x14ac:dyDescent="0.2">
      <c r="A19" s="28" t="s">
        <v>33</v>
      </c>
      <c r="B19" s="29">
        <v>3225</v>
      </c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140160</v>
      </c>
    </row>
    <row r="22" spans="1:2" ht="11.45" customHeight="1" x14ac:dyDescent="0.2">
      <c r="A22" s="37" t="s">
        <v>4</v>
      </c>
      <c r="B22" s="38"/>
    </row>
    <row r="23" spans="1:2" ht="11.45" customHeight="1" x14ac:dyDescent="0.2">
      <c r="A23" s="3" t="s">
        <v>43</v>
      </c>
      <c r="B23" s="5">
        <v>5600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thickBot="1" x14ac:dyDescent="0.25">
      <c r="A27" s="4"/>
      <c r="B27" s="6"/>
    </row>
    <row r="28" spans="1:2" ht="11.45" customHeight="1" x14ac:dyDescent="0.2">
      <c r="A28" s="7" t="s">
        <v>11</v>
      </c>
      <c r="B28" s="8">
        <f>SUM(B23:B27)</f>
        <v>5600</v>
      </c>
    </row>
    <row r="29" spans="1:2" ht="11.45" customHeight="1" x14ac:dyDescent="0.2">
      <c r="A29" s="19" t="s">
        <v>30</v>
      </c>
      <c r="B29" s="20">
        <f>B21+B28</f>
        <v>145760</v>
      </c>
    </row>
    <row r="30" spans="1:2" ht="11.45" customHeight="1" x14ac:dyDescent="0.2">
      <c r="A30" s="30"/>
      <c r="B30" s="5"/>
    </row>
    <row r="31" spans="1:2" ht="11.45" customHeight="1" x14ac:dyDescent="0.2">
      <c r="A31" s="36" t="s">
        <v>9</v>
      </c>
      <c r="B31" s="36"/>
    </row>
    <row r="32" spans="1:2" x14ac:dyDescent="0.2">
      <c r="A32" s="9" t="s">
        <v>31</v>
      </c>
      <c r="B32" s="5">
        <f>SUM(B29*0.0289)</f>
        <v>4212.4639999999999</v>
      </c>
    </row>
    <row r="33" spans="1:2" x14ac:dyDescent="0.2">
      <c r="A33" s="7" t="s">
        <v>12</v>
      </c>
      <c r="B33" s="8">
        <f>B32</f>
        <v>4212.4639999999999</v>
      </c>
    </row>
    <row r="34" spans="1:2" x14ac:dyDescent="0.2">
      <c r="A34" s="9"/>
      <c r="B34" s="10"/>
    </row>
    <row r="35" spans="1:2" x14ac:dyDescent="0.2">
      <c r="A35" s="21" t="s">
        <v>13</v>
      </c>
      <c r="B35" s="22">
        <f>B29+B33</f>
        <v>149972.46400000001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view="pageLayout" zoomScaleNormal="100" workbookViewId="0">
      <selection activeCell="A13" sqref="A13"/>
    </sheetView>
  </sheetViews>
  <sheetFormatPr defaultColWidth="12" defaultRowHeight="11.25" x14ac:dyDescent="0.2"/>
  <cols>
    <col min="1" max="1" width="106.42578125" style="1" customWidth="1"/>
    <col min="2" max="2" width="10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9" t="s">
        <v>23</v>
      </c>
      <c r="B4" s="40"/>
    </row>
    <row r="5" spans="1:2" ht="11.45" customHeight="1" x14ac:dyDescent="0.2">
      <c r="A5" s="32" t="s">
        <v>2</v>
      </c>
      <c r="B5" s="41" t="s">
        <v>0</v>
      </c>
    </row>
    <row r="6" spans="1:2" ht="11.45" customHeight="1" x14ac:dyDescent="0.2">
      <c r="A6" s="32"/>
      <c r="B6" s="42"/>
    </row>
    <row r="7" spans="1:2" ht="11.45" customHeight="1" x14ac:dyDescent="0.2">
      <c r="A7" s="36" t="s">
        <v>1</v>
      </c>
      <c r="B7" s="36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34</v>
      </c>
      <c r="B9" s="5">
        <v>11000</v>
      </c>
    </row>
    <row r="10" spans="1:2" ht="11.45" customHeight="1" x14ac:dyDescent="0.2">
      <c r="A10" s="3" t="s">
        <v>35</v>
      </c>
      <c r="B10" s="5">
        <v>11000</v>
      </c>
    </row>
    <row r="11" spans="1:2" ht="11.45" customHeight="1" x14ac:dyDescent="0.2">
      <c r="A11" s="3" t="s">
        <v>36</v>
      </c>
      <c r="B11" s="5">
        <v>11000</v>
      </c>
    </row>
    <row r="12" spans="1:2" ht="11.45" customHeight="1" x14ac:dyDescent="0.2">
      <c r="A12" s="3" t="s">
        <v>37</v>
      </c>
      <c r="B12" s="5">
        <v>11000</v>
      </c>
    </row>
    <row r="13" spans="1:2" ht="11.45" customHeight="1" x14ac:dyDescent="0.2">
      <c r="A13" s="28" t="s">
        <v>44</v>
      </c>
      <c r="B13" s="29">
        <v>5500</v>
      </c>
    </row>
    <row r="14" spans="1:2" ht="11.45" customHeight="1" x14ac:dyDescent="0.2">
      <c r="A14" s="28" t="s">
        <v>38</v>
      </c>
      <c r="B14" s="29">
        <v>27500</v>
      </c>
    </row>
    <row r="15" spans="1:2" ht="11.45" customHeight="1" x14ac:dyDescent="0.2">
      <c r="A15" s="28" t="s">
        <v>39</v>
      </c>
      <c r="B15" s="29">
        <v>27500</v>
      </c>
    </row>
    <row r="16" spans="1:2" ht="11.45" customHeight="1" x14ac:dyDescent="0.2">
      <c r="A16" s="28" t="s">
        <v>40</v>
      </c>
      <c r="B16" s="29">
        <v>11000</v>
      </c>
    </row>
    <row r="17" spans="1:2" ht="11.45" customHeight="1" x14ac:dyDescent="0.2">
      <c r="A17" s="28" t="s">
        <v>41</v>
      </c>
      <c r="B17" s="29">
        <v>1800</v>
      </c>
    </row>
    <row r="18" spans="1:2" ht="11.45" customHeight="1" x14ac:dyDescent="0.2">
      <c r="A18" s="28" t="s">
        <v>42</v>
      </c>
      <c r="B18" s="29">
        <v>14000</v>
      </c>
    </row>
    <row r="19" spans="1:2" ht="11.45" customHeight="1" x14ac:dyDescent="0.2">
      <c r="A19" s="28" t="s">
        <v>33</v>
      </c>
      <c r="B19" s="29">
        <v>3225</v>
      </c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140160</v>
      </c>
    </row>
    <row r="22" spans="1:2" ht="11.45" customHeight="1" x14ac:dyDescent="0.2">
      <c r="A22" s="37" t="s">
        <v>4</v>
      </c>
      <c r="B22" s="38"/>
    </row>
    <row r="23" spans="1:2" ht="11.45" customHeight="1" x14ac:dyDescent="0.2">
      <c r="A23" s="3" t="s">
        <v>43</v>
      </c>
      <c r="B23" s="5">
        <v>5600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2" thickBot="1" x14ac:dyDescent="0.25">
      <c r="A27" s="4"/>
      <c r="B27" s="6"/>
    </row>
    <row r="28" spans="1:2" x14ac:dyDescent="0.2">
      <c r="A28" s="7" t="s">
        <v>11</v>
      </c>
      <c r="B28" s="8">
        <f>SUM(B23:B27)</f>
        <v>5600</v>
      </c>
    </row>
    <row r="29" spans="1:2" x14ac:dyDescent="0.2">
      <c r="A29" s="19" t="s">
        <v>28</v>
      </c>
      <c r="B29" s="20">
        <f>B21+B28</f>
        <v>145760</v>
      </c>
    </row>
    <row r="30" spans="1:2" x14ac:dyDescent="0.2">
      <c r="A30" s="30"/>
      <c r="B30" s="5"/>
    </row>
    <row r="31" spans="1:2" x14ac:dyDescent="0.2">
      <c r="A31" s="36" t="s">
        <v>9</v>
      </c>
      <c r="B31" s="36"/>
    </row>
    <row r="32" spans="1:2" ht="12" thickBot="1" x14ac:dyDescent="0.25">
      <c r="A32" s="1" t="s">
        <v>31</v>
      </c>
      <c r="B32" s="6">
        <f>SUM(B29*0.0289)</f>
        <v>4212.4639999999999</v>
      </c>
    </row>
    <row r="33" spans="1:2" x14ac:dyDescent="0.2">
      <c r="A33" s="7" t="s">
        <v>12</v>
      </c>
      <c r="B33" s="8">
        <f>B32</f>
        <v>4212.4639999999999</v>
      </c>
    </row>
    <row r="34" spans="1:2" x14ac:dyDescent="0.2">
      <c r="A34" s="9"/>
      <c r="B34" s="10"/>
    </row>
    <row r="35" spans="1:2" x14ac:dyDescent="0.2">
      <c r="A35" s="21" t="s">
        <v>14</v>
      </c>
      <c r="B35" s="22">
        <f>B29+B33</f>
        <v>149972.46400000001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view="pageLayout" zoomScale="85" zoomScaleNormal="125" zoomScalePageLayoutView="85" workbookViewId="0">
      <selection activeCell="A13" sqref="A13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9" t="s">
        <v>24</v>
      </c>
      <c r="B4" s="40"/>
    </row>
    <row r="5" spans="1:2" ht="11.45" customHeight="1" x14ac:dyDescent="0.2">
      <c r="A5" s="32" t="s">
        <v>2</v>
      </c>
      <c r="B5" s="41" t="s">
        <v>0</v>
      </c>
    </row>
    <row r="6" spans="1:2" ht="11.45" customHeight="1" x14ac:dyDescent="0.2">
      <c r="A6" s="32"/>
      <c r="B6" s="42"/>
    </row>
    <row r="7" spans="1:2" ht="11.45" customHeight="1" x14ac:dyDescent="0.2">
      <c r="A7" s="36" t="s">
        <v>1</v>
      </c>
      <c r="B7" s="36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34</v>
      </c>
      <c r="B9" s="5">
        <v>11000</v>
      </c>
    </row>
    <row r="10" spans="1:2" ht="11.45" customHeight="1" x14ac:dyDescent="0.2">
      <c r="A10" s="3" t="s">
        <v>35</v>
      </c>
      <c r="B10" s="5">
        <v>11000</v>
      </c>
    </row>
    <row r="11" spans="1:2" ht="11.45" customHeight="1" x14ac:dyDescent="0.2">
      <c r="A11" s="3" t="s">
        <v>36</v>
      </c>
      <c r="B11" s="5">
        <v>11000</v>
      </c>
    </row>
    <row r="12" spans="1:2" ht="11.45" customHeight="1" x14ac:dyDescent="0.2">
      <c r="A12" s="3" t="s">
        <v>37</v>
      </c>
      <c r="B12" s="5">
        <v>11000</v>
      </c>
    </row>
    <row r="13" spans="1:2" ht="11.45" customHeight="1" x14ac:dyDescent="0.2">
      <c r="A13" s="28" t="s">
        <v>44</v>
      </c>
      <c r="B13" s="29">
        <v>5500</v>
      </c>
    </row>
    <row r="14" spans="1:2" ht="11.45" customHeight="1" x14ac:dyDescent="0.2">
      <c r="A14" s="28" t="s">
        <v>38</v>
      </c>
      <c r="B14" s="29">
        <v>27500</v>
      </c>
    </row>
    <row r="15" spans="1:2" ht="11.45" customHeight="1" x14ac:dyDescent="0.2">
      <c r="A15" s="28" t="s">
        <v>39</v>
      </c>
      <c r="B15" s="29">
        <v>27500</v>
      </c>
    </row>
    <row r="16" spans="1:2" ht="11.45" customHeight="1" x14ac:dyDescent="0.2">
      <c r="A16" s="28" t="s">
        <v>40</v>
      </c>
      <c r="B16" s="29">
        <v>11000</v>
      </c>
    </row>
    <row r="17" spans="1:2" ht="11.45" customHeight="1" x14ac:dyDescent="0.2">
      <c r="A17" s="28" t="s">
        <v>41</v>
      </c>
      <c r="B17" s="29">
        <v>1800</v>
      </c>
    </row>
    <row r="18" spans="1:2" ht="11.45" customHeight="1" x14ac:dyDescent="0.2">
      <c r="A18" s="28" t="s">
        <v>42</v>
      </c>
      <c r="B18" s="29">
        <v>14000</v>
      </c>
    </row>
    <row r="19" spans="1:2" ht="11.45" customHeight="1" x14ac:dyDescent="0.2">
      <c r="A19" s="28" t="s">
        <v>33</v>
      </c>
      <c r="B19" s="29">
        <v>3225</v>
      </c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140160</v>
      </c>
    </row>
    <row r="22" spans="1:2" ht="11.45" customHeight="1" x14ac:dyDescent="0.2">
      <c r="A22" s="37" t="s">
        <v>4</v>
      </c>
      <c r="B22" s="38"/>
    </row>
    <row r="23" spans="1:2" ht="11.45" customHeight="1" x14ac:dyDescent="0.2">
      <c r="A23" s="3" t="s">
        <v>43</v>
      </c>
      <c r="B23" s="5">
        <v>5600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thickBot="1" x14ac:dyDescent="0.25">
      <c r="A27" s="4"/>
      <c r="B27" s="6"/>
    </row>
    <row r="28" spans="1:2" ht="11.45" customHeight="1" x14ac:dyDescent="0.2">
      <c r="A28" s="7" t="s">
        <v>11</v>
      </c>
      <c r="B28" s="8">
        <f>SUM(B23:B27)</f>
        <v>5600</v>
      </c>
    </row>
    <row r="29" spans="1:2" ht="11.45" customHeight="1" x14ac:dyDescent="0.2">
      <c r="A29" s="19" t="s">
        <v>29</v>
      </c>
      <c r="B29" s="20">
        <f>B21+B28</f>
        <v>145760</v>
      </c>
    </row>
    <row r="30" spans="1:2" ht="11.45" customHeight="1" x14ac:dyDescent="0.2">
      <c r="A30" s="30"/>
      <c r="B30" s="5"/>
    </row>
    <row r="31" spans="1:2" ht="11.45" customHeight="1" x14ac:dyDescent="0.2">
      <c r="A31" s="36" t="s">
        <v>9</v>
      </c>
      <c r="B31" s="36"/>
    </row>
    <row r="32" spans="1:2" x14ac:dyDescent="0.2">
      <c r="A32" s="9" t="s">
        <v>31</v>
      </c>
      <c r="B32" s="31">
        <f>SUM(B29*0.0289)</f>
        <v>4212.4639999999999</v>
      </c>
    </row>
    <row r="33" spans="1:2" x14ac:dyDescent="0.2">
      <c r="A33" s="7" t="s">
        <v>12</v>
      </c>
      <c r="B33" s="8">
        <f>B32</f>
        <v>4212.4639999999999</v>
      </c>
    </row>
    <row r="34" spans="1:2" x14ac:dyDescent="0.2">
      <c r="A34" s="9"/>
      <c r="B34" s="10"/>
    </row>
    <row r="35" spans="1:2" x14ac:dyDescent="0.2">
      <c r="A35" s="21" t="s">
        <v>15</v>
      </c>
      <c r="B35" s="22">
        <f>B29+B33</f>
        <v>149972.46400000001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2018-02-20T06:22:25Z</dcterms:modified>
</cp:coreProperties>
</file>