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32" l="1"/>
  <c r="D9" i="32"/>
  <c r="E7" i="32"/>
  <c r="E8" i="32"/>
  <c r="E9" i="32"/>
  <c r="E10" i="32"/>
  <c r="B13" i="33"/>
  <c r="B20" i="33"/>
  <c r="B23" i="33"/>
  <c r="B29" i="37"/>
  <c r="B22" i="37"/>
  <c r="B30" i="37"/>
  <c r="B29" i="36"/>
  <c r="B22" i="36"/>
  <c r="B30" i="36"/>
  <c r="B33" i="37"/>
  <c r="B34" i="37"/>
  <c r="B36" i="37"/>
  <c r="B33" i="36"/>
  <c r="B34" i="36"/>
  <c r="B36" i="36"/>
  <c r="H9" i="32"/>
  <c r="H11" i="32"/>
  <c r="I10" i="32"/>
  <c r="B29" i="35"/>
  <c r="B22" i="35"/>
  <c r="B24" i="33"/>
  <c r="B10" i="32"/>
  <c r="B19" i="33"/>
  <c r="B8" i="32"/>
  <c r="B7" i="32"/>
  <c r="B30" i="35"/>
  <c r="B33" i="35"/>
  <c r="B34" i="35"/>
  <c r="B26" i="33"/>
  <c r="B9" i="32"/>
  <c r="B11" i="32"/>
  <c r="C7" i="32"/>
  <c r="F9" i="32"/>
  <c r="F11" i="32"/>
  <c r="G8" i="32"/>
  <c r="B36" i="35"/>
  <c r="C8" i="32"/>
  <c r="C9" i="32"/>
  <c r="G10" i="32"/>
  <c r="C10" i="32"/>
  <c r="I8" i="32"/>
  <c r="I7" i="32"/>
  <c r="I9" i="32"/>
  <c r="G7" i="32"/>
  <c r="G9" i="32"/>
</calcChain>
</file>

<file path=xl/sharedStrings.xml><?xml version="1.0" encoding="utf-8"?>
<sst xmlns="http://schemas.openxmlformats.org/spreadsheetml/2006/main" count="110" uniqueCount="50">
  <si>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</si>
  <si>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</si>
  <si>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</si>
  <si>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</si>
  <si>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</si>
  <si>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</si>
  <si>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</si>
  <si>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</si>
  <si>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</si>
  <si>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</si>
  <si>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</si>
  <si>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</si>
  <si>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</si>
  <si>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</si>
  <si>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</si>
  <si>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</si>
  <si>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</si>
  <si>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</si>
  <si>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</si>
  <si>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</si>
  <si>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</si>
  <si>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</si>
  <si>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</si>
  <si>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</si>
  <si>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</si>
  <si>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</si>
  <si>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</si>
  <si>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</si>
  <si>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YEAR-ONE FUNDING REQUEST FOR SCHOOL</t>
  </si>
  <si>
    <t>Albuquerque Public Schools 2.89% PED Approved Indirect Cost Rate</t>
  </si>
  <si>
    <t>Formative Assessment: iReady Diagnostic ELA &amp; Math Site License for 9-12 School  (1150 students @$4.90 per student)</t>
  </si>
  <si>
    <t>Summer Learning: ELA Elective Credit (.5) Summer Program for 100 Incoming 9th Grade Students (5 sections x $4,400 per teacher x 25% benefits)</t>
  </si>
  <si>
    <t>Summer Learning: Math Elective Credit (.5) Summer Program for 100 Incoming 9th Grade Students (5 sections x $4,400 per teacher x 25% benefits)</t>
  </si>
  <si>
    <t>Summer Learning: Student Intensive Summer Intervention Program for 40 Students (2 sections x $4,400 per teacher x 25% benefits)</t>
  </si>
  <si>
    <t>Summer Learning: Summer Program Travel (Buses @ $120 per day x 15 days)</t>
  </si>
  <si>
    <t xml:space="preserve">Summer Learning: Excursion program (Busses @ $225.00 X 6 days) </t>
  </si>
  <si>
    <t>TOTAL YEAR-THREE FUNDING REQUEST FOR SCHOOL</t>
  </si>
  <si>
    <t>TOTAL YEAR-TWO FUNDING REQUEST FOR SCHOOL</t>
  </si>
  <si>
    <t xml:space="preserve">Summer Learning: Excursion Program (Busses @ $225.00 X 6 days) </t>
  </si>
  <si>
    <t>High Schools That Work Coaching (5 days x $3000 per day)</t>
  </si>
  <si>
    <t>Summer Learning: Supplies for Extended Year Summer Learning Program (140 students x $45.00 per student)</t>
  </si>
  <si>
    <t>Blended Learning: ELA Credit Recovery Class Using Edgenuity ($8,800 per teacher prep x 25% benefits)</t>
  </si>
  <si>
    <t>Blended Learning: Math Credit Recovery Class Using Edgenuity ($8,800 per teacher prep x 25% benefits)</t>
  </si>
  <si>
    <t>Blended Learning: Science Credit Recovery Class Using Edgenuity ($8,800 per teacher prep x 25% benefits)</t>
  </si>
  <si>
    <t>Blended Learning: Social Studies Credit Recovery Class Using Edgenuity ($8,800 per teacher prep x 25% benefits)</t>
  </si>
  <si>
    <t>Blended Learning: Algebra I Credit Recovery (1 section x $4,400 per teacher x 25% benefits)</t>
  </si>
  <si>
    <t>High Schools That Work: Coaching (5 days x $3000 per day)</t>
  </si>
  <si>
    <t>Summer Learning: Planning for Summer Learning Program</t>
  </si>
  <si>
    <t>Summer Learning: Outreach for Summer Learning Program</t>
  </si>
  <si>
    <t>Summer Learning: Supplies for Summer Learning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</si>
</sst>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1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8" fontId="9" fillId="0" borderId="5" xfId="0" applyNumberFormat="1" applyFont="1" applyFill="1" applyBorder="1" applyAlignment="1" applyProtection="1">
      <alignment horizontal="right" vertical="center" wrapText="1"/>
    </xf>
    <xf numFmtId="44" fontId="5" fillId="0" borderId="0" xfId="0" applyNumberFormat="1" applyFont="1" applyProtection="1"/>
    <xf numFmtId="0" fontId="9" fillId="5" borderId="1" xfId="0" applyFont="1" applyFill="1" applyBorder="1" applyAlignment="1" applyProtection="1">
      <alignment vertical="center" wrapText="1"/>
      <protection locked="0"/>
    </xf>
    <xf numFmtId="44" fontId="9" fillId="5" borderId="1" xfId="0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4" fontId="11" fillId="0" borderId="1" xfId="340" applyFont="1" applyFill="1" applyBorder="1" applyAlignment="1" applyProtection="1">
      <alignment horizontal="center" vertical="center" wrapText="1"/>
    </xf>
    <xf numFmtId="44" fontId="5" fillId="0" borderId="0" xfId="340" applyFont="1" applyProtection="1"/>
    <xf numFmtId="44" fontId="5" fillId="0" borderId="1" xfId="340" applyFont="1" applyBorder="1" applyProtection="1"/>
    <xf numFmtId="44" fontId="5" fillId="0" borderId="2" xfId="340" applyFont="1" applyBorder="1" applyProtection="1"/>
    <xf numFmtId="44" fontId="9" fillId="5" borderId="6" xfId="340" applyFont="1" applyFill="1" applyBorder="1" applyProtection="1"/>
    <xf numFmtId="44" fontId="9" fillId="9" borderId="1" xfId="340" applyFont="1" applyFill="1" applyBorder="1" applyAlignment="1" applyProtection="1">
      <alignment horizontal="center" vertical="center" wrapText="1"/>
    </xf>
    <xf numFmtId="44" fontId="9" fillId="5" borderId="1" xfId="340" applyFont="1" applyFill="1" applyBorder="1" applyAlignment="1" applyProtection="1">
      <alignment horizontal="center" vertical="center" wrapText="1"/>
    </xf>
    <xf numFmtId="0" fontId="9" fillId="9" borderId="5" xfId="0" applyFont="1" applyFill="1" applyBorder="1" applyProtection="1"/>
    <xf numFmtId="44" fontId="9" fillId="9" borderId="5" xfId="0" applyNumberFormat="1" applyFont="1" applyFill="1" applyBorder="1" applyProtection="1"/>
    <xf numFmtId="164" fontId="9" fillId="9" borderId="5" xfId="0" applyNumberFormat="1" applyFont="1" applyFill="1" applyBorder="1" applyProtection="1"/>
    <xf numFmtId="44" fontId="9" fillId="9" borderId="5" xfId="340" applyFont="1" applyFill="1" applyBorder="1" applyProtection="1"/>
  </cellXfs>
  <cellStyles count="341">
    <cellStyle name="Currency" xfId="340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tabSelected="1" view="pageLayout" zoomScaleNormal="100" workbookViewId="0">
      <selection activeCell="H10" sqref="H10"/>
    </sheetView>
  </sheetViews>
  <sheetFormatPr defaultColWidth="12" defaultRowHeight="11.25" x14ac:dyDescent="0.2"/>
  <cols>
    <col min="1" max="1" width="30.7109375" style="1" customWidth="1"/>
    <col min="2" max="3" width="10.85546875" style="1" customWidth="1"/>
    <col min="4" max="4" width="10.85546875" style="42" customWidth="1"/>
    <col min="5" max="5" width="10.85546875" style="1" customWidth="1"/>
    <col min="6" max="6" width="10.85546875" style="42" customWidth="1"/>
    <col min="7" max="7" width="10.85546875" style="1" customWidth="1"/>
    <col min="8" max="8" width="10.85546875" style="42" customWidth="1"/>
    <col min="9" max="9" width="10.85546875" style="1" customWidth="1"/>
    <col min="10" max="16384" width="12" style="1"/>
  </cols>
  <sheetData>
    <row r="4" spans="1:9" x14ac:dyDescent="0.2">
      <c r="A4" s="31" t="s">
        <v>21</v>
      </c>
      <c r="B4" s="31"/>
      <c r="C4" s="31"/>
      <c r="D4" s="31"/>
      <c r="E4" s="31"/>
      <c r="F4" s="31"/>
      <c r="G4" s="31"/>
      <c r="H4" s="31"/>
      <c r="I4" s="31"/>
    </row>
    <row r="5" spans="1:9" ht="39" customHeight="1" x14ac:dyDescent="0.2">
      <c r="A5" s="32" t="s">
        <v>5</v>
      </c>
      <c r="B5" s="30" t="s">
        <v>17</v>
      </c>
      <c r="C5" s="30"/>
      <c r="D5" s="30" t="s">
        <v>18</v>
      </c>
      <c r="E5" s="30"/>
      <c r="F5" s="30" t="s">
        <v>19</v>
      </c>
      <c r="G5" s="30"/>
      <c r="H5" s="30" t="s">
        <v>20</v>
      </c>
      <c r="I5" s="30"/>
    </row>
    <row r="6" spans="1:9" ht="15" customHeight="1" x14ac:dyDescent="0.2">
      <c r="A6" s="33"/>
      <c r="B6" s="16" t="s">
        <v>6</v>
      </c>
      <c r="C6" s="16" t="s">
        <v>7</v>
      </c>
      <c r="D6" s="41" t="s">
        <v>6</v>
      </c>
      <c r="E6" s="16" t="s">
        <v>7</v>
      </c>
      <c r="F6" s="41" t="s">
        <v>6</v>
      </c>
      <c r="G6" s="16" t="s">
        <v>7</v>
      </c>
      <c r="H6" s="41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19000</v>
      </c>
      <c r="C7" s="14">
        <f>B7/$B$11</f>
        <v>0.92331616289240936</v>
      </c>
      <c r="D7" s="41">
        <v>139285</v>
      </c>
      <c r="E7" s="14">
        <f>D7/$D$11</f>
        <v>0.92985352195081172</v>
      </c>
      <c r="F7" s="43">
        <v>139285</v>
      </c>
      <c r="G7" s="14">
        <f>F7/$F$11</f>
        <v>0.92985352195081172</v>
      </c>
      <c r="H7" s="43">
        <v>139285</v>
      </c>
      <c r="I7" s="14">
        <f>H7/$F$11</f>
        <v>0.92985352195081172</v>
      </c>
    </row>
    <row r="8" spans="1:9" x14ac:dyDescent="0.2">
      <c r="A8" s="9" t="s">
        <v>4</v>
      </c>
      <c r="B8" s="10">
        <f>'Planning Period'!B19</f>
        <v>1000</v>
      </c>
      <c r="C8" s="14">
        <f t="shared" ref="C8" si="0">B8/$B$11</f>
        <v>4.8595587520653127E-2</v>
      </c>
      <c r="D8" s="41">
        <v>6300</v>
      </c>
      <c r="E8" s="14">
        <f t="shared" ref="E8" si="1">D8/$D$11</f>
        <v>4.2058205752881606E-2</v>
      </c>
      <c r="F8" s="43">
        <v>6300</v>
      </c>
      <c r="G8" s="14">
        <f t="shared" ref="G8" si="2">F8/$F$11</f>
        <v>4.2058205752881606E-2</v>
      </c>
      <c r="H8" s="43">
        <v>6300</v>
      </c>
      <c r="I8" s="14">
        <f t="shared" ref="I8" si="3">H8/$F$11</f>
        <v>4.2058205752881606E-2</v>
      </c>
    </row>
    <row r="9" spans="1:9" x14ac:dyDescent="0.2">
      <c r="A9" s="48" t="s">
        <v>27</v>
      </c>
      <c r="B9" s="49">
        <f>SUM(B7:B8)</f>
        <v>20000</v>
      </c>
      <c r="C9" s="50">
        <f t="shared" ref="C9:G9" si="4">SUM(C7:C8)</f>
        <v>0.97191175041306255</v>
      </c>
      <c r="D9" s="46">
        <f>SUM(D7:D8)</f>
        <v>145585</v>
      </c>
      <c r="E9" s="50">
        <f t="shared" si="4"/>
        <v>0.97191172770369327</v>
      </c>
      <c r="F9" s="51">
        <f t="shared" si="4"/>
        <v>145585</v>
      </c>
      <c r="G9" s="50">
        <f t="shared" si="4"/>
        <v>0.97191172770369327</v>
      </c>
      <c r="H9" s="51">
        <f t="shared" ref="H9:I9" si="5">SUM(H7:H8)</f>
        <v>145585</v>
      </c>
      <c r="I9" s="50">
        <f t="shared" si="5"/>
        <v>0.97191172770369327</v>
      </c>
    </row>
    <row r="10" spans="1:9" ht="12" thickBot="1" x14ac:dyDescent="0.25">
      <c r="A10" s="12" t="s">
        <v>8</v>
      </c>
      <c r="B10" s="13">
        <f>'Planning Period'!B24</f>
        <v>578</v>
      </c>
      <c r="C10" s="15">
        <f>B10/B9</f>
        <v>2.8899999999999999E-2</v>
      </c>
      <c r="D10" s="41">
        <v>4207.41</v>
      </c>
      <c r="E10" s="15">
        <f>D10/D9</f>
        <v>2.8900024040938284E-2</v>
      </c>
      <c r="F10" s="44">
        <v>4207.41</v>
      </c>
      <c r="G10" s="15">
        <f>F10/F9</f>
        <v>2.8900024040938284E-2</v>
      </c>
      <c r="H10" s="44">
        <v>4207.41</v>
      </c>
      <c r="I10" s="15">
        <f>H10/H9</f>
        <v>2.8900024040938284E-2</v>
      </c>
    </row>
    <row r="11" spans="1:9" x14ac:dyDescent="0.2">
      <c r="A11" s="11" t="s">
        <v>0</v>
      </c>
      <c r="B11" s="17">
        <f>B9+B10</f>
        <v>20578</v>
      </c>
      <c r="C11" s="18"/>
      <c r="D11" s="47">
        <f>SUM(D9:D10)</f>
        <v>149792.41</v>
      </c>
      <c r="E11" s="18"/>
      <c r="F11" s="45">
        <f>F9+F10</f>
        <v>149792.41</v>
      </c>
      <c r="G11" s="18"/>
      <c r="H11" s="45">
        <f>H9+H10</f>
        <v>149792.41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view="pageLayout" zoomScaleNormal="100" workbookViewId="0">
      <selection activeCell="B20" sqref="B20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7" t="s">
        <v>16</v>
      </c>
      <c r="B4" s="38"/>
    </row>
    <row r="5" spans="1:2" ht="11.45" customHeight="1" x14ac:dyDescent="0.2">
      <c r="A5" s="30" t="s">
        <v>2</v>
      </c>
      <c r="B5" s="39" t="s">
        <v>0</v>
      </c>
    </row>
    <row r="6" spans="1:2" ht="11.45" customHeight="1" x14ac:dyDescent="0.2">
      <c r="A6" s="30"/>
      <c r="B6" s="40"/>
    </row>
    <row r="7" spans="1:2" ht="11.45" customHeight="1" x14ac:dyDescent="0.2">
      <c r="A7" s="34" t="s">
        <v>1</v>
      </c>
      <c r="B7" s="34"/>
    </row>
    <row r="8" spans="1:2" ht="11.45" customHeight="1" x14ac:dyDescent="0.2">
      <c r="A8" s="3" t="s">
        <v>47</v>
      </c>
      <c r="B8" s="5">
        <v>1000</v>
      </c>
    </row>
    <row r="9" spans="1:2" ht="11.45" customHeight="1" x14ac:dyDescent="0.2">
      <c r="A9" s="3" t="s">
        <v>48</v>
      </c>
      <c r="B9" s="5">
        <v>3000</v>
      </c>
    </row>
    <row r="10" spans="1:2" ht="11.45" customHeight="1" x14ac:dyDescent="0.2">
      <c r="A10" s="23" t="s">
        <v>46</v>
      </c>
      <c r="B10" s="24">
        <v>15000</v>
      </c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19000</v>
      </c>
    </row>
    <row r="14" spans="1:2" ht="11.45" customHeight="1" x14ac:dyDescent="0.2">
      <c r="A14" s="35" t="s">
        <v>4</v>
      </c>
      <c r="B14" s="36"/>
    </row>
    <row r="15" spans="1:2" ht="11.45" customHeight="1" x14ac:dyDescent="0.2">
      <c r="A15" s="3" t="s">
        <v>49</v>
      </c>
      <c r="B15" s="5">
        <v>1000</v>
      </c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thickBot="1" x14ac:dyDescent="0.25">
      <c r="A18" s="4"/>
      <c r="B18" s="6"/>
    </row>
    <row r="19" spans="1:2" ht="11.45" customHeight="1" x14ac:dyDescent="0.2">
      <c r="A19" s="7" t="s">
        <v>11</v>
      </c>
      <c r="B19" s="8">
        <f>SUM(B15:B18)</f>
        <v>1000</v>
      </c>
    </row>
    <row r="20" spans="1:2" ht="11.45" customHeight="1" x14ac:dyDescent="0.2">
      <c r="A20" s="19" t="s">
        <v>26</v>
      </c>
      <c r="B20" s="20">
        <f>B13+B19</f>
        <v>20000</v>
      </c>
    </row>
    <row r="21" spans="1:2" ht="11.45" customHeight="1" x14ac:dyDescent="0.2">
      <c r="A21" s="25"/>
      <c r="B21" s="5"/>
    </row>
    <row r="22" spans="1:2" ht="11.45" customHeight="1" x14ac:dyDescent="0.2">
      <c r="A22" s="34" t="s">
        <v>9</v>
      </c>
      <c r="B22" s="34"/>
    </row>
    <row r="23" spans="1:2" x14ac:dyDescent="0.2">
      <c r="A23" s="9" t="s">
        <v>29</v>
      </c>
      <c r="B23" s="5">
        <f>SUM(B20*0.0289)</f>
        <v>578</v>
      </c>
    </row>
    <row r="24" spans="1:2" x14ac:dyDescent="0.2">
      <c r="A24" s="28" t="s">
        <v>12</v>
      </c>
      <c r="B24" s="29">
        <f>B23</f>
        <v>578</v>
      </c>
    </row>
    <row r="25" spans="1:2" x14ac:dyDescent="0.2">
      <c r="A25" s="9"/>
      <c r="B25" s="9"/>
    </row>
    <row r="26" spans="1:2" x14ac:dyDescent="0.2">
      <c r="A26" s="21" t="s">
        <v>25</v>
      </c>
      <c r="B26" s="22">
        <f>B20+B24</f>
        <v>20578</v>
      </c>
    </row>
  </sheetData>
  <mergeCells count="6">
    <mergeCell ref="A7:B7"/>
    <mergeCell ref="A14:B14"/>
    <mergeCell ref="A22:B22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view="pageLayout" zoomScaleNormal="100" workbookViewId="0">
      <selection activeCell="B22" sqref="B22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7" t="s">
        <v>22</v>
      </c>
      <c r="B4" s="38"/>
    </row>
    <row r="5" spans="1:3" ht="11.45" customHeight="1" x14ac:dyDescent="0.2">
      <c r="A5" s="30" t="s">
        <v>2</v>
      </c>
      <c r="B5" s="39" t="s">
        <v>0</v>
      </c>
    </row>
    <row r="6" spans="1:3" ht="11.45" customHeight="1" x14ac:dyDescent="0.2">
      <c r="A6" s="30"/>
      <c r="B6" s="40"/>
    </row>
    <row r="7" spans="1:3" ht="11.45" customHeight="1" x14ac:dyDescent="0.2">
      <c r="A7" s="34" t="s">
        <v>1</v>
      </c>
      <c r="B7" s="34"/>
    </row>
    <row r="8" spans="1:3" ht="11.45" customHeight="1" x14ac:dyDescent="0.2">
      <c r="A8" s="3" t="s">
        <v>30</v>
      </c>
      <c r="B8" s="5">
        <v>5635</v>
      </c>
    </row>
    <row r="9" spans="1:3" ht="11.45" customHeight="1" x14ac:dyDescent="0.2">
      <c r="A9" s="3" t="s">
        <v>41</v>
      </c>
      <c r="B9" s="5">
        <v>11000</v>
      </c>
    </row>
    <row r="10" spans="1:3" ht="11.45" customHeight="1" x14ac:dyDescent="0.2">
      <c r="A10" s="3" t="s">
        <v>42</v>
      </c>
      <c r="B10" s="5">
        <v>11000</v>
      </c>
    </row>
    <row r="11" spans="1:3" ht="11.45" customHeight="1" x14ac:dyDescent="0.2">
      <c r="A11" s="3" t="s">
        <v>43</v>
      </c>
      <c r="B11" s="5">
        <v>11000</v>
      </c>
      <c r="C11" s="27"/>
    </row>
    <row r="12" spans="1:3" ht="11.45" customHeight="1" x14ac:dyDescent="0.2">
      <c r="A12" s="3" t="s">
        <v>44</v>
      </c>
      <c r="B12" s="5">
        <v>11000</v>
      </c>
    </row>
    <row r="13" spans="1:3" ht="11.45" customHeight="1" x14ac:dyDescent="0.2">
      <c r="A13" s="23" t="s">
        <v>45</v>
      </c>
      <c r="B13" s="24">
        <v>5500</v>
      </c>
      <c r="C13" s="27"/>
    </row>
    <row r="14" spans="1:3" ht="11.45" customHeight="1" x14ac:dyDescent="0.2">
      <c r="A14" s="23" t="s">
        <v>31</v>
      </c>
      <c r="B14" s="24">
        <v>27500</v>
      </c>
    </row>
    <row r="15" spans="1:3" ht="11.45" customHeight="1" x14ac:dyDescent="0.2">
      <c r="A15" s="23" t="s">
        <v>32</v>
      </c>
      <c r="B15" s="24">
        <v>27500</v>
      </c>
    </row>
    <row r="16" spans="1:3" ht="11.45" customHeight="1" x14ac:dyDescent="0.2">
      <c r="A16" s="23" t="s">
        <v>33</v>
      </c>
      <c r="B16" s="24">
        <v>11000</v>
      </c>
    </row>
    <row r="17" spans="1:2" ht="11.45" customHeight="1" x14ac:dyDescent="0.2">
      <c r="A17" s="23" t="s">
        <v>34</v>
      </c>
      <c r="B17" s="24">
        <v>1800</v>
      </c>
    </row>
    <row r="18" spans="1:2" ht="11.45" customHeight="1" x14ac:dyDescent="0.2">
      <c r="A18" s="23" t="s">
        <v>38</v>
      </c>
      <c r="B18" s="24">
        <v>1350</v>
      </c>
    </row>
    <row r="19" spans="1:2" ht="11.45" customHeight="1" x14ac:dyDescent="0.2">
      <c r="A19" s="23" t="s">
        <v>39</v>
      </c>
      <c r="B19" s="24">
        <v>15000</v>
      </c>
    </row>
    <row r="20" spans="1:2" ht="11.45" customHeight="1" x14ac:dyDescent="0.2">
      <c r="A20" s="23"/>
      <c r="B20" s="26"/>
    </row>
    <row r="21" spans="1:2" ht="11.45" customHeight="1" thickBot="1" x14ac:dyDescent="0.25">
      <c r="A21" s="4"/>
      <c r="B21" s="6"/>
    </row>
    <row r="22" spans="1:2" ht="11.45" customHeight="1" x14ac:dyDescent="0.2">
      <c r="A22" s="7" t="s">
        <v>10</v>
      </c>
      <c r="B22" s="8">
        <f>SUM(B8:B21)</f>
        <v>139285</v>
      </c>
    </row>
    <row r="23" spans="1:2" ht="11.45" customHeight="1" x14ac:dyDescent="0.2">
      <c r="A23" s="35" t="s">
        <v>4</v>
      </c>
      <c r="B23" s="36"/>
    </row>
    <row r="24" spans="1:2" ht="11.45" customHeight="1" x14ac:dyDescent="0.2">
      <c r="A24" s="3" t="s">
        <v>40</v>
      </c>
      <c r="B24" s="5">
        <v>6300</v>
      </c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x14ac:dyDescent="0.2">
      <c r="A27" s="3"/>
      <c r="B27" s="5"/>
    </row>
    <row r="28" spans="1:2" ht="11.45" customHeight="1" thickBot="1" x14ac:dyDescent="0.25">
      <c r="A28" s="4"/>
      <c r="B28" s="6"/>
    </row>
    <row r="29" spans="1:2" ht="11.45" customHeight="1" x14ac:dyDescent="0.2">
      <c r="A29" s="7" t="s">
        <v>11</v>
      </c>
      <c r="B29" s="8">
        <f>SUM(B24:B28)</f>
        <v>6300</v>
      </c>
    </row>
    <row r="30" spans="1:2" ht="11.45" customHeight="1" x14ac:dyDescent="0.2">
      <c r="A30" s="19" t="s">
        <v>28</v>
      </c>
      <c r="B30" s="20">
        <f>B22+B29</f>
        <v>145585</v>
      </c>
    </row>
    <row r="31" spans="1:2" ht="11.45" customHeight="1" x14ac:dyDescent="0.2">
      <c r="A31" s="25"/>
      <c r="B31" s="5"/>
    </row>
    <row r="32" spans="1:2" ht="11.45" customHeight="1" x14ac:dyDescent="0.2">
      <c r="A32" s="34" t="s">
        <v>9</v>
      </c>
      <c r="B32" s="34"/>
    </row>
    <row r="33" spans="1:2" x14ac:dyDescent="0.2">
      <c r="A33" s="9" t="s">
        <v>29</v>
      </c>
      <c r="B33" s="5">
        <f>SUM(B30*0.0289)</f>
        <v>4207.4065000000001</v>
      </c>
    </row>
    <row r="34" spans="1:2" x14ac:dyDescent="0.2">
      <c r="A34" s="7" t="s">
        <v>12</v>
      </c>
      <c r="B34" s="8">
        <f>B33</f>
        <v>4207.4065000000001</v>
      </c>
    </row>
    <row r="35" spans="1:2" x14ac:dyDescent="0.2">
      <c r="A35" s="9"/>
      <c r="B35" s="10"/>
    </row>
    <row r="36" spans="1:2" x14ac:dyDescent="0.2">
      <c r="A36" s="21" t="s">
        <v>13</v>
      </c>
      <c r="B36" s="22">
        <f>B30+B34</f>
        <v>149792.40650000001</v>
      </c>
    </row>
  </sheetData>
  <mergeCells count="6">
    <mergeCell ref="A32:B32"/>
    <mergeCell ref="A4:B4"/>
    <mergeCell ref="A5:A6"/>
    <mergeCell ref="B5:B6"/>
    <mergeCell ref="A7:B7"/>
    <mergeCell ref="A23:B23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6"/>
  <sheetViews>
    <sheetView view="pageLayout" topLeftCell="A2" zoomScaleNormal="100" workbookViewId="0">
      <selection activeCell="C16" sqref="C16"/>
    </sheetView>
  </sheetViews>
  <sheetFormatPr defaultColWidth="12" defaultRowHeight="11.25" x14ac:dyDescent="0.2"/>
  <cols>
    <col min="1" max="1" width="106.42578125" style="1" customWidth="1"/>
    <col min="2" max="2" width="10.5703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7" t="s">
        <v>23</v>
      </c>
      <c r="B4" s="38"/>
    </row>
    <row r="5" spans="1:3" ht="11.45" customHeight="1" x14ac:dyDescent="0.2">
      <c r="A5" s="30" t="s">
        <v>2</v>
      </c>
      <c r="B5" s="39" t="s">
        <v>0</v>
      </c>
    </row>
    <row r="6" spans="1:3" ht="11.45" customHeight="1" x14ac:dyDescent="0.2">
      <c r="A6" s="30"/>
      <c r="B6" s="40"/>
    </row>
    <row r="7" spans="1:3" x14ac:dyDescent="0.2">
      <c r="A7" s="34" t="s">
        <v>1</v>
      </c>
      <c r="B7" s="34"/>
    </row>
    <row r="8" spans="1:3" x14ac:dyDescent="0.2">
      <c r="A8" s="3" t="s">
        <v>30</v>
      </c>
      <c r="B8" s="5">
        <v>5635</v>
      </c>
    </row>
    <row r="9" spans="1:3" x14ac:dyDescent="0.2">
      <c r="A9" s="3" t="s">
        <v>41</v>
      </c>
      <c r="B9" s="5">
        <v>11000</v>
      </c>
    </row>
    <row r="10" spans="1:3" x14ac:dyDescent="0.2">
      <c r="A10" s="3" t="s">
        <v>42</v>
      </c>
      <c r="B10" s="5">
        <v>11000</v>
      </c>
    </row>
    <row r="11" spans="1:3" x14ac:dyDescent="0.2">
      <c r="A11" s="3" t="s">
        <v>43</v>
      </c>
      <c r="B11" s="5">
        <v>11000</v>
      </c>
    </row>
    <row r="12" spans="1:3" x14ac:dyDescent="0.2">
      <c r="A12" s="3" t="s">
        <v>44</v>
      </c>
      <c r="B12" s="5">
        <v>11000</v>
      </c>
    </row>
    <row r="13" spans="1:3" x14ac:dyDescent="0.2">
      <c r="A13" s="23" t="s">
        <v>45</v>
      </c>
      <c r="B13" s="24">
        <v>5500</v>
      </c>
    </row>
    <row r="14" spans="1:3" x14ac:dyDescent="0.2">
      <c r="A14" s="23" t="s">
        <v>31</v>
      </c>
      <c r="B14" s="24">
        <v>27500</v>
      </c>
    </row>
    <row r="15" spans="1:3" x14ac:dyDescent="0.2">
      <c r="A15" s="23" t="s">
        <v>32</v>
      </c>
      <c r="B15" s="24">
        <v>27500</v>
      </c>
    </row>
    <row r="16" spans="1:3" x14ac:dyDescent="0.2">
      <c r="A16" s="23" t="s">
        <v>33</v>
      </c>
      <c r="B16" s="24">
        <v>11000</v>
      </c>
      <c r="C16" s="27"/>
    </row>
    <row r="17" spans="1:2" x14ac:dyDescent="0.2">
      <c r="A17" s="23" t="s">
        <v>34</v>
      </c>
      <c r="B17" s="24">
        <v>1800</v>
      </c>
    </row>
    <row r="18" spans="1:2" x14ac:dyDescent="0.2">
      <c r="A18" s="23" t="s">
        <v>35</v>
      </c>
      <c r="B18" s="24">
        <v>1350</v>
      </c>
    </row>
    <row r="19" spans="1:2" x14ac:dyDescent="0.2">
      <c r="A19" s="23" t="s">
        <v>46</v>
      </c>
      <c r="B19" s="24">
        <v>15000</v>
      </c>
    </row>
    <row r="20" spans="1:2" x14ac:dyDescent="0.2">
      <c r="A20" s="23"/>
      <c r="B20" s="26"/>
    </row>
    <row r="21" spans="1:2" ht="12" thickBot="1" x14ac:dyDescent="0.25">
      <c r="A21" s="4"/>
      <c r="B21" s="6"/>
    </row>
    <row r="22" spans="1:2" x14ac:dyDescent="0.2">
      <c r="A22" s="7" t="s">
        <v>10</v>
      </c>
      <c r="B22" s="8">
        <f>SUM(B8:B21)</f>
        <v>139285</v>
      </c>
    </row>
    <row r="23" spans="1:2" x14ac:dyDescent="0.2">
      <c r="A23" s="35" t="s">
        <v>4</v>
      </c>
      <c r="B23" s="36"/>
    </row>
    <row r="24" spans="1:2" x14ac:dyDescent="0.2">
      <c r="A24" s="3" t="s">
        <v>40</v>
      </c>
      <c r="B24" s="5">
        <v>6300</v>
      </c>
    </row>
    <row r="25" spans="1:2" x14ac:dyDescent="0.2">
      <c r="A25" s="3"/>
      <c r="B25" s="5"/>
    </row>
    <row r="26" spans="1:2" x14ac:dyDescent="0.2">
      <c r="A26" s="3"/>
      <c r="B26" s="5"/>
    </row>
    <row r="27" spans="1:2" x14ac:dyDescent="0.2">
      <c r="A27" s="3"/>
      <c r="B27" s="5"/>
    </row>
    <row r="28" spans="1:2" ht="12" thickBot="1" x14ac:dyDescent="0.25">
      <c r="A28" s="4"/>
      <c r="B28" s="6"/>
    </row>
    <row r="29" spans="1:2" x14ac:dyDescent="0.2">
      <c r="A29" s="7" t="s">
        <v>11</v>
      </c>
      <c r="B29" s="8">
        <f>SUM(B24:B28)</f>
        <v>6300</v>
      </c>
    </row>
    <row r="30" spans="1:2" x14ac:dyDescent="0.2">
      <c r="A30" s="19" t="s">
        <v>37</v>
      </c>
      <c r="B30" s="20">
        <f>B22+B29</f>
        <v>145585</v>
      </c>
    </row>
    <row r="31" spans="1:2" x14ac:dyDescent="0.2">
      <c r="A31" s="25"/>
      <c r="B31" s="5"/>
    </row>
    <row r="32" spans="1:2" x14ac:dyDescent="0.2">
      <c r="A32" s="34" t="s">
        <v>9</v>
      </c>
      <c r="B32" s="34"/>
    </row>
    <row r="33" spans="1:2" x14ac:dyDescent="0.2">
      <c r="A33" s="9" t="s">
        <v>29</v>
      </c>
      <c r="B33" s="5">
        <f>SUM(B30*0.0289)</f>
        <v>4207.4065000000001</v>
      </c>
    </row>
    <row r="34" spans="1:2" x14ac:dyDescent="0.2">
      <c r="A34" s="7" t="s">
        <v>12</v>
      </c>
      <c r="B34" s="8">
        <f>B33</f>
        <v>4207.4065000000001</v>
      </c>
    </row>
    <row r="35" spans="1:2" x14ac:dyDescent="0.2">
      <c r="A35" s="9"/>
      <c r="B35" s="10"/>
    </row>
    <row r="36" spans="1:2" x14ac:dyDescent="0.2">
      <c r="A36" s="21" t="s">
        <v>14</v>
      </c>
      <c r="B36" s="22">
        <f>B30+B34</f>
        <v>149792.40650000001</v>
      </c>
    </row>
  </sheetData>
  <mergeCells count="6">
    <mergeCell ref="A32:B32"/>
    <mergeCell ref="A4:B4"/>
    <mergeCell ref="A5:A6"/>
    <mergeCell ref="B5:B6"/>
    <mergeCell ref="A7:B7"/>
    <mergeCell ref="A23:B23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view="pageLayout" zoomScale="85" zoomScaleNormal="125" zoomScalePageLayoutView="85" workbookViewId="0">
      <selection activeCell="C13" sqref="C13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7" t="s">
        <v>24</v>
      </c>
      <c r="B4" s="38"/>
    </row>
    <row r="5" spans="1:3" ht="11.45" customHeight="1" x14ac:dyDescent="0.2">
      <c r="A5" s="30" t="s">
        <v>2</v>
      </c>
      <c r="B5" s="39" t="s">
        <v>0</v>
      </c>
    </row>
    <row r="6" spans="1:3" ht="11.45" customHeight="1" x14ac:dyDescent="0.2">
      <c r="A6" s="30"/>
      <c r="B6" s="40"/>
    </row>
    <row r="7" spans="1:3" ht="11.45" customHeight="1" x14ac:dyDescent="0.2">
      <c r="A7" s="34" t="s">
        <v>1</v>
      </c>
      <c r="B7" s="34"/>
    </row>
    <row r="8" spans="1:3" x14ac:dyDescent="0.2">
      <c r="A8" s="3" t="s">
        <v>30</v>
      </c>
      <c r="B8" s="5">
        <v>5635</v>
      </c>
    </row>
    <row r="9" spans="1:3" x14ac:dyDescent="0.2">
      <c r="A9" s="3" t="s">
        <v>41</v>
      </c>
      <c r="B9" s="5">
        <v>11000</v>
      </c>
    </row>
    <row r="10" spans="1:3" x14ac:dyDescent="0.2">
      <c r="A10" s="3" t="s">
        <v>42</v>
      </c>
      <c r="B10" s="5">
        <v>11000</v>
      </c>
    </row>
    <row r="11" spans="1:3" x14ac:dyDescent="0.2">
      <c r="A11" s="3" t="s">
        <v>43</v>
      </c>
      <c r="B11" s="5">
        <v>11000</v>
      </c>
    </row>
    <row r="12" spans="1:3" x14ac:dyDescent="0.2">
      <c r="A12" s="3" t="s">
        <v>44</v>
      </c>
      <c r="B12" s="5">
        <v>11000</v>
      </c>
    </row>
    <row r="13" spans="1:3" x14ac:dyDescent="0.2">
      <c r="A13" s="23" t="s">
        <v>45</v>
      </c>
      <c r="B13" s="24">
        <v>5500</v>
      </c>
      <c r="C13" s="27"/>
    </row>
    <row r="14" spans="1:3" x14ac:dyDescent="0.2">
      <c r="A14" s="23" t="s">
        <v>31</v>
      </c>
      <c r="B14" s="24">
        <v>27500</v>
      </c>
    </row>
    <row r="15" spans="1:3" x14ac:dyDescent="0.2">
      <c r="A15" s="23" t="s">
        <v>32</v>
      </c>
      <c r="B15" s="24">
        <v>27500</v>
      </c>
    </row>
    <row r="16" spans="1:3" x14ac:dyDescent="0.2">
      <c r="A16" s="23" t="s">
        <v>33</v>
      </c>
      <c r="B16" s="24">
        <v>11000</v>
      </c>
    </row>
    <row r="17" spans="1:2" x14ac:dyDescent="0.2">
      <c r="A17" s="23" t="s">
        <v>34</v>
      </c>
      <c r="B17" s="24">
        <v>1800</v>
      </c>
    </row>
    <row r="18" spans="1:2" x14ac:dyDescent="0.2">
      <c r="A18" s="23" t="s">
        <v>35</v>
      </c>
      <c r="B18" s="24">
        <v>1350</v>
      </c>
    </row>
    <row r="19" spans="1:2" x14ac:dyDescent="0.2">
      <c r="A19" s="23" t="s">
        <v>46</v>
      </c>
      <c r="B19" s="24">
        <v>15000</v>
      </c>
    </row>
    <row r="20" spans="1:2" x14ac:dyDescent="0.2">
      <c r="A20" s="23"/>
      <c r="B20" s="26"/>
    </row>
    <row r="21" spans="1:2" ht="12" thickBot="1" x14ac:dyDescent="0.25">
      <c r="A21" s="4"/>
      <c r="B21" s="6"/>
    </row>
    <row r="22" spans="1:2" x14ac:dyDescent="0.2">
      <c r="A22" s="7" t="s">
        <v>10</v>
      </c>
      <c r="B22" s="8">
        <f>SUM(B8:B21)</f>
        <v>139285</v>
      </c>
    </row>
    <row r="23" spans="1:2" x14ac:dyDescent="0.2">
      <c r="A23" s="35" t="s">
        <v>4</v>
      </c>
      <c r="B23" s="36"/>
    </row>
    <row r="24" spans="1:2" x14ac:dyDescent="0.2">
      <c r="A24" s="3" t="s">
        <v>40</v>
      </c>
      <c r="B24" s="5">
        <v>6300</v>
      </c>
    </row>
    <row r="25" spans="1:2" x14ac:dyDescent="0.2">
      <c r="A25" s="3"/>
      <c r="B25" s="5"/>
    </row>
    <row r="26" spans="1:2" x14ac:dyDescent="0.2">
      <c r="A26" s="3"/>
      <c r="B26" s="5"/>
    </row>
    <row r="27" spans="1:2" x14ac:dyDescent="0.2">
      <c r="A27" s="3"/>
      <c r="B27" s="5"/>
    </row>
    <row r="28" spans="1:2" ht="12" thickBot="1" x14ac:dyDescent="0.25">
      <c r="A28" s="4"/>
      <c r="B28" s="6"/>
    </row>
    <row r="29" spans="1:2" x14ac:dyDescent="0.2">
      <c r="A29" s="7" t="s">
        <v>11</v>
      </c>
      <c r="B29" s="8">
        <f>SUM(B24:B28)</f>
        <v>6300</v>
      </c>
    </row>
    <row r="30" spans="1:2" x14ac:dyDescent="0.2">
      <c r="A30" s="19" t="s">
        <v>36</v>
      </c>
      <c r="B30" s="20">
        <f>B22+B29</f>
        <v>145585</v>
      </c>
    </row>
    <row r="31" spans="1:2" x14ac:dyDescent="0.2">
      <c r="A31" s="25"/>
      <c r="B31" s="5"/>
    </row>
    <row r="32" spans="1:2" x14ac:dyDescent="0.2">
      <c r="A32" s="34" t="s">
        <v>9</v>
      </c>
      <c r="B32" s="34"/>
    </row>
    <row r="33" spans="1:2" x14ac:dyDescent="0.2">
      <c r="A33" s="9" t="s">
        <v>29</v>
      </c>
      <c r="B33" s="5">
        <f>SUM(B30*0.0289)</f>
        <v>4207.4065000000001</v>
      </c>
    </row>
    <row r="34" spans="1:2" x14ac:dyDescent="0.2">
      <c r="A34" s="7" t="s">
        <v>12</v>
      </c>
      <c r="B34" s="8">
        <f>B33</f>
        <v>4207.4065000000001</v>
      </c>
    </row>
    <row r="35" spans="1:2" x14ac:dyDescent="0.2">
      <c r="A35" s="9"/>
      <c r="B35" s="10"/>
    </row>
    <row r="36" spans="1:2" x14ac:dyDescent="0.2">
      <c r="A36" s="21" t="s">
        <v>15</v>
      </c>
      <c r="B36" s="22">
        <f>B30+B34</f>
        <v>149792.40650000001</v>
      </c>
    </row>
    <row r="37" spans="1:2" x14ac:dyDescent="0.2">
      <c r="B37" s="27"/>
    </row>
  </sheetData>
  <mergeCells count="6">
    <mergeCell ref="A32:B32"/>
    <mergeCell ref="A4:B4"/>
    <mergeCell ref="A5:A6"/>
    <mergeCell ref="B5:B6"/>
    <mergeCell ref="A7:B7"/>
    <mergeCell ref="A23:B23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2018-02-21T21:18:15Z</cp:lastPrinted>
  <dcterms:created xsi:type="dcterms:W3CDTF">2012-11-16T17:58:56Z</dcterms:created>
  <dcterms:modified xsi:type="dcterms:W3CDTF">2018-02-21T21:21:53Z</dcterms:modified>
</cp:coreProperties>
</file>