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6" l="1"/>
  <c r="B18" i="37"/>
  <c r="B25" i="37" l="1"/>
  <c r="H8" i="32" s="1"/>
  <c r="B26" i="37" l="1"/>
  <c r="B29" i="37" s="1"/>
  <c r="B30" i="37" s="1"/>
  <c r="H10" i="32" s="1"/>
  <c r="H7" i="32"/>
  <c r="H9" i="32" s="1"/>
  <c r="H11" i="32" l="1"/>
  <c r="B32" i="37"/>
  <c r="I10" i="32"/>
  <c r="B23" i="36"/>
  <c r="F8" i="32" s="1"/>
  <c r="F7" i="32"/>
  <c r="B29" i="35"/>
  <c r="D8" i="32" s="1"/>
  <c r="B22" i="35"/>
  <c r="B25" i="33"/>
  <c r="B10" i="32" s="1"/>
  <c r="B20" i="33"/>
  <c r="B8" i="32" s="1"/>
  <c r="B13" i="33"/>
  <c r="B7" i="32" s="1"/>
  <c r="B30" i="35" l="1"/>
  <c r="B33" i="35" s="1"/>
  <c r="B34" i="35" s="1"/>
  <c r="D10" i="32" s="1"/>
  <c r="D7" i="32"/>
  <c r="D9" i="32" s="1"/>
  <c r="B21" i="33"/>
  <c r="B27" i="33" s="1"/>
  <c r="B9" i="32"/>
  <c r="B11" i="32" s="1"/>
  <c r="C7" i="32" s="1"/>
  <c r="B24" i="36"/>
  <c r="F9" i="32"/>
  <c r="D11" i="32" l="1"/>
  <c r="E7" i="32" s="1"/>
  <c r="B27" i="36"/>
  <c r="B28" i="36" s="1"/>
  <c r="F10" i="32" s="1"/>
  <c r="F11" i="32" s="1"/>
  <c r="B36" i="35"/>
  <c r="C8" i="32"/>
  <c r="C9" i="32" s="1"/>
  <c r="E10" i="32"/>
  <c r="C10" i="32"/>
  <c r="E8" i="32" l="1"/>
  <c r="E9" i="32" s="1"/>
  <c r="G7" i="32"/>
  <c r="I7" i="32"/>
  <c r="I8" i="32"/>
  <c r="G8" i="32"/>
  <c r="B30" i="36"/>
  <c r="G10" i="32"/>
  <c r="I9" i="32" l="1"/>
  <c r="G9" i="32"/>
</calcChain>
</file>

<file path=xl/sharedStrings.xml><?xml version="1.0" encoding="utf-8"?>
<sst xmlns="http://schemas.openxmlformats.org/spreadsheetml/2006/main" count="90" uniqueCount="40">
  <si>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</si>
  <si>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</si>
  <si>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</si>
  <si>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</si>
  <si>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</si>
  <si>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</si>
  <si>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</si>
  <si>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</si>
  <si>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</si>
  <si>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</si>
  <si>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</si>
  <si>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</si>
  <si>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</si>
  <si>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</si>
  <si>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</si>
  <si>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</si>
  <si>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</si>
  <si>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</si>
  <si>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</si>
  <si>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</si>
  <si>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</si>
  <si>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</si>
  <si>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</si>
  <si>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</si>
  <si>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</si>
  <si>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</si>
  <si>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</si>
  <si>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</si>
  <si>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</si>
  <si>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</si>
  <si>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</si>
  <si>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</si>
  <si>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Summer Learning: Extend the School Year by Six Weeks Teachers (11 teachers x $22.00 per hour x 120 hours x 25% benefits)</t>
  </si>
  <si>
    <t>Summer Learning: Extend the School Year by Six Weeks Principal (1 principal x $32.00 per hour x 120 hours x 25% benefits)</t>
  </si>
  <si>
    <t>Summer Learning: Extend the School Year by Six Weeks Child Care Manager (1 teacher x $25.00 per hour x 120 hours x 25% benefits)</t>
  </si>
  <si>
    <t>Summer Learning: Extend the School Year by Six Weeks Testing Coordinator (1 teacher x $22.00 per hour x 120 hours x 25% benefits)</t>
  </si>
  <si>
    <t>Summer Learning: Extend the School Year by Six Weeks Counselor (1 counselor x $24.00 per hour x 120 hours x 25% benefits)</t>
  </si>
  <si>
    <t>Summer Learning: Extend the School Year by Six Weeks Educational Assistants (2 EAs x $12.00 per hour x 120 hours x 25% benefits)</t>
  </si>
  <si>
    <t>Summer Learning: Extend the School Year by Six Weeks Child Development Assistants (14 CDAs x $12.00 per hour x 120 hours x 25% benefits)</t>
  </si>
  <si>
    <t>Summer Learning: Extend the School Year by Six Weeks Teachers Supplies &amp; Materials (150 students x $50 per 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</si>
</sst>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tabSelected="1" view="pageLayout" zoomScaleNormal="100" workbookViewId="0">
      <selection activeCell="C1" sqref="C1"/>
    </sheetView>
  </sheetViews>
  <sheetFormatPr defaultColWidth="12" defaultRowHeight="11.25" x14ac:dyDescent="0.2"/>
  <cols>
    <col min="1" max="1" width="32.140625" style="1" customWidth="1"/>
    <col min="2" max="2" width="8.5703125" style="1" bestFit="1" customWidth="1"/>
    <col min="3" max="3" width="9.28515625" style="1" bestFit="1" customWidth="1"/>
    <col min="4" max="5" width="10.85546875" style="1" customWidth="1"/>
    <col min="6" max="6" width="12.85546875" style="1" bestFit="1" customWidth="1"/>
    <col min="7" max="7" width="10.85546875" style="1" customWidth="1"/>
    <col min="8" max="8" width="12.85546875" style="1" bestFit="1" customWidth="1"/>
    <col min="9" max="9" width="10.85546875" style="1" customWidth="1"/>
    <col min="10" max="16384" width="12" style="1"/>
  </cols>
  <sheetData>
    <row r="4" spans="1:9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</row>
    <row r="5" spans="1:9" ht="39" customHeight="1" x14ac:dyDescent="0.2">
      <c r="A5" s="35" t="s">
        <v>5</v>
      </c>
      <c r="B5" s="33" t="s">
        <v>17</v>
      </c>
      <c r="C5" s="33"/>
      <c r="D5" s="33" t="s">
        <v>18</v>
      </c>
      <c r="E5" s="33"/>
      <c r="F5" s="33" t="s">
        <v>19</v>
      </c>
      <c r="G5" s="33"/>
      <c r="H5" s="33" t="s">
        <v>20</v>
      </c>
      <c r="I5" s="33"/>
    </row>
    <row r="6" spans="1:9" ht="15" customHeight="1" x14ac:dyDescent="0.2">
      <c r="A6" s="36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Implementation'!B22</f>
        <v>80550</v>
      </c>
      <c r="E7" s="14">
        <f>D7/$D$11</f>
        <v>0.88912540029269937</v>
      </c>
      <c r="F7" s="10">
        <f>'Year Two Implementation'!B16</f>
        <v>80550</v>
      </c>
      <c r="G7" s="14">
        <f>F7/$F$11</f>
        <v>0.88912540029269937</v>
      </c>
      <c r="H7" s="10">
        <f>'Year Three Implementation'!B18</f>
        <v>80550</v>
      </c>
      <c r="I7" s="14">
        <f>H7/$F$11</f>
        <v>0.88912540029269937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Implementation'!B29</f>
        <v>7500</v>
      </c>
      <c r="E8" s="14">
        <f t="shared" ref="E8" si="1">D8/$D$11</f>
        <v>8.2786350120363075E-2</v>
      </c>
      <c r="F8" s="10">
        <f>'Year Two Implementation'!B23</f>
        <v>7500</v>
      </c>
      <c r="G8" s="14">
        <f t="shared" ref="G8" si="2">F8/$F$11</f>
        <v>8.2786350120363075E-2</v>
      </c>
      <c r="H8" s="10">
        <f>'Year Three Implementation'!B25</f>
        <v>7500</v>
      </c>
      <c r="I8" s="14">
        <f t="shared" ref="I8" si="3">H8/$F$11</f>
        <v>8.2786350120363075E-2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88050</v>
      </c>
      <c r="E9" s="25">
        <f t="shared" si="4"/>
        <v>0.97191175041306244</v>
      </c>
      <c r="F9" s="24">
        <f t="shared" si="4"/>
        <v>88050</v>
      </c>
      <c r="G9" s="25">
        <f t="shared" si="4"/>
        <v>0.97191175041306244</v>
      </c>
      <c r="H9" s="24">
        <f t="shared" ref="H9:I9" si="5">SUM(H7:H8)</f>
        <v>88050</v>
      </c>
      <c r="I9" s="25">
        <f t="shared" si="5"/>
        <v>0.97191175041306244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Implementation'!B34</f>
        <v>2544.645</v>
      </c>
      <c r="E10" s="15">
        <f>D10/D9</f>
        <v>2.8899999999999999E-2</v>
      </c>
      <c r="F10" s="13">
        <f>'Year Two Implementation'!B28</f>
        <v>2544.645</v>
      </c>
      <c r="G10" s="15">
        <f>F10/F9</f>
        <v>2.8899999999999999E-2</v>
      </c>
      <c r="H10" s="13">
        <f>'Year Three Implementation'!B30</f>
        <v>2544.645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90594.645000000004</v>
      </c>
      <c r="E11" s="18"/>
      <c r="F11" s="17">
        <f>F9+F10</f>
        <v>90594.645000000004</v>
      </c>
      <c r="G11" s="18"/>
      <c r="H11" s="17">
        <f>H9+H10</f>
        <v>90594.645000000004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16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8" t="s">
        <v>4</v>
      </c>
      <c r="B14" s="39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7" t="s">
        <v>9</v>
      </c>
      <c r="B23" s="37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view="pageLayout" zoomScaleNormal="100" workbookViewId="0">
      <selection activeCell="A8" sqref="A8:XFD8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22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36300</v>
      </c>
    </row>
    <row r="9" spans="1:2" ht="11.45" customHeight="1" x14ac:dyDescent="0.2">
      <c r="A9" s="3" t="s">
        <v>33</v>
      </c>
      <c r="B9" s="5">
        <v>4800</v>
      </c>
    </row>
    <row r="10" spans="1:2" ht="11.45" customHeight="1" x14ac:dyDescent="0.2">
      <c r="A10" s="3" t="s">
        <v>35</v>
      </c>
      <c r="B10" s="5">
        <v>3300</v>
      </c>
    </row>
    <row r="11" spans="1:2" ht="11.45" customHeight="1" x14ac:dyDescent="0.2">
      <c r="A11" s="3" t="s">
        <v>36</v>
      </c>
      <c r="B11" s="5">
        <v>3600</v>
      </c>
    </row>
    <row r="12" spans="1:2" ht="11.45" customHeight="1" x14ac:dyDescent="0.2">
      <c r="A12" s="3" t="s">
        <v>37</v>
      </c>
      <c r="B12" s="5">
        <v>3600</v>
      </c>
    </row>
    <row r="13" spans="1:2" ht="11.45" customHeight="1" x14ac:dyDescent="0.2">
      <c r="A13" s="3" t="s">
        <v>34</v>
      </c>
      <c r="B13" s="5">
        <v>3750</v>
      </c>
    </row>
    <row r="14" spans="1:2" ht="11.45" customHeight="1" x14ac:dyDescent="0.2">
      <c r="A14" s="3" t="s">
        <v>38</v>
      </c>
      <c r="B14" s="29">
        <v>25200</v>
      </c>
    </row>
    <row r="15" spans="1:2" ht="11.45" customHeight="1" x14ac:dyDescent="0.2">
      <c r="A15" s="28"/>
      <c r="B15" s="29"/>
    </row>
    <row r="16" spans="1:2" ht="11.45" customHeight="1" x14ac:dyDescent="0.2">
      <c r="A16" s="28"/>
      <c r="B16" s="29"/>
    </row>
    <row r="17" spans="1:2" ht="11.45" customHeight="1" x14ac:dyDescent="0.2">
      <c r="A17" s="28"/>
      <c r="B17" s="29"/>
    </row>
    <row r="18" spans="1:2" ht="11.45" customHeight="1" x14ac:dyDescent="0.2">
      <c r="A18" s="28"/>
      <c r="B18" s="29"/>
    </row>
    <row r="19" spans="1:2" ht="11.45" customHeight="1" x14ac:dyDescent="0.2">
      <c r="A19" s="28"/>
      <c r="B19" s="29"/>
    </row>
    <row r="20" spans="1:2" ht="11.45" customHeight="1" x14ac:dyDescent="0.2">
      <c r="A20" s="28"/>
      <c r="B20" s="29"/>
    </row>
    <row r="21" spans="1:2" ht="11.45" customHeight="1" thickBot="1" x14ac:dyDescent="0.25">
      <c r="A21" s="4"/>
      <c r="B21" s="6"/>
    </row>
    <row r="22" spans="1:2" ht="11.45" customHeight="1" x14ac:dyDescent="0.2">
      <c r="A22" s="7" t="s">
        <v>10</v>
      </c>
      <c r="B22" s="8">
        <f>SUM(B8:B21)</f>
        <v>80550</v>
      </c>
    </row>
    <row r="23" spans="1:2" ht="11.45" customHeight="1" x14ac:dyDescent="0.2">
      <c r="A23" s="38" t="s">
        <v>4</v>
      </c>
      <c r="B23" s="39"/>
    </row>
    <row r="24" spans="1:2" ht="11.45" customHeight="1" x14ac:dyDescent="0.2">
      <c r="A24" s="3" t="s">
        <v>39</v>
      </c>
      <c r="B24" s="5">
        <v>7500</v>
      </c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1.45" customHeight="1" thickBot="1" x14ac:dyDescent="0.25">
      <c r="A28" s="4"/>
      <c r="B28" s="6"/>
    </row>
    <row r="29" spans="1:2" ht="11.45" customHeight="1" x14ac:dyDescent="0.2">
      <c r="A29" s="7" t="s">
        <v>11</v>
      </c>
      <c r="B29" s="8">
        <f>SUM(B24:B28)</f>
        <v>7500</v>
      </c>
    </row>
    <row r="30" spans="1:2" ht="11.45" customHeight="1" x14ac:dyDescent="0.2">
      <c r="A30" s="19" t="s">
        <v>30</v>
      </c>
      <c r="B30" s="20">
        <f>B22+B29</f>
        <v>88050</v>
      </c>
    </row>
    <row r="31" spans="1:2" ht="11.45" customHeight="1" x14ac:dyDescent="0.2">
      <c r="A31" s="30"/>
      <c r="B31" s="5"/>
    </row>
    <row r="32" spans="1:2" ht="11.45" customHeight="1" x14ac:dyDescent="0.2">
      <c r="A32" s="37" t="s">
        <v>9</v>
      </c>
      <c r="B32" s="37"/>
    </row>
    <row r="33" spans="1:2" x14ac:dyDescent="0.2">
      <c r="A33" s="3" t="s">
        <v>31</v>
      </c>
      <c r="B33" s="5">
        <f>SUM(B30*0.0289)</f>
        <v>2544.645</v>
      </c>
    </row>
    <row r="34" spans="1:2" x14ac:dyDescent="0.2">
      <c r="A34" s="31" t="s">
        <v>12</v>
      </c>
      <c r="B34" s="32">
        <f>B33</f>
        <v>2544.645</v>
      </c>
    </row>
    <row r="35" spans="1:2" x14ac:dyDescent="0.2">
      <c r="A35" s="9"/>
      <c r="B35" s="10"/>
    </row>
    <row r="36" spans="1:2" x14ac:dyDescent="0.2">
      <c r="A36" s="21" t="s">
        <v>13</v>
      </c>
      <c r="B36" s="22">
        <f>B30+B34</f>
        <v>90594.645000000004</v>
      </c>
    </row>
  </sheetData>
  <mergeCells count="6">
    <mergeCell ref="A32:B32"/>
    <mergeCell ref="A4:B4"/>
    <mergeCell ref="A5:A6"/>
    <mergeCell ref="B5:B6"/>
    <mergeCell ref="A7:B7"/>
    <mergeCell ref="A23:B23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view="pageLayout" zoomScaleNormal="100" workbookViewId="0">
      <selection activeCell="A8" sqref="A8:XFD8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23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36300</v>
      </c>
    </row>
    <row r="9" spans="1:2" ht="11.45" customHeight="1" x14ac:dyDescent="0.2">
      <c r="A9" s="3" t="s">
        <v>33</v>
      </c>
      <c r="B9" s="5">
        <v>4800</v>
      </c>
    </row>
    <row r="10" spans="1:2" ht="11.45" customHeight="1" x14ac:dyDescent="0.2">
      <c r="A10" s="3" t="s">
        <v>35</v>
      </c>
      <c r="B10" s="5">
        <v>3300</v>
      </c>
    </row>
    <row r="11" spans="1:2" ht="11.45" customHeight="1" x14ac:dyDescent="0.2">
      <c r="A11" s="3" t="s">
        <v>36</v>
      </c>
      <c r="B11" s="5">
        <v>3600</v>
      </c>
    </row>
    <row r="12" spans="1:2" ht="11.45" customHeight="1" x14ac:dyDescent="0.2">
      <c r="A12" s="3" t="s">
        <v>37</v>
      </c>
      <c r="B12" s="5">
        <v>3600</v>
      </c>
    </row>
    <row r="13" spans="1:2" ht="11.45" customHeight="1" x14ac:dyDescent="0.2">
      <c r="A13" s="3" t="s">
        <v>34</v>
      </c>
      <c r="B13" s="5">
        <v>3750</v>
      </c>
    </row>
    <row r="14" spans="1:2" ht="11.45" customHeight="1" x14ac:dyDescent="0.2">
      <c r="A14" s="3" t="s">
        <v>38</v>
      </c>
      <c r="B14" s="29">
        <v>25200</v>
      </c>
    </row>
    <row r="15" spans="1:2" ht="11.45" customHeight="1" thickBot="1" x14ac:dyDescent="0.25">
      <c r="A15" s="4"/>
      <c r="B15" s="6"/>
    </row>
    <row r="16" spans="1:2" ht="11.45" customHeight="1" x14ac:dyDescent="0.2">
      <c r="A16" s="7" t="s">
        <v>10</v>
      </c>
      <c r="B16" s="8">
        <f>SUM(B8:B15)</f>
        <v>80550</v>
      </c>
    </row>
    <row r="17" spans="1:2" ht="11.45" customHeight="1" x14ac:dyDescent="0.2">
      <c r="A17" s="38" t="s">
        <v>4</v>
      </c>
      <c r="B17" s="39"/>
    </row>
    <row r="18" spans="1:2" ht="11.45" customHeight="1" x14ac:dyDescent="0.2">
      <c r="A18" s="3" t="s">
        <v>39</v>
      </c>
      <c r="B18" s="5">
        <v>7500</v>
      </c>
    </row>
    <row r="19" spans="1:2" ht="11.45" customHeight="1" x14ac:dyDescent="0.2">
      <c r="A19" s="3"/>
      <c r="B19" s="5"/>
    </row>
    <row r="20" spans="1:2" ht="11.45" customHeight="1" x14ac:dyDescent="0.2">
      <c r="A20" s="3"/>
      <c r="B20" s="5"/>
    </row>
    <row r="21" spans="1:2" ht="11.45" customHeight="1" x14ac:dyDescent="0.2">
      <c r="A21" s="3"/>
      <c r="B21" s="5"/>
    </row>
    <row r="22" spans="1:2" ht="12" thickBot="1" x14ac:dyDescent="0.25">
      <c r="A22" s="4"/>
      <c r="B22" s="6"/>
    </row>
    <row r="23" spans="1:2" x14ac:dyDescent="0.2">
      <c r="A23" s="7" t="s">
        <v>11</v>
      </c>
      <c r="B23" s="8">
        <f>SUM(B18:B22)</f>
        <v>7500</v>
      </c>
    </row>
    <row r="24" spans="1:2" x14ac:dyDescent="0.2">
      <c r="A24" s="19" t="s">
        <v>28</v>
      </c>
      <c r="B24" s="20">
        <f>B16+B23</f>
        <v>88050</v>
      </c>
    </row>
    <row r="25" spans="1:2" x14ac:dyDescent="0.2">
      <c r="A25" s="30"/>
      <c r="B25" s="5"/>
    </row>
    <row r="26" spans="1:2" x14ac:dyDescent="0.2">
      <c r="A26" s="37" t="s">
        <v>9</v>
      </c>
      <c r="B26" s="37"/>
    </row>
    <row r="27" spans="1:2" x14ac:dyDescent="0.2">
      <c r="A27" s="3" t="s">
        <v>31</v>
      </c>
      <c r="B27" s="5">
        <f>SUM(B24*0.0289)</f>
        <v>2544.645</v>
      </c>
    </row>
    <row r="28" spans="1:2" x14ac:dyDescent="0.2">
      <c r="A28" s="31" t="s">
        <v>12</v>
      </c>
      <c r="B28" s="32">
        <f>B27</f>
        <v>2544.645</v>
      </c>
    </row>
    <row r="29" spans="1:2" x14ac:dyDescent="0.2">
      <c r="A29" s="9"/>
      <c r="B29" s="9"/>
    </row>
    <row r="30" spans="1:2" x14ac:dyDescent="0.2">
      <c r="A30" s="21" t="s">
        <v>14</v>
      </c>
      <c r="B30" s="22">
        <f>B24+B28</f>
        <v>90594.645000000004</v>
      </c>
    </row>
  </sheetData>
  <mergeCells count="6">
    <mergeCell ref="A26:B26"/>
    <mergeCell ref="A4:B4"/>
    <mergeCell ref="A5:A6"/>
    <mergeCell ref="B5:B6"/>
    <mergeCell ref="A7:B7"/>
    <mergeCell ref="A17:B17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view="pageLayout" zoomScale="85" zoomScaleNormal="125" zoomScalePageLayoutView="85" workbookViewId="0">
      <selection activeCell="A8" sqref="A8:XFD8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24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36300</v>
      </c>
    </row>
    <row r="9" spans="1:2" ht="11.45" customHeight="1" x14ac:dyDescent="0.2">
      <c r="A9" s="3" t="s">
        <v>33</v>
      </c>
      <c r="B9" s="5">
        <v>4800</v>
      </c>
    </row>
    <row r="10" spans="1:2" ht="11.45" customHeight="1" x14ac:dyDescent="0.2">
      <c r="A10" s="3" t="s">
        <v>35</v>
      </c>
      <c r="B10" s="5">
        <v>3300</v>
      </c>
    </row>
    <row r="11" spans="1:2" ht="11.45" customHeight="1" x14ac:dyDescent="0.2">
      <c r="A11" s="3" t="s">
        <v>36</v>
      </c>
      <c r="B11" s="5">
        <v>3600</v>
      </c>
    </row>
    <row r="12" spans="1:2" ht="11.45" customHeight="1" x14ac:dyDescent="0.2">
      <c r="A12" s="3" t="s">
        <v>37</v>
      </c>
      <c r="B12" s="5">
        <v>3600</v>
      </c>
    </row>
    <row r="13" spans="1:2" ht="11.45" customHeight="1" x14ac:dyDescent="0.2">
      <c r="A13" s="3" t="s">
        <v>34</v>
      </c>
      <c r="B13" s="5">
        <v>3750</v>
      </c>
    </row>
    <row r="14" spans="1:2" ht="11.45" customHeight="1" x14ac:dyDescent="0.2">
      <c r="A14" s="3" t="s">
        <v>38</v>
      </c>
      <c r="B14" s="29">
        <v>25200</v>
      </c>
    </row>
    <row r="15" spans="1:2" ht="11.45" customHeight="1" x14ac:dyDescent="0.2">
      <c r="A15" s="28"/>
      <c r="B15" s="29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7" t="s">
        <v>10</v>
      </c>
      <c r="B18" s="8">
        <f>SUM(B8:B17)</f>
        <v>80550</v>
      </c>
    </row>
    <row r="19" spans="1:2" ht="11.45" customHeight="1" x14ac:dyDescent="0.2">
      <c r="A19" s="38" t="s">
        <v>4</v>
      </c>
      <c r="B19" s="39"/>
    </row>
    <row r="20" spans="1:2" ht="11.45" customHeight="1" x14ac:dyDescent="0.2">
      <c r="A20" s="3" t="s">
        <v>39</v>
      </c>
      <c r="B20" s="5">
        <v>7500</v>
      </c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thickBot="1" x14ac:dyDescent="0.25">
      <c r="A24" s="4"/>
      <c r="B24" s="6"/>
    </row>
    <row r="25" spans="1:2" ht="11.45" customHeight="1" x14ac:dyDescent="0.2">
      <c r="A25" s="7" t="s">
        <v>11</v>
      </c>
      <c r="B25" s="8">
        <f>SUM(B20:B24)</f>
        <v>7500</v>
      </c>
    </row>
    <row r="26" spans="1:2" ht="11.45" customHeight="1" x14ac:dyDescent="0.2">
      <c r="A26" s="19" t="s">
        <v>29</v>
      </c>
      <c r="B26" s="20">
        <f>B18+B25</f>
        <v>88050</v>
      </c>
    </row>
    <row r="27" spans="1:2" ht="11.45" customHeight="1" x14ac:dyDescent="0.2">
      <c r="A27" s="30"/>
      <c r="B27" s="5"/>
    </row>
    <row r="28" spans="1:2" ht="11.45" customHeight="1" x14ac:dyDescent="0.2">
      <c r="A28" s="37" t="s">
        <v>9</v>
      </c>
      <c r="B28" s="37"/>
    </row>
    <row r="29" spans="1:2" x14ac:dyDescent="0.2">
      <c r="A29" s="3" t="s">
        <v>31</v>
      </c>
      <c r="B29" s="5">
        <f>SUM(B26*0.0289)</f>
        <v>2544.645</v>
      </c>
    </row>
    <row r="30" spans="1:2" x14ac:dyDescent="0.2">
      <c r="A30" s="31" t="s">
        <v>12</v>
      </c>
      <c r="B30" s="32">
        <f>B29</f>
        <v>2544.645</v>
      </c>
    </row>
    <row r="31" spans="1:2" x14ac:dyDescent="0.2">
      <c r="A31" s="9"/>
      <c r="B31" s="9"/>
    </row>
    <row r="32" spans="1:2" x14ac:dyDescent="0.2">
      <c r="A32" s="21" t="s">
        <v>15</v>
      </c>
      <c r="B32" s="22">
        <f>B26+B30</f>
        <v>90594.645000000004</v>
      </c>
    </row>
  </sheetData>
  <mergeCells count="6">
    <mergeCell ref="A28:B28"/>
    <mergeCell ref="A4:B4"/>
    <mergeCell ref="A5:A6"/>
    <mergeCell ref="B5:B6"/>
    <mergeCell ref="A7:B7"/>
    <mergeCell ref="A19:B19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2018-02-20T21:00:11Z</dcterms:modified>
</cp:coreProperties>
</file>