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1'!$A$1:$N$78</definedName>
    <definedName name="check">[1]Sheet2!$C$1:$C$2</definedName>
    <definedName name="_xlnm.Print_Area" localSheetId="2">'Section 2'!$A$1:$G$35</definedName>
    <definedName name="Scores">[1]Sheet2!$A$1:$A$4</definedName>
  </definedNames>
  <calcPr calcId="162913"/>
</workbook>
</file>

<file path=xl/calcChain.xml><?xml version="1.0" encoding="utf-8"?>
<calcChain xmlns="http://schemas.openxmlformats.org/spreadsheetml/2006/main">
  <c r="I49" i="1" l="1"/>
  <c r="I26" i="1"/>
  <c r="I24" i="1"/>
  <c r="I14" i="1"/>
  <c r="I15" i="1"/>
  <c r="I75" i="1" l="1"/>
  <c r="I39" i="1" l="1"/>
  <c r="I52" i="1"/>
  <c r="I51" i="1"/>
  <c r="I50" i="1"/>
  <c r="I40" i="1"/>
  <c r="I25" i="1"/>
  <c r="I16" i="1"/>
  <c r="I10" i="1"/>
  <c r="I11" i="1"/>
  <c r="I72" i="1"/>
  <c r="I71" i="1"/>
  <c r="I68" i="1"/>
  <c r="I67" i="1"/>
  <c r="I60" i="1"/>
  <c r="I59" i="1"/>
  <c r="I56" i="1"/>
  <c r="I55" i="1"/>
  <c r="I45" i="1"/>
  <c r="I44" i="1"/>
  <c r="I36" i="1"/>
  <c r="I35" i="1"/>
  <c r="I31" i="1"/>
  <c r="I30" i="1"/>
  <c r="I21" i="1"/>
  <c r="I20" i="1"/>
  <c r="I76" i="1" l="1"/>
  <c r="F33" i="3"/>
  <c r="F34" i="3" s="1"/>
  <c r="B10" i="2" l="1"/>
  <c r="I77" i="1"/>
  <c r="B11" i="2"/>
  <c r="C12" i="2" l="1"/>
  <c r="B12" i="2" l="1"/>
  <c r="B13" i="2" s="1"/>
</calcChain>
</file>

<file path=xl/sharedStrings.xml><?xml version="1.0" encoding="utf-8"?>
<sst xmlns="http://schemas.openxmlformats.org/spreadsheetml/2006/main" count="168" uniqueCount="153">
  <si>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</si>
  <si>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</si>
  <si>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</si>
  <si>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</si>
  <si>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</si>
  <si>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</si>
  <si>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</si>
  <si>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</si>
  <si>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</si>
  <si>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</si>
  <si>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</si>
  <si>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</si>
  <si>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</si>
  <si>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</si>
  <si>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</si>
  <si>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</si>
  <si>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</si>
  <si>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</si>
  <si>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</si>
  <si>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</si>
  <si>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</si>
  <si>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</si>
  <si>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</si>
  <si>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</si>
  <si>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</si>
  <si>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</si>
  <si>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</si>
  <si>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</si>
  <si>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</si>
  <si>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</si>
  <si>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</si>
  <si>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</si>
  <si>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</si>
  <si>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</si>
  <si>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</si>
  <si>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</si>
  <si>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</si>
  <si>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</si>
  <si>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</si>
  <si>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Structure and Properties of Matter:</t>
  </si>
  <si>
    <t>Engineering Design:</t>
  </si>
  <si>
    <r>
      <rPr>
        <b/>
        <sz val="11"/>
        <color theme="1"/>
        <rFont val="Arial"/>
        <family val="2"/>
      </rPr>
      <t>PS1.A: Structure and Properties of Matter</t>
    </r>
    <r>
      <rPr>
        <sz val="11"/>
        <color theme="1"/>
        <rFont val="Arial"/>
        <family val="2"/>
      </rPr>
      <t xml:space="preserve">
▪  Different kinds of matter exist and many of them can be either solid or liquid, depending on temperature. Matter can be described and classified by its observable properties. (2-PS1-1)</t>
    </r>
  </si>
  <si>
    <r>
      <rPr>
        <b/>
        <sz val="11"/>
        <color theme="1"/>
        <rFont val="Arial"/>
        <family val="2"/>
      </rPr>
      <t>PS1.A: Structure and Properties of Matter</t>
    </r>
    <r>
      <rPr>
        <sz val="11"/>
        <color theme="1"/>
        <rFont val="Arial"/>
        <family val="2"/>
      </rPr>
      <t xml:space="preserve">
▪  Different properties are suited to different purposes. (2- PS1-2)</t>
    </r>
  </si>
  <si>
    <r>
      <rPr>
        <b/>
        <sz val="11"/>
        <color theme="1"/>
        <rFont val="Arial"/>
        <family val="2"/>
      </rPr>
      <t>PS1.B: Chemical Reactions</t>
    </r>
    <r>
      <rPr>
        <sz val="11"/>
        <color theme="1"/>
        <rFont val="Arial"/>
        <family val="2"/>
      </rPr>
      <t xml:space="preserve">
▪  Heating or cooling a substance may cause changes that can be observed. Sometimes these changes are reversible, and sometimes they are not. (2-PS1-4)</t>
    </r>
  </si>
  <si>
    <r>
      <rPr>
        <b/>
        <sz val="11"/>
        <color theme="1"/>
        <rFont val="Arial"/>
        <family val="2"/>
      </rPr>
      <t>LS2.A: Interdependent Relationships in Ecosystems</t>
    </r>
    <r>
      <rPr>
        <sz val="11"/>
        <color theme="1"/>
        <rFont val="Arial"/>
        <family val="2"/>
      </rPr>
      <t xml:space="preserve">
▪  Plants depend on animals for pollination or to move their seeds around. (2-LS2-2)</t>
    </r>
  </si>
  <si>
    <r>
      <rPr>
        <b/>
        <sz val="11"/>
        <color theme="1"/>
        <rFont val="Arial"/>
        <family val="2"/>
      </rPr>
      <t>Stability and Change</t>
    </r>
    <r>
      <rPr>
        <sz val="11"/>
        <color theme="1"/>
        <rFont val="Arial"/>
        <family val="2"/>
      </rPr>
      <t xml:space="preserve">
▪  Things may change slowly or rapidly.(2-ESS2-1)
</t>
    </r>
  </si>
  <si>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(secondary to 2-ESS2-1)
</t>
    </r>
  </si>
  <si>
    <r>
      <rPr>
        <b/>
        <sz val="11"/>
        <color theme="1"/>
        <rFont val="Arial"/>
        <family val="2"/>
      </rPr>
      <t>ESS2.A: Earth Materials and Systems</t>
    </r>
    <r>
      <rPr>
        <sz val="11"/>
        <color theme="1"/>
        <rFont val="Arial"/>
        <family val="2"/>
      </rPr>
      <t xml:space="preserve">
▪  Wind and water can change the shape of the land. (2- ESS2-1)
</t>
    </r>
  </si>
  <si>
    <r>
      <rPr>
        <b/>
        <sz val="11"/>
        <color theme="1"/>
        <rFont val="Arial"/>
        <family val="2"/>
      </rPr>
      <t>Patterns</t>
    </r>
    <r>
      <rPr>
        <sz val="11"/>
        <color theme="1"/>
        <rFont val="Arial"/>
        <family val="2"/>
      </rPr>
      <t xml:space="preserve">
▪  Patterns in the natural world can be observed. (2-ESS2-2)
</t>
    </r>
  </si>
  <si>
    <r>
      <rPr>
        <b/>
        <sz val="11"/>
        <color theme="1"/>
        <rFont val="Arial"/>
        <family val="2"/>
      </rPr>
      <t>Patterns</t>
    </r>
    <r>
      <rPr>
        <sz val="11"/>
        <color theme="1"/>
        <rFont val="Arial"/>
        <family val="2"/>
      </rPr>
      <t xml:space="preserve">
▪  Patterns in the natural and human designed world can be observed. (2-PS1-1)</t>
    </r>
  </si>
  <si>
    <r>
      <rPr>
        <b/>
        <sz val="11"/>
        <color theme="1"/>
        <rFont val="Arial"/>
        <family val="2"/>
      </rPr>
      <t>ESS1.C: The History of Planet Earth</t>
    </r>
    <r>
      <rPr>
        <sz val="11"/>
        <color theme="1"/>
        <rFont val="Arial"/>
        <family val="2"/>
      </rPr>
      <t xml:space="preserve">
▪  Some events happen very quickly; others occur very slowly, over a time period much longer than one can observe. (2-ESS1-1)</t>
    </r>
  </si>
  <si>
    <t>K-2-ETS1-2.   Develop a simple sketch, drawing, or physical model to illustrate how the shape of an object helps it function as needed to solve a given problem.</t>
  </si>
  <si>
    <t>K-2-ETS1-3.   Analyze data from tests of two objects designed to solve the same problem to compare the strengths and weaknesses of how each performs.</t>
  </si>
  <si>
    <r>
      <rPr>
        <b/>
        <sz val="11"/>
        <color theme="1"/>
        <rFont val="Arial"/>
        <family val="2"/>
      </rPr>
      <t>Structure and Function</t>
    </r>
    <r>
      <rPr>
        <sz val="11"/>
        <color theme="1"/>
        <rFont val="Arial"/>
        <family val="2"/>
      </rPr>
      <t xml:space="preserve">
▪  The shape and stability of structures of natural and designed objects are
related to their function(s). (K-2-ETS1-2)</t>
    </r>
  </si>
  <si>
    <r>
      <rPr>
        <b/>
        <sz val="11"/>
        <color theme="1"/>
        <rFont val="Arial"/>
        <family val="2"/>
      </rPr>
      <t>ESS2.B: Plate Tectonics and Large-Scale System Interactions</t>
    </r>
    <r>
      <rPr>
        <sz val="11"/>
        <color theme="1"/>
        <rFont val="Arial"/>
        <family val="2"/>
      </rPr>
      <t xml:space="preserve">
▪  Maps show where things are located. One can map the shapes and kinds of land and water in any area. (2-ESS2-2)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</si>
  <si>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Plan and conduct an investigation collaboratively to produce data to serve as the basis for evidence to answer a question. (2-PS1-1)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</si>
  <si>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(2-PS1-2)</t>
    </r>
  </si>
  <si>
    <r>
      <rPr>
        <b/>
        <sz val="11"/>
        <color theme="1"/>
        <rFont val="Arial"/>
        <family val="2"/>
      </rPr>
      <t>PS1.A: Structure and Properties of Matter</t>
    </r>
    <r>
      <rPr>
        <sz val="11"/>
        <color theme="1"/>
        <rFont val="Arial"/>
        <family val="2"/>
      </rPr>
      <t xml:space="preserve">
▪  A great variety of objects can be built up from a small set of pieces. (2-PS1-3)</t>
    </r>
  </si>
  <si>
    <r>
      <rPr>
        <b/>
        <sz val="11"/>
        <color theme="1"/>
        <rFont val="Arial"/>
        <family val="2"/>
      </rPr>
      <t>PS1.A: Structure and Properties of Matter</t>
    </r>
    <r>
      <rPr>
        <sz val="11"/>
        <color theme="1"/>
        <rFont val="Arial"/>
        <family val="2"/>
      </rPr>
      <t xml:space="preserve">
▪  Different properties are suited to different purposes. (2-PS1-3)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</si>
  <si>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(firsthand or from media) to construct an evidence-based account for natural phenomena. (2-PS1-3)</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</si>
  <si>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Make observations (firsthand or from media) to collect data which can be used to make comparisons. (2-LS4-1)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</si>
  <si>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Compare multiple solutions to a problem. (2-ESS2-1)
</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</si>
  <si>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model to represent patterns in the natural world. (2-ESS2-2)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</si>
  <si>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K–2 builds on prior experiences and uses observations and texts to communicate new information.</t>
    </r>
    <r>
      <rPr>
        <sz val="11"/>
        <color theme="1"/>
        <rFont val="Arial"/>
        <family val="2"/>
      </rPr>
      <t xml:space="preserve">
▪  Obtain information using various texts, text features (e.g., headings, tables of contents, glossaries, electronic menus, icons), and other media that will be useful in answering a scientific question. (2-ESS2-3)</t>
    </r>
  </si>
  <si>
    <r>
      <rPr>
        <b/>
        <sz val="11"/>
        <color theme="1"/>
        <rFont val="Arial"/>
        <family val="2"/>
      </rPr>
      <t>ETS1.A: Defining and Delimiting Engineering Problems</t>
    </r>
    <r>
      <rPr>
        <sz val="11"/>
        <color theme="1"/>
        <rFont val="Arial"/>
        <family val="2"/>
      </rPr>
      <t xml:space="preserve">
▪  A situation that people want to change or create can be approached as a problem to be solved through engineering. (K-2-ETS1-1)</t>
    </r>
  </si>
  <si>
    <r>
      <rPr>
        <b/>
        <sz val="11"/>
        <color theme="1"/>
        <rFont val="Arial"/>
        <family val="2"/>
      </rPr>
      <t>ETS1.A: Defining and Delimiting Engineering Problems</t>
    </r>
    <r>
      <rPr>
        <sz val="11"/>
        <color theme="1"/>
        <rFont val="Arial"/>
        <family val="2"/>
      </rPr>
      <t xml:space="preserve">
▪  Asking questions, making observations, and gathering information are helpful in thinking about problems. (K-2-ETS1-1)</t>
    </r>
  </si>
  <si>
    <r>
      <rPr>
        <b/>
        <sz val="11"/>
        <color theme="1"/>
        <rFont val="Arial"/>
        <family val="2"/>
      </rPr>
      <t>ETS1.A: Defining and Delimiting Engineering Problems</t>
    </r>
    <r>
      <rPr>
        <sz val="11"/>
        <color theme="1"/>
        <rFont val="Arial"/>
        <family val="2"/>
      </rPr>
      <t xml:space="preserve">
▪  Before beginning to design a solution, it is important to clearly
understand the problem. (K-2-ETS1-1)</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</si>
  <si>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(K-2-ETS1-2)</t>
    </r>
  </si>
  <si>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</si>
  <si>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</si>
  <si>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</si>
  <si>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</si>
  <si>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</si>
  <si>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</si>
  <si>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</si>
  <si>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</si>
  <si>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</si>
  <si>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</si>
  <si>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</si>
  <si>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</si>
  <si>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</si>
  <si>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</si>
  <si>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</si>
  <si>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</si>
  <si>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rPr>
        <b/>
        <sz val="11"/>
        <color theme="1"/>
        <rFont val="Arial"/>
        <family val="2"/>
      </rPr>
      <t>Stability and Change</t>
    </r>
    <r>
      <rPr>
        <sz val="11"/>
        <color theme="1"/>
        <rFont val="Arial"/>
        <family val="2"/>
      </rPr>
      <t xml:space="preserve">
▪  Things may change slowly or rapidly. (2- ESS1-1)</t>
    </r>
  </si>
  <si>
    <t>2-PS1-1: Plan and conduct an investigation to describe and classify different kinds of materials by their observable properties.</t>
  </si>
  <si>
    <r>
      <rPr>
        <b/>
        <sz val="11"/>
        <color theme="1"/>
        <rFont val="Arial"/>
        <family val="2"/>
      </rPr>
      <t>Energy and Matter</t>
    </r>
    <r>
      <rPr>
        <sz val="11"/>
        <color theme="1"/>
        <rFont val="Arial"/>
        <family val="2"/>
      </rPr>
      <t xml:space="preserve">
▪  Objects may break into smaller pieces and be put together into larger pieces, or change shapes. (2-PS1-3)</t>
    </r>
  </si>
  <si>
    <r>
      <rPr>
        <b/>
        <sz val="11"/>
        <color theme="1"/>
        <rFont val="Arial"/>
        <family val="2"/>
      </rPr>
      <t>Cause and Effect</t>
    </r>
    <r>
      <rPr>
        <sz val="11"/>
        <color theme="1"/>
        <rFont val="Arial"/>
        <family val="2"/>
      </rPr>
      <t xml:space="preserve">
▪  Events have causes that generate observable patterns. (2-PS1-4)</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</si>
  <si>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K–2 builds on prior experiences and progresses to comparing ideas and representations about the natural and designed world(s).</t>
    </r>
    <r>
      <rPr>
        <sz val="11"/>
        <color theme="1"/>
        <rFont val="Arial"/>
        <family val="2"/>
      </rPr>
      <t xml:space="preserve">
▪  Construct an argument with evidence to support a claim. (2- PS1-4)</t>
    </r>
  </si>
  <si>
    <r>
      <rPr>
        <b/>
        <sz val="11"/>
        <color theme="1"/>
        <rFont val="Arial"/>
        <family val="2"/>
      </rPr>
      <t>LS2.A: Interdependent Relationships in Ecosystems</t>
    </r>
    <r>
      <rPr>
        <sz val="11"/>
        <color theme="1"/>
        <rFont val="Arial"/>
        <family val="2"/>
      </rPr>
      <t xml:space="preserve">
▪  Plants depend on water and light to grow. (2-LS2-1)</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</si>
  <si>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Plan and conduct an investigation collaboratively to produce data to serve as the basis for evidence to answer a
question. (2-LS2-1)</t>
    </r>
  </si>
  <si>
    <r>
      <rPr>
        <b/>
        <sz val="11"/>
        <color theme="1"/>
        <rFont val="Arial"/>
        <family val="2"/>
      </rPr>
      <t>Cause and Effect</t>
    </r>
    <r>
      <rPr>
        <sz val="11"/>
        <color theme="1"/>
        <rFont val="Arial"/>
        <family val="2"/>
      </rPr>
      <t xml:space="preserve">
▪  Events have causes that generate observable patterns. (2-LS2-1)</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</si>
  <si>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people.(secondary to 2-LS2-2)</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</si>
  <si>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(2-LS2-2)</t>
    </r>
  </si>
  <si>
    <r>
      <rPr>
        <b/>
        <sz val="11"/>
        <color theme="1"/>
        <rFont val="Arial"/>
        <family val="2"/>
      </rPr>
      <t>Structure and Function</t>
    </r>
    <r>
      <rPr>
        <sz val="11"/>
        <color theme="1"/>
        <rFont val="Arial"/>
        <family val="2"/>
      </rPr>
      <t xml:space="preserve">
▪  The shape and stability of structures of natural and designed objects are
related to their function(s). (2-LS2-2)</t>
    </r>
  </si>
  <si>
    <r>
      <rPr>
        <b/>
        <sz val="11"/>
        <color theme="1"/>
        <rFont val="Arial"/>
        <family val="2"/>
      </rPr>
      <t>LS4.D: Biodiversity and Humans</t>
    </r>
    <r>
      <rPr>
        <sz val="11"/>
        <color theme="1"/>
        <rFont val="Arial"/>
        <family val="2"/>
      </rPr>
      <t xml:space="preserve">
▪  There are many different kinds of living things in any area, and they exist in different places on land and in water. (2-LS4-1)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</si>
  <si>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Make observations from several sources to construct an evidence-based account for natural phenomena. (2-ESS1-1)</t>
    </r>
  </si>
  <si>
    <r>
      <rPr>
        <b/>
        <sz val="11"/>
        <color theme="1"/>
        <rFont val="Arial"/>
        <family val="2"/>
      </rPr>
      <t>ESS2.C: The Roles of Water in Earth’s Surface Processes</t>
    </r>
    <r>
      <rPr>
        <sz val="11"/>
        <color theme="1"/>
        <rFont val="Arial"/>
        <family val="2"/>
      </rPr>
      <t xml:space="preserve">
▪  Water is found in the ocean, rivers, lakes, and ponds. Water exists as solid ice and in liquid form. (2-ESS2-3)</t>
    </r>
  </si>
  <si>
    <r>
      <rPr>
        <b/>
        <sz val="11"/>
        <color theme="1"/>
        <rFont val="Arial"/>
        <family val="2"/>
      </rPr>
      <t>Patterns</t>
    </r>
    <r>
      <rPr>
        <sz val="11"/>
        <color theme="1"/>
        <rFont val="Arial"/>
        <family val="2"/>
      </rPr>
      <t xml:space="preserve">
▪  Patterns in the natural world can be observed. (2-ESS2-3)</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</si>
  <si>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Ask questions based on observations to find more information about the natural and/or designed world. (K-2- 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</si>
  <si>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Define a simple problem that can be solved through the development of a new or improved object or tool. (K-2- ETS1-1)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</si>
  <si>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(K-2-ETS1-3)</t>
    </r>
  </si>
  <si>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(K-2-ETS1-3)</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</si>
  <si>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 (K-2-ETS1-2)</t>
    </r>
  </si>
  <si>
    <t>2-PS1-2: Analyze data obtained from testing different materials to determine which materials have the properties that are best suited for an intended purpose.</t>
  </si>
  <si>
    <r>
      <rPr>
        <b/>
        <sz val="11"/>
        <color theme="1"/>
        <rFont val="Arial"/>
        <family val="2"/>
      </rPr>
      <t>Cause and Effect</t>
    </r>
    <r>
      <rPr>
        <sz val="11"/>
        <color theme="1"/>
        <rFont val="Arial"/>
        <family val="2"/>
      </rPr>
      <t xml:space="preserve">
▪  Simple tests can be designed to gather evidence to support or refute student ideas about causes. (2-PS1-2)</t>
    </r>
  </si>
  <si>
    <t xml:space="preserve"> Interdependent Relationships in Ecosystems:</t>
  </si>
  <si>
    <t>2-LS2-1: Plan and conduct an investigation to determine if plants need sunlight and water to grow.</t>
  </si>
  <si>
    <t xml:space="preserve">2-PS1-4:  Construct an argument with evidence that some changes caused by heating or cooling can be reversed and some cannot. </t>
  </si>
  <si>
    <t xml:space="preserve">2-PS1-3:  Make observations to construct an evidence-based account of how an object made of a small set of pieces can be disassembled and made into a new object. </t>
  </si>
  <si>
    <t>2-LS2-2: Develop a simple model that mimics the function of an animal in dispersing seeds or pollinating plants.</t>
  </si>
  <si>
    <t>2-LS4-1: Make observations of plants and animals to compare the diversity of life in different habitats.</t>
  </si>
  <si>
    <t>Earth's Systems: Processes that Shape the Earth</t>
  </si>
  <si>
    <t>2-ESS1-1: Use information from several sources to provide evidence that Earth events can occur quickly or slowly.</t>
  </si>
  <si>
    <t>2-ESS2-1: Compare multiple solutions designed to slow or prevent wind or water from changing the shape of the land.</t>
  </si>
  <si>
    <t xml:space="preserve">2-ESS2-2: Develop a model to represent the shapes and kinds of land and bodies of water in an area. </t>
  </si>
  <si>
    <t>2-ESS2-3: Obtain information to identify where water is found on Earth and that it can be solid or liquid.</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</si>
  <si>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</si>
  <si>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</si>
  <si>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</si>
  <si>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</si>
  <si>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</si>
  <si>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</si>
  <si>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</si>
  <si>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</si>
  <si>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</si>
  <si>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</si>
  <si>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</si>
  <si>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</si>
  <si>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</si>
  <si>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</si>
  <si>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</si>
  <si>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Influence of Engineering, Technology, and Science on Society and the Natural World</t>
    </r>
    <r>
      <rPr>
        <sz val="11"/>
        <color theme="1"/>
        <rFont val="Arial"/>
        <family val="2"/>
      </rPr>
      <t xml:space="preserve">
▪  Every human-made product is designed by applying some knowledge of the natural world and is built using materials derived from the natural world. (2-PS1-2)</t>
    </r>
  </si>
  <si>
    <r>
      <rPr>
        <b/>
        <sz val="11"/>
        <color theme="1"/>
        <rFont val="Arial"/>
        <family val="2"/>
      </rPr>
      <t>Science Models, Laws, Mechanisms, and Theories Explain Natural Phenomena</t>
    </r>
    <r>
      <rPr>
        <sz val="11"/>
        <color theme="1"/>
        <rFont val="Arial"/>
        <family val="2"/>
      </rPr>
      <t xml:space="preserve">
▪  Scientists search for cause and effect relationships to explain natural events. (2-PS1-4)</t>
    </r>
  </si>
  <si>
    <r>
      <rPr>
        <b/>
        <sz val="11"/>
        <color theme="1"/>
        <rFont val="Arial"/>
        <family val="2"/>
      </rPr>
      <t>Scientific Knowledge is Based on Empirical Evidence</t>
    </r>
    <r>
      <rPr>
        <sz val="11"/>
        <color theme="1"/>
        <rFont val="Arial"/>
        <family val="2"/>
      </rPr>
      <t xml:space="preserve">
▪  Scientists look for patterns and order when making observations about the world. (2-LS4-1)</t>
    </r>
  </si>
  <si>
    <r>
      <rPr>
        <b/>
        <sz val="11"/>
        <color theme="1"/>
        <rFont val="Arial"/>
        <family val="2"/>
      </rPr>
      <t>Influence of Engineering, Technology, and Science on Society and the Natural World</t>
    </r>
    <r>
      <rPr>
        <sz val="11"/>
        <color theme="1"/>
        <rFont val="Arial"/>
        <family val="2"/>
      </rPr>
      <t xml:space="preserve">
▪  Developing and using technology has impacts on the natural world. (2-ESS2-1)</t>
    </r>
  </si>
  <si>
    <r>
      <rPr>
        <b/>
        <sz val="11"/>
        <color theme="1"/>
        <rFont val="Arial"/>
        <family val="2"/>
      </rPr>
      <t>Science Addresses Questions About the Natural and Material World</t>
    </r>
    <r>
      <rPr>
        <sz val="11"/>
        <color theme="1"/>
        <rFont val="Arial"/>
        <family val="2"/>
      </rPr>
      <t xml:space="preserve">
▪  Scientists study the natural and material world. (2-ESS2-1)</t>
    </r>
  </si>
  <si>
    <t>PE</t>
  </si>
  <si>
    <t>development of a new or improved object or tool.</t>
  </si>
  <si>
    <t>K-2-ETS1-1.   Ask questions, make observations, and gather information about a situation people want to change to define a simple problem that can be solved through the</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</si>
  <si>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</si>
  <si>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</si>
  <si>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Y</t>
  </si>
  <si>
    <t>N</t>
  </si>
  <si>
    <t>Score</t>
  </si>
  <si>
    <t>Section 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</si>
  <si>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</si>
  <si>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</si>
  <si>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</si>
  <si>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</si>
  <si>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</si>
  <si>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</si>
  <si>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F.2 Citation Alignment and Scoring Rubric -                                                                              2018 Science Education Grade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</si>
</sst>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9"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sz val="11"/>
      <color theme="0"/>
      <name val="Arial"/>
      <family val="2"/>
    </font>
    <font>
      <b/>
      <sz val="11"/>
      <color theme="3" tint="0.39997558519241921"/>
      <name val="Arial"/>
      <family val="2"/>
    </font>
    <font>
      <b/>
      <sz val="11"/>
      <color rgb="FFFFFF00"/>
      <name val="Arial"/>
      <family val="2"/>
    </font>
    <font>
      <b/>
      <i/>
      <sz val="10"/>
      <color theme="1"/>
      <name val="Arial"/>
      <family val="2"/>
    </font>
    <font>
      <b/>
      <sz val="11"/>
      <color rgb="FF00B05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indexed="64"/>
      </right>
      <top style="thin">
        <color indexed="64"/>
      </top>
      <bottom style="medium">
        <color auto="1"/>
      </bottom>
      <diagonal/>
    </border>
    <border>
      <left/>
      <right/>
      <top style="thin">
        <color indexed="64"/>
      </top>
      <bottom style="thin">
        <color indexed="64"/>
      </bottom>
      <diagonal/>
    </border>
    <border>
      <left style="medium">
        <color auto="1"/>
      </left>
      <right/>
      <top style="thin">
        <color indexed="64"/>
      </top>
      <bottom style="medium">
        <color indexed="64"/>
      </bottom>
      <diagonal/>
    </border>
    <border>
      <left/>
      <right style="medium">
        <color auto="1"/>
      </right>
      <top style="thin">
        <color indexed="64"/>
      </top>
      <bottom style="medium">
        <color auto="1"/>
      </bottom>
      <diagonal/>
    </border>
    <border>
      <left style="medium">
        <color auto="1"/>
      </left>
      <right style="medium">
        <color auto="1"/>
      </right>
      <top style="thin">
        <color indexed="64"/>
      </top>
      <bottom/>
      <diagonal/>
    </border>
    <border>
      <left/>
      <right style="medium">
        <color auto="1"/>
      </right>
      <top style="medium">
        <color auto="1"/>
      </top>
      <bottom style="thin">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83">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1" fillId="7" borderId="18" xfId="0" applyFont="1" applyFill="1" applyBorder="1" applyAlignment="1">
      <alignment horizontal="center" vertical="top" wrapText="1"/>
    </xf>
    <xf numFmtId="0" fontId="18" fillId="7" borderId="24" xfId="0" applyFont="1" applyFill="1" applyBorder="1" applyAlignment="1">
      <alignment horizontal="center" vertical="top" wrapText="1"/>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0"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0" fillId="11" borderId="1" xfId="0" applyFont="1" applyFill="1" applyBorder="1" applyAlignment="1">
      <alignment vertical="center" wrapText="1"/>
    </xf>
    <xf numFmtId="0" fontId="10" fillId="5" borderId="1" xfId="0" applyFont="1" applyFill="1" applyBorder="1" applyAlignment="1">
      <alignment vertical="center" wrapText="1"/>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0" fillId="0" borderId="0" xfId="0" applyFont="1" applyAlignment="1">
      <alignment vertical="center"/>
    </xf>
    <xf numFmtId="0" fontId="10" fillId="0" borderId="0" xfId="0" applyFont="1" applyFill="1" applyAlignment="1">
      <alignment vertical="center"/>
    </xf>
    <xf numFmtId="0" fontId="10" fillId="11" borderId="3" xfId="0" applyFont="1" applyFill="1" applyBorder="1" applyAlignment="1">
      <alignment vertical="center" wrapText="1"/>
    </xf>
    <xf numFmtId="0" fontId="10" fillId="10" borderId="32" xfId="0" applyFont="1" applyFill="1" applyBorder="1" applyAlignment="1">
      <alignment vertical="center" wrapText="1"/>
    </xf>
    <xf numFmtId="0" fontId="8" fillId="6" borderId="24" xfId="0" applyFont="1" applyFill="1" applyBorder="1" applyAlignment="1" applyProtection="1">
      <alignment horizontal="left" vertical="center"/>
    </xf>
    <xf numFmtId="0" fontId="10" fillId="0" borderId="32"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2"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0" fillId="14" borderId="32"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2" xfId="0" applyFont="1" applyFill="1" applyBorder="1" applyAlignment="1" applyProtection="1">
      <alignment vertical="center" wrapText="1"/>
      <protection locked="0"/>
    </xf>
    <xf numFmtId="0" fontId="8" fillId="4" borderId="5" xfId="0" applyFont="1" applyFill="1" applyBorder="1" applyAlignment="1">
      <alignment horizontal="center"/>
    </xf>
    <xf numFmtId="0" fontId="8" fillId="2" borderId="35"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6" xfId="0" applyFont="1" applyFill="1" applyBorder="1" applyAlignment="1">
      <alignment horizontal="center" vertical="center"/>
    </xf>
    <xf numFmtId="0" fontId="18" fillId="7" borderId="21" xfId="0" applyFont="1" applyFill="1" applyBorder="1" applyAlignment="1">
      <alignment horizontal="center" vertical="top" wrapText="1"/>
    </xf>
    <xf numFmtId="0" fontId="20" fillId="12" borderId="17" xfId="0" applyFont="1" applyFill="1" applyBorder="1" applyAlignment="1" applyProtection="1">
      <alignment horizontal="left" vertical="center"/>
    </xf>
    <xf numFmtId="0" fontId="14" fillId="0" borderId="27" xfId="0" applyFont="1" applyBorder="1" applyAlignment="1" applyProtection="1">
      <alignment horizontal="center" vertical="center"/>
    </xf>
    <xf numFmtId="0" fontId="14" fillId="0" borderId="41" xfId="0" applyFont="1" applyBorder="1" applyAlignment="1" applyProtection="1">
      <alignment horizontal="center" vertical="center"/>
    </xf>
    <xf numFmtId="0" fontId="10" fillId="5" borderId="44" xfId="0" applyFont="1" applyFill="1" applyBorder="1" applyAlignment="1" applyProtection="1">
      <alignment vertical="center" wrapText="1"/>
    </xf>
    <xf numFmtId="0" fontId="14" fillId="0" borderId="46" xfId="0" applyFont="1" applyFill="1" applyBorder="1" applyAlignment="1">
      <alignment horizontal="center" vertical="center"/>
    </xf>
    <xf numFmtId="0" fontId="10" fillId="0" borderId="42" xfId="0" applyFont="1" applyBorder="1" applyAlignment="1">
      <alignment vertical="center" wrapText="1"/>
    </xf>
    <xf numFmtId="0" fontId="9" fillId="0" borderId="43" xfId="0" applyFont="1" applyFill="1" applyBorder="1" applyAlignment="1" applyProtection="1">
      <alignment vertical="center" wrapText="1"/>
      <protection locked="0"/>
    </xf>
    <xf numFmtId="0" fontId="9" fillId="0" borderId="42" xfId="0" applyFont="1" applyFill="1" applyBorder="1" applyAlignment="1" applyProtection="1">
      <alignment vertical="center" wrapText="1"/>
      <protection locked="0"/>
    </xf>
    <xf numFmtId="0" fontId="14" fillId="0" borderId="48" xfId="0" applyFont="1" applyFill="1" applyBorder="1" applyAlignment="1">
      <alignment horizontal="center" vertical="center"/>
    </xf>
    <xf numFmtId="0" fontId="10" fillId="0" borderId="49" xfId="0" applyFont="1" applyFill="1" applyBorder="1" applyAlignment="1">
      <alignment vertical="center" wrapText="1"/>
    </xf>
    <xf numFmtId="0" fontId="9" fillId="0" borderId="50" xfId="0" applyFont="1" applyFill="1" applyBorder="1" applyAlignment="1" applyProtection="1">
      <alignment vertical="center" wrapText="1"/>
      <protection locked="0"/>
    </xf>
    <xf numFmtId="0" fontId="9" fillId="0" borderId="49" xfId="0" applyFont="1" applyFill="1" applyBorder="1" applyAlignment="1" applyProtection="1">
      <alignment vertical="center" wrapText="1"/>
      <protection locked="0"/>
    </xf>
    <xf numFmtId="0" fontId="14" fillId="6" borderId="5"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32" xfId="0" applyFont="1" applyFill="1" applyBorder="1" applyAlignment="1" applyProtection="1">
      <alignment vertical="center" wrapText="1"/>
    </xf>
    <xf numFmtId="0" fontId="8" fillId="7" borderId="27" xfId="0" applyFont="1" applyFill="1" applyBorder="1" applyAlignment="1">
      <alignment horizontal="center" vertical="center"/>
    </xf>
    <xf numFmtId="0" fontId="20" fillId="6" borderId="24" xfId="0" applyFont="1" applyFill="1" applyBorder="1" applyAlignment="1" applyProtection="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8" fillId="7" borderId="36" xfId="0" applyFont="1" applyFill="1" applyBorder="1" applyAlignment="1">
      <alignment horizontal="center" vertical="center"/>
    </xf>
    <xf numFmtId="0" fontId="10" fillId="6" borderId="19" xfId="0" applyFont="1" applyFill="1" applyBorder="1" applyAlignment="1" applyProtection="1">
      <alignment horizontal="left" vertical="center"/>
    </xf>
    <xf numFmtId="0" fontId="10" fillId="6" borderId="23"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vertical="center" wrapText="1"/>
      <protection locked="0"/>
    </xf>
    <xf numFmtId="0" fontId="8" fillId="0" borderId="10" xfId="0" applyFont="1" applyBorder="1" applyAlignment="1" applyProtection="1">
      <alignment vertical="center" wrapText="1"/>
    </xf>
    <xf numFmtId="0" fontId="8" fillId="0" borderId="10" xfId="0" applyFont="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9" fillId="2" borderId="47"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3" xfId="0" applyFont="1" applyFill="1" applyBorder="1" applyAlignment="1" applyProtection="1">
      <alignment vertical="center" wrapText="1"/>
    </xf>
    <xf numFmtId="0" fontId="9" fillId="2" borderId="34" xfId="0" applyFont="1" applyFill="1" applyBorder="1" applyAlignment="1" applyProtection="1">
      <alignment vertical="center" wrapText="1"/>
    </xf>
    <xf numFmtId="0" fontId="9" fillId="2" borderId="51" xfId="0" applyFont="1" applyFill="1" applyBorder="1" applyAlignment="1" applyProtection="1">
      <alignment vertical="center" wrapText="1"/>
    </xf>
    <xf numFmtId="0" fontId="10" fillId="6" borderId="19"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4" fillId="7" borderId="17" xfId="0" applyFont="1" applyFill="1" applyBorder="1" applyAlignment="1" applyProtection="1">
      <alignment horizontal="center" vertical="center"/>
    </xf>
    <xf numFmtId="0" fontId="8" fillId="6" borderId="18" xfId="0" applyFont="1" applyFill="1" applyBorder="1" applyAlignment="1" applyProtection="1">
      <alignment horizontal="left" vertical="center"/>
    </xf>
    <xf numFmtId="0" fontId="10" fillId="6" borderId="56" xfId="0" applyFont="1" applyFill="1" applyBorder="1" applyAlignment="1" applyProtection="1">
      <alignment horizontal="left" vertical="center"/>
    </xf>
    <xf numFmtId="0" fontId="10" fillId="12" borderId="20" xfId="0" applyFont="1" applyFill="1" applyBorder="1" applyAlignment="1" applyProtection="1">
      <alignment horizontal="left" vertical="center"/>
    </xf>
    <xf numFmtId="0" fontId="13" fillId="0" borderId="10" xfId="0" applyFont="1" applyFill="1" applyBorder="1" applyAlignment="1" applyProtection="1">
      <alignment horizontal="center" vertical="center"/>
    </xf>
    <xf numFmtId="0" fontId="0" fillId="0" borderId="0" xfId="0" applyProtection="1"/>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20" xfId="0" applyFont="1" applyFill="1" applyBorder="1" applyAlignment="1" applyProtection="1">
      <alignment horizontal="center" vertical="center" wrapText="1"/>
    </xf>
    <xf numFmtId="0" fontId="9" fillId="0" borderId="10" xfId="0" applyFont="1" applyBorder="1" applyAlignment="1" applyProtection="1">
      <alignment horizontal="center" vertical="center"/>
    </xf>
    <xf numFmtId="166" fontId="9" fillId="0" borderId="10" xfId="0" applyNumberFormat="1" applyFont="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xf>
    <xf numFmtId="0" fontId="9" fillId="7" borderId="1"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xf>
    <xf numFmtId="0" fontId="9" fillId="4" borderId="10" xfId="0" applyFont="1" applyFill="1" applyBorder="1" applyAlignment="1" applyProtection="1">
      <alignment horizontal="center" vertical="center"/>
    </xf>
    <xf numFmtId="0" fontId="9" fillId="7" borderId="53"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14" xfId="0" applyFont="1" applyFill="1" applyBorder="1" applyAlignment="1" applyProtection="1">
      <alignment horizontal="center" vertical="center" wrapText="1"/>
    </xf>
    <xf numFmtId="0" fontId="9" fillId="7" borderId="5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9" fillId="4" borderId="54" xfId="0" applyFont="1" applyFill="1" applyBorder="1" applyAlignment="1" applyProtection="1">
      <alignment horizontal="center" vertical="center" wrapText="1"/>
    </xf>
    <xf numFmtId="0" fontId="9" fillId="7" borderId="55" xfId="0" applyFont="1" applyFill="1" applyBorder="1" applyAlignment="1" applyProtection="1">
      <alignment horizontal="center" vertical="center" wrapText="1"/>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9"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45"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9" fillId="7" borderId="32"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5" borderId="44"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44"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protection locked="0"/>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31" xfId="0" applyFont="1" applyFill="1" applyBorder="1" applyAlignment="1" applyProtection="1">
      <alignment horizontal="left" vertical="top" wrapText="1"/>
    </xf>
    <xf numFmtId="0" fontId="9" fillId="2" borderId="39" xfId="0" applyFont="1" applyFill="1" applyBorder="1" applyAlignment="1" applyProtection="1">
      <alignment horizontal="left" vertical="top" wrapText="1"/>
    </xf>
    <xf numFmtId="0" fontId="9" fillId="2" borderId="34"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protection locked="0"/>
    </xf>
    <xf numFmtId="0" fontId="9" fillId="6" borderId="25" xfId="0" applyFont="1" applyFill="1" applyBorder="1" applyAlignment="1" applyProtection="1">
      <alignment horizontal="left" vertical="top" wrapText="1"/>
    </xf>
    <xf numFmtId="0" fontId="9" fillId="6" borderId="7" xfId="0" applyFont="1" applyFill="1" applyBorder="1" applyAlignment="1" applyProtection="1">
      <alignment horizontal="left" vertical="top" wrapText="1"/>
    </xf>
    <xf numFmtId="0" fontId="9" fillId="4" borderId="57" xfId="0" applyFont="1" applyFill="1" applyBorder="1" applyAlignment="1" applyProtection="1">
      <alignment horizontal="center" vertical="center"/>
    </xf>
    <xf numFmtId="0" fontId="18" fillId="7" borderId="30" xfId="0" applyFont="1" applyFill="1" applyBorder="1" applyAlignment="1">
      <alignment horizontal="center" vertical="top" wrapText="1"/>
    </xf>
    <xf numFmtId="0" fontId="32" fillId="2" borderId="60" xfId="0" applyFont="1" applyFill="1" applyBorder="1" applyAlignment="1" applyProtection="1">
      <alignment horizontal="center" vertical="center"/>
    </xf>
    <xf numFmtId="0" fontId="20" fillId="12" borderId="60" xfId="0" applyFont="1" applyFill="1" applyBorder="1" applyAlignment="1" applyProtection="1">
      <alignment vertical="center" wrapText="1"/>
    </xf>
    <xf numFmtId="0" fontId="15" fillId="5" borderId="49" xfId="0" applyFont="1" applyFill="1" applyBorder="1" applyAlignment="1">
      <alignment horizontal="center"/>
    </xf>
    <xf numFmtId="0" fontId="15" fillId="5" borderId="55" xfId="0" applyFont="1" applyFill="1" applyBorder="1" applyAlignment="1">
      <alignment horizontal="center"/>
    </xf>
    <xf numFmtId="0" fontId="15" fillId="2" borderId="51" xfId="0" applyFont="1" applyFill="1" applyBorder="1" applyAlignment="1">
      <alignment horizontal="center"/>
    </xf>
    <xf numFmtId="0" fontId="9" fillId="4" borderId="57"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20" fillId="6" borderId="58" xfId="0" applyFont="1" applyFill="1" applyBorder="1" applyAlignment="1" applyProtection="1">
      <alignment horizontal="center" vertical="center"/>
    </xf>
    <xf numFmtId="0" fontId="8" fillId="6" borderId="60" xfId="0" applyFont="1" applyFill="1" applyBorder="1" applyAlignment="1" applyProtection="1">
      <alignment horizontal="left" vertical="center"/>
    </xf>
    <xf numFmtId="0" fontId="9" fillId="6" borderId="56" xfId="0" applyFont="1" applyFill="1" applyBorder="1" applyAlignment="1" applyProtection="1">
      <alignment horizontal="left" vertical="top" wrapText="1"/>
    </xf>
    <xf numFmtId="0" fontId="9" fillId="6" borderId="61" xfId="0" applyFont="1" applyFill="1" applyBorder="1" applyAlignment="1" applyProtection="1">
      <alignment horizontal="left" vertical="top" wrapText="1"/>
    </xf>
    <xf numFmtId="0" fontId="14" fillId="7" borderId="60" xfId="0" applyFont="1" applyFill="1" applyBorder="1" applyAlignment="1" applyProtection="1">
      <alignment horizontal="center" vertical="center"/>
    </xf>
    <xf numFmtId="0" fontId="20" fillId="12" borderId="60" xfId="0" applyFont="1" applyFill="1" applyBorder="1" applyAlignment="1" applyProtection="1">
      <alignment horizontal="left" vertical="center"/>
    </xf>
    <xf numFmtId="0" fontId="9" fillId="12" borderId="56" xfId="0" applyFont="1" applyFill="1" applyBorder="1" applyAlignment="1" applyProtection="1">
      <alignment horizontal="left" vertical="top" wrapText="1"/>
    </xf>
    <xf numFmtId="0" fontId="10" fillId="12" borderId="56" xfId="0" applyFont="1" applyFill="1" applyBorder="1" applyAlignment="1" applyProtection="1">
      <alignment horizontal="left" vertical="center"/>
    </xf>
    <xf numFmtId="0" fontId="9" fillId="12" borderId="61" xfId="0" applyFont="1" applyFill="1" applyBorder="1" applyAlignment="1" applyProtection="1">
      <alignment horizontal="left" vertical="top" wrapText="1"/>
    </xf>
    <xf numFmtId="0" fontId="0" fillId="17" borderId="21" xfId="0" applyFill="1" applyBorder="1" applyAlignment="1">
      <alignment horizontal="center"/>
    </xf>
    <xf numFmtId="0" fontId="0" fillId="17" borderId="0" xfId="0" applyFill="1" applyBorder="1" applyAlignment="1">
      <alignment wrapText="1"/>
    </xf>
    <xf numFmtId="0" fontId="0" fillId="17" borderId="0" xfId="0" applyFill="1" applyBorder="1" applyAlignment="1">
      <alignment horizontal="center"/>
    </xf>
    <xf numFmtId="2" fontId="0" fillId="17" borderId="0" xfId="0" applyNumberFormat="1" applyFill="1" applyBorder="1" applyAlignment="1">
      <alignment horizontal="center"/>
    </xf>
    <xf numFmtId="0" fontId="8" fillId="17" borderId="8" xfId="0" applyFont="1" applyFill="1" applyBorder="1" applyAlignment="1" applyProtection="1">
      <alignment horizontal="center"/>
    </xf>
    <xf numFmtId="10" fontId="0" fillId="17" borderId="0" xfId="0" applyNumberFormat="1" applyFill="1" applyBorder="1" applyAlignment="1">
      <alignment horizontal="center"/>
    </xf>
    <xf numFmtId="0" fontId="0" fillId="17" borderId="8" xfId="0" applyFill="1" applyBorder="1" applyAlignment="1" applyProtection="1">
      <alignment horizontal="center"/>
    </xf>
    <xf numFmtId="0" fontId="19" fillId="17" borderId="0" xfId="0" applyFont="1" applyFill="1" applyBorder="1" applyAlignment="1">
      <alignment horizontal="center" vertical="center"/>
    </xf>
    <xf numFmtId="0" fontId="14" fillId="17" borderId="0" xfId="0" applyFont="1" applyFill="1" applyBorder="1" applyAlignment="1" applyProtection="1">
      <alignment horizontal="center"/>
    </xf>
    <xf numFmtId="0" fontId="5" fillId="17" borderId="0" xfId="0" applyFont="1" applyFill="1" applyBorder="1"/>
    <xf numFmtId="10" fontId="8" fillId="17" borderId="0" xfId="0" applyNumberFormat="1" applyFont="1" applyFill="1" applyBorder="1" applyAlignment="1" applyProtection="1">
      <alignment horizontal="center"/>
    </xf>
    <xf numFmtId="0" fontId="0" fillId="17" borderId="0" xfId="0" applyFill="1"/>
    <xf numFmtId="0" fontId="1" fillId="17" borderId="0" xfId="0" applyFont="1" applyFill="1"/>
    <xf numFmtId="0" fontId="2" fillId="17" borderId="0" xfId="0" applyFont="1" applyFill="1"/>
    <xf numFmtId="0" fontId="9" fillId="4" borderId="62"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10" fillId="11" borderId="42" xfId="0" applyFont="1" applyFill="1" applyBorder="1" applyAlignment="1" applyProtection="1">
      <alignment vertical="center" wrapText="1"/>
    </xf>
    <xf numFmtId="0" fontId="9" fillId="11" borderId="42" xfId="0" applyFont="1" applyFill="1" applyBorder="1" applyAlignment="1" applyProtection="1">
      <alignment horizontal="left" vertical="top" wrapText="1"/>
      <protection locked="0"/>
    </xf>
    <xf numFmtId="0" fontId="9" fillId="0" borderId="43" xfId="0" applyFont="1" applyFill="1" applyBorder="1" applyAlignment="1" applyProtection="1">
      <alignment horizontal="center" vertical="center" wrapText="1"/>
    </xf>
    <xf numFmtId="0" fontId="9" fillId="2" borderId="63" xfId="0" applyFont="1" applyFill="1" applyBorder="1" applyAlignment="1" applyProtection="1">
      <alignment horizontal="left" vertical="top" wrapText="1"/>
    </xf>
    <xf numFmtId="0" fontId="19" fillId="17" borderId="21" xfId="0" applyFont="1" applyFill="1" applyBorder="1" applyAlignment="1">
      <alignment horizontal="center" vertical="center"/>
    </xf>
    <xf numFmtId="0" fontId="8" fillId="17" borderId="8" xfId="0" applyFont="1" applyFill="1" applyBorder="1" applyProtection="1"/>
    <xf numFmtId="0" fontId="5" fillId="17" borderId="21" xfId="0" applyFont="1" applyFill="1" applyBorder="1"/>
    <xf numFmtId="0" fontId="5" fillId="17" borderId="8" xfId="0" applyFont="1" applyFill="1" applyBorder="1" applyProtection="1"/>
    <xf numFmtId="0" fontId="8" fillId="6" borderId="24"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9"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36" fillId="15" borderId="25" xfId="0" applyFont="1" applyFill="1" applyBorder="1" applyAlignment="1" applyProtection="1">
      <alignment horizontal="lef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1" fillId="13" borderId="30" xfId="0" applyFont="1" applyFill="1" applyBorder="1" applyAlignment="1" applyProtection="1">
      <alignment horizontal="left" vertical="top" wrapText="1"/>
    </xf>
    <xf numFmtId="0" fontId="27" fillId="13" borderId="59" xfId="0" applyFont="1" applyFill="1" applyBorder="1" applyAlignment="1" applyProtection="1">
      <alignment horizontal="left" vertical="top" wrapText="1"/>
    </xf>
    <xf numFmtId="0" fontId="27" fillId="13" borderId="31" xfId="0" applyFont="1" applyFill="1" applyBorder="1" applyAlignment="1" applyProtection="1">
      <alignment horizontal="left" vertical="top" wrapText="1"/>
    </xf>
    <xf numFmtId="0" fontId="27" fillId="16" borderId="21" xfId="0" applyFont="1" applyFill="1" applyBorder="1" applyAlignment="1" applyProtection="1">
      <alignment horizontal="left" vertical="top" wrapText="1"/>
    </xf>
    <xf numFmtId="0" fontId="27" fillId="16" borderId="0" xfId="0" applyFont="1" applyFill="1" applyBorder="1" applyAlignment="1" applyProtection="1">
      <alignment horizontal="left" vertical="top" wrapText="1"/>
    </xf>
    <xf numFmtId="0" fontId="27" fillId="16" borderId="8"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6" xfId="0" applyFont="1" applyFill="1" applyBorder="1" applyAlignment="1">
      <alignment vertical="top"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2" borderId="36"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workbookViewId="0">
      <selection activeCell="B3" sqref="B3"/>
    </sheetView>
  </sheetViews>
  <sheetFormatPr defaultColWidth="8.85546875" defaultRowHeight="15" x14ac:dyDescent="0.25"/>
  <cols>
    <col min="1" max="1" width="40.7109375" style="109" customWidth="1"/>
    <col min="2" max="3" width="44.7109375" style="109" customWidth="1"/>
    <col min="4" max="4" width="36.7109375" style="109" customWidth="1"/>
    <col min="5" max="16384" width="8.85546875" style="109"/>
  </cols>
  <sheetData>
    <row r="1" spans="1:4" ht="72" customHeight="1" thickBot="1" x14ac:dyDescent="0.3">
      <c r="A1" s="108"/>
      <c r="B1" s="242" t="s">
        <v>152</v>
      </c>
      <c r="C1" s="243"/>
      <c r="D1" s="244"/>
    </row>
    <row r="2" spans="1:4" ht="16.5" thickBot="1" x14ac:dyDescent="0.3">
      <c r="A2" s="251" t="s">
        <v>15</v>
      </c>
      <c r="B2" s="252"/>
      <c r="C2" s="252"/>
      <c r="D2" s="253"/>
    </row>
    <row r="3" spans="1:4" ht="16.5" thickBot="1" x14ac:dyDescent="0.3">
      <c r="A3" s="110" t="s">
        <v>16</v>
      </c>
      <c r="B3" s="91"/>
      <c r="C3" s="111" t="s">
        <v>17</v>
      </c>
      <c r="D3" s="89"/>
    </row>
    <row r="4" spans="1:4" ht="16.5" thickBot="1" x14ac:dyDescent="0.3">
      <c r="A4" s="112" t="s">
        <v>6</v>
      </c>
      <c r="B4" s="91"/>
      <c r="C4" s="111" t="s">
        <v>18</v>
      </c>
      <c r="D4" s="90"/>
    </row>
    <row r="5" spans="1:4" ht="16.5" thickBot="1" x14ac:dyDescent="0.3">
      <c r="A5" s="110" t="s">
        <v>7</v>
      </c>
      <c r="B5" s="91"/>
      <c r="C5" s="111" t="s">
        <v>19</v>
      </c>
      <c r="D5" s="90"/>
    </row>
    <row r="6" spans="1:4" ht="16.5" thickBot="1" x14ac:dyDescent="0.3">
      <c r="A6" s="110" t="s">
        <v>20</v>
      </c>
      <c r="B6" s="91"/>
      <c r="C6" s="113" t="s">
        <v>21</v>
      </c>
      <c r="D6" s="90"/>
    </row>
    <row r="7" spans="1:4" ht="16.5" thickBot="1" x14ac:dyDescent="0.3">
      <c r="A7" s="245" t="s">
        <v>22</v>
      </c>
      <c r="B7" s="246"/>
      <c r="C7" s="246"/>
      <c r="D7" s="247"/>
    </row>
    <row r="8" spans="1:4" ht="16.5" thickBot="1" x14ac:dyDescent="0.3">
      <c r="A8" s="114" t="s">
        <v>23</v>
      </c>
      <c r="B8" s="126"/>
      <c r="C8" s="92" t="s">
        <v>24</v>
      </c>
      <c r="D8" s="127"/>
    </row>
    <row r="9" spans="1:4" ht="16.5" thickBot="1" x14ac:dyDescent="0.3">
      <c r="A9" s="115" t="s">
        <v>8</v>
      </c>
      <c r="B9" s="93" t="s">
        <v>9</v>
      </c>
      <c r="C9" s="93" t="s">
        <v>25</v>
      </c>
      <c r="D9" s="93" t="s">
        <v>26</v>
      </c>
    </row>
    <row r="10" spans="1:4" ht="16.5" thickBot="1" x14ac:dyDescent="0.3">
      <c r="A10" s="116" t="s">
        <v>10</v>
      </c>
      <c r="B10" s="117">
        <f>'Section 1'!$I$76</f>
        <v>0</v>
      </c>
      <c r="C10" s="93">
        <v>420</v>
      </c>
      <c r="D10" s="93"/>
    </row>
    <row r="11" spans="1:4" ht="16.5" thickBot="1" x14ac:dyDescent="0.3">
      <c r="A11" s="116" t="s">
        <v>11</v>
      </c>
      <c r="B11" s="118">
        <f>'Section 2'!F33</f>
        <v>0</v>
      </c>
      <c r="C11" s="93">
        <v>81</v>
      </c>
      <c r="D11" s="93"/>
    </row>
    <row r="12" spans="1:4" ht="16.5" thickBot="1" x14ac:dyDescent="0.3">
      <c r="A12" s="116" t="s">
        <v>12</v>
      </c>
      <c r="B12" s="119">
        <f>B10+B11</f>
        <v>0</v>
      </c>
      <c r="C12" s="94">
        <f>C10+C11</f>
        <v>501</v>
      </c>
      <c r="D12" s="94"/>
    </row>
    <row r="13" spans="1:4" ht="16.5" thickBot="1" x14ac:dyDescent="0.3">
      <c r="A13" s="116" t="s">
        <v>13</v>
      </c>
      <c r="B13" s="120">
        <f>B12/C12</f>
        <v>0</v>
      </c>
      <c r="C13" s="95"/>
      <c r="D13" s="121"/>
    </row>
    <row r="14" spans="1:4" ht="16.5" thickBot="1" x14ac:dyDescent="0.3">
      <c r="A14" s="248" t="s">
        <v>27</v>
      </c>
      <c r="B14" s="249"/>
      <c r="C14" s="249"/>
      <c r="D14" s="250"/>
    </row>
    <row r="15" spans="1:4" ht="16.5" thickBot="1" x14ac:dyDescent="0.3">
      <c r="A15" s="122" t="s">
        <v>28</v>
      </c>
      <c r="B15" s="123"/>
      <c r="C15" s="240" t="s">
        <v>29</v>
      </c>
      <c r="D15" s="241"/>
    </row>
    <row r="16" spans="1:4" ht="16.5" thickBot="1" x14ac:dyDescent="0.3">
      <c r="A16" s="122" t="s">
        <v>30</v>
      </c>
      <c r="B16" s="123"/>
      <c r="C16" s="234"/>
      <c r="D16" s="235"/>
    </row>
    <row r="17" spans="1:4" ht="16.5" thickBot="1" x14ac:dyDescent="0.3">
      <c r="A17" s="124" t="s">
        <v>31</v>
      </c>
      <c r="B17" s="123"/>
      <c r="C17" s="236"/>
      <c r="D17" s="237"/>
    </row>
    <row r="18" spans="1:4" ht="16.5" thickBot="1" x14ac:dyDescent="0.3">
      <c r="A18" s="122" t="s">
        <v>30</v>
      </c>
      <c r="B18" s="125"/>
      <c r="C18" s="238"/>
      <c r="D18" s="239"/>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topLeftCell="A7" zoomScaleNormal="100" zoomScalePageLayoutView="7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80"/>
      <c r="B1" s="262" t="s">
        <v>146</v>
      </c>
      <c r="C1" s="263"/>
      <c r="D1" s="263"/>
      <c r="E1" s="263"/>
      <c r="F1" s="263"/>
      <c r="G1" s="263"/>
      <c r="H1" s="263"/>
      <c r="I1" s="263"/>
      <c r="J1" s="264"/>
      <c r="K1" s="7"/>
      <c r="L1" s="7"/>
      <c r="M1" s="7"/>
      <c r="N1" s="7"/>
    </row>
    <row r="2" spans="1:14" s="4" customFormat="1" ht="212.1" customHeight="1" thickBot="1" x14ac:dyDescent="0.3">
      <c r="A2" s="9"/>
      <c r="B2" s="256" t="s">
        <v>147</v>
      </c>
      <c r="C2" s="257"/>
      <c r="D2" s="257"/>
      <c r="E2" s="257"/>
      <c r="F2" s="257"/>
      <c r="G2" s="257"/>
      <c r="H2" s="257"/>
      <c r="I2" s="257"/>
      <c r="J2" s="258"/>
      <c r="K2" s="7"/>
      <c r="L2" s="7"/>
      <c r="M2" s="7"/>
      <c r="N2" s="7"/>
    </row>
    <row r="3" spans="1:14" s="4" customFormat="1" ht="219.95" customHeight="1" x14ac:dyDescent="0.25">
      <c r="A3" s="10"/>
      <c r="B3" s="259" t="s">
        <v>148</v>
      </c>
      <c r="C3" s="260"/>
      <c r="D3" s="260"/>
      <c r="E3" s="260"/>
      <c r="F3" s="260"/>
      <c r="G3" s="260"/>
      <c r="H3" s="260"/>
      <c r="I3" s="260"/>
      <c r="J3" s="261"/>
      <c r="K3" s="7"/>
      <c r="L3" s="7"/>
      <c r="M3" s="7"/>
      <c r="N3" s="7"/>
    </row>
    <row r="4" spans="1:14" s="4" customFormat="1" ht="230.1" customHeight="1" thickBot="1" x14ac:dyDescent="0.3">
      <c r="A4" s="64"/>
      <c r="B4" s="265" t="s">
        <v>149</v>
      </c>
      <c r="C4" s="266"/>
      <c r="D4" s="266"/>
      <c r="E4" s="266"/>
      <c r="F4" s="266"/>
      <c r="G4" s="266"/>
      <c r="H4" s="266"/>
      <c r="I4" s="266"/>
      <c r="J4" s="267"/>
      <c r="K4" s="7"/>
      <c r="L4" s="7"/>
      <c r="M4" s="7"/>
      <c r="N4" s="7"/>
    </row>
    <row r="5" spans="1:14" s="4" customFormat="1" ht="159.94999999999999" customHeight="1" x14ac:dyDescent="0.25">
      <c r="A5" s="64"/>
      <c r="B5" s="271" t="s">
        <v>150</v>
      </c>
      <c r="C5" s="272"/>
      <c r="D5" s="272"/>
      <c r="E5" s="272"/>
      <c r="F5" s="272"/>
      <c r="G5" s="272"/>
      <c r="H5" s="272"/>
      <c r="I5" s="272"/>
      <c r="J5" s="273"/>
      <c r="K5" s="7"/>
      <c r="L5" s="7"/>
      <c r="M5" s="7"/>
      <c r="N5" s="7"/>
    </row>
    <row r="6" spans="1:14" s="4" customFormat="1" ht="24.95" customHeight="1" x14ac:dyDescent="0.25">
      <c r="A6" s="192"/>
      <c r="B6" s="268" t="s">
        <v>151</v>
      </c>
      <c r="C6" s="269"/>
      <c r="D6" s="269"/>
      <c r="E6" s="269"/>
      <c r="F6" s="269"/>
      <c r="G6" s="269"/>
      <c r="H6" s="269"/>
      <c r="I6" s="269"/>
      <c r="J6" s="270"/>
      <c r="K6" s="7"/>
      <c r="L6" s="7"/>
      <c r="M6" s="7"/>
      <c r="N6" s="7"/>
    </row>
    <row r="7" spans="1:14" s="16" customFormat="1" ht="24" thickBot="1" x14ac:dyDescent="0.25">
      <c r="A7" s="193" t="s">
        <v>32</v>
      </c>
      <c r="B7" s="194" t="s">
        <v>39</v>
      </c>
      <c r="C7" s="195" t="s">
        <v>36</v>
      </c>
      <c r="D7" s="195"/>
      <c r="E7" s="195" t="s">
        <v>37</v>
      </c>
      <c r="F7" s="195"/>
      <c r="G7" s="195" t="s">
        <v>38</v>
      </c>
      <c r="H7" s="195"/>
      <c r="I7" s="196" t="s">
        <v>144</v>
      </c>
      <c r="J7" s="197" t="s">
        <v>14</v>
      </c>
      <c r="K7" s="15"/>
      <c r="L7" s="15"/>
      <c r="M7" s="15"/>
      <c r="N7" s="15"/>
    </row>
    <row r="8" spans="1:14" s="16" customFormat="1" ht="27" customHeight="1" thickBot="1" x14ac:dyDescent="0.3">
      <c r="A8" s="81" t="s">
        <v>137</v>
      </c>
      <c r="B8" s="26" t="s">
        <v>85</v>
      </c>
      <c r="C8" s="102"/>
      <c r="D8" s="102"/>
      <c r="E8" s="102"/>
      <c r="F8" s="102"/>
      <c r="G8" s="102"/>
      <c r="H8" s="102"/>
      <c r="I8" s="102"/>
      <c r="J8" s="103"/>
      <c r="K8" s="15"/>
      <c r="L8" s="15"/>
      <c r="M8" s="15"/>
      <c r="N8" s="15"/>
    </row>
    <row r="9" spans="1:14" s="5" customFormat="1" ht="58.5" thickBot="1" x14ac:dyDescent="0.3">
      <c r="A9" s="66">
        <v>1</v>
      </c>
      <c r="B9" s="18" t="s">
        <v>41</v>
      </c>
      <c r="C9" s="148"/>
      <c r="D9" s="128"/>
      <c r="E9" s="162"/>
      <c r="F9" s="128"/>
      <c r="G9" s="162"/>
      <c r="H9" s="128"/>
      <c r="I9" s="136"/>
      <c r="J9" s="180"/>
      <c r="K9" s="8"/>
      <c r="L9" s="8"/>
      <c r="M9" s="8"/>
      <c r="N9" s="8"/>
    </row>
    <row r="10" spans="1:14" s="5" customFormat="1" ht="101.25" thickBot="1" x14ac:dyDescent="0.3">
      <c r="A10" s="11">
        <v>2</v>
      </c>
      <c r="B10" s="17" t="s">
        <v>55</v>
      </c>
      <c r="C10" s="149"/>
      <c r="D10" s="128"/>
      <c r="E10" s="166"/>
      <c r="F10" s="128"/>
      <c r="G10" s="172"/>
      <c r="H10" s="137"/>
      <c r="I10" s="138">
        <f>CONCATENATE(IF(OR(D10=3,F10=3),7.5,),IF(AND(D10=2,F10=2),5,),IF(AND(D10=1,F10=1),2.5,),IF(AND(D10=0,F10=0),0,),IF(AND(D10=2,F10=1),5,),IF(AND(D10=2,F10=0),5,),IF(AND(D10=1,F10=2),5,),IF(AND(D10=1,F10=0),2.5,),IF(AND(D10=0,F10=2),5,),IF(AND(D10=0,F10=1),2.5,))+0</f>
        <v>0</v>
      </c>
      <c r="J10" s="180"/>
      <c r="K10" s="8"/>
      <c r="L10" s="8"/>
      <c r="M10" s="8"/>
      <c r="N10" s="8"/>
    </row>
    <row r="11" spans="1:14" s="5" customFormat="1" ht="44.25" thickBot="1" x14ac:dyDescent="0.3">
      <c r="A11" s="11">
        <v>3</v>
      </c>
      <c r="B11" s="19" t="s">
        <v>49</v>
      </c>
      <c r="C11" s="150"/>
      <c r="D11" s="128"/>
      <c r="E11" s="167"/>
      <c r="F11" s="128"/>
      <c r="G11" s="172"/>
      <c r="H11" s="137"/>
      <c r="I11" s="138">
        <f>CONCATENATE(IF(OR(D11=3,F11=3),7.5,),IF(AND(D11=2,F11=2),5,),IF(AND(D11=1,F11=1),2.5,),IF(AND(D11=0,F11=0),0,),IF(AND(D11=2,F11=1),5,),IF(AND(D11=2,F11=0),5,),IF(AND(D11=1,F11=2),5,),IF(AND(D11=1,F11=0),2.5,),IF(AND(D11=0,F11=2),5,),IF(AND(D11=0,F11=1),2.5,))+0</f>
        <v>0</v>
      </c>
      <c r="J11" s="180"/>
      <c r="K11" s="8"/>
      <c r="L11" s="8"/>
      <c r="M11" s="8"/>
      <c r="N11" s="8"/>
    </row>
    <row r="12" spans="1:14" s="5" customFormat="1" ht="24" thickBot="1" x14ac:dyDescent="0.3">
      <c r="A12" s="82" t="s">
        <v>137</v>
      </c>
      <c r="B12" s="26" t="s">
        <v>104</v>
      </c>
      <c r="C12" s="175"/>
      <c r="D12" s="85"/>
      <c r="E12" s="175"/>
      <c r="F12" s="85"/>
      <c r="G12" s="175"/>
      <c r="H12" s="106"/>
      <c r="I12" s="85"/>
      <c r="J12" s="186"/>
      <c r="K12" s="8"/>
      <c r="L12" s="8"/>
      <c r="M12" s="8"/>
      <c r="N12" s="8"/>
    </row>
    <row r="13" spans="1:14" s="8" customFormat="1" ht="30" thickBot="1" x14ac:dyDescent="0.3">
      <c r="A13" s="14">
        <v>4</v>
      </c>
      <c r="B13" s="18" t="s">
        <v>42</v>
      </c>
      <c r="C13" s="162"/>
      <c r="D13" s="128"/>
      <c r="E13" s="162"/>
      <c r="F13" s="128"/>
      <c r="G13" s="162"/>
      <c r="H13" s="128"/>
      <c r="I13" s="136"/>
      <c r="J13" s="180"/>
    </row>
    <row r="14" spans="1:14" s="5" customFormat="1" ht="72.75" thickBot="1" x14ac:dyDescent="0.3">
      <c r="A14" s="12">
        <v>5</v>
      </c>
      <c r="B14" s="25" t="s">
        <v>56</v>
      </c>
      <c r="C14" s="151"/>
      <c r="D14" s="128"/>
      <c r="E14" s="161"/>
      <c r="F14" s="128"/>
      <c r="G14" s="168"/>
      <c r="H14" s="139"/>
      <c r="I14" s="140">
        <f>CONCATENATE(IF(OR(D14=3,F14=3),7,),IF(AND(D14=2,F14=2),4.67,),IF(AND(D14=1,F14=1),2.33,),IF(AND(D14=0,F14=0),0,),IF(AND(D14=2,F14=1),4.67,),IF(AND(D14=2,F14=0),4.67,),IF(AND(D14=1,F14=2),4.67,),IF(AND(D14=1,F14=0),2.33,),IF(AND(D14=0,F14=2),4.67,),IF(AND(D14=0,F14=1),2.33,))+0</f>
        <v>0</v>
      </c>
      <c r="J14" s="183"/>
      <c r="K14" s="8"/>
      <c r="L14" s="8"/>
      <c r="M14" s="8"/>
      <c r="N14" s="8"/>
    </row>
    <row r="15" spans="1:14" s="5" customFormat="1" ht="44.25" thickBot="1" x14ac:dyDescent="0.3">
      <c r="A15" s="11">
        <v>6</v>
      </c>
      <c r="B15" s="20" t="s">
        <v>105</v>
      </c>
      <c r="C15" s="152"/>
      <c r="D15" s="128"/>
      <c r="E15" s="152"/>
      <c r="F15" s="128"/>
      <c r="G15" s="170"/>
      <c r="H15" s="139"/>
      <c r="I15" s="140">
        <f>CONCATENATE(IF(OR(D15=3,F15=3),7,),IF(AND(D15=2,F15=2),4.67,),IF(AND(D15=1,F15=1),2.33,),IF(AND(D15=0,F15=0),0,),IF(AND(D15=2,F15=1),4.67,),IF(AND(D15=2,F15=0),4.67,),IF(AND(D15=1,F15=2),4.67,),IF(AND(D15=1,F15=0),2.33,),IF(AND(D15=0,F15=2),4.67,),IF(AND(D15=0,F15=1),2.33,))+0</f>
        <v>0</v>
      </c>
      <c r="J15" s="182"/>
      <c r="K15" s="8"/>
      <c r="L15" s="8"/>
      <c r="M15" s="8"/>
      <c r="N15" s="8"/>
    </row>
    <row r="16" spans="1:14" s="29" customFormat="1" ht="73.5" thickBot="1" x14ac:dyDescent="0.3">
      <c r="A16" s="11">
        <v>7</v>
      </c>
      <c r="B16" s="79" t="s">
        <v>132</v>
      </c>
      <c r="C16" s="153"/>
      <c r="D16" s="129"/>
      <c r="E16" s="168"/>
      <c r="F16" s="133"/>
      <c r="G16" s="168"/>
      <c r="H16" s="141"/>
      <c r="I16" s="142">
        <f>IF(D16=1,1,0)+0</f>
        <v>0</v>
      </c>
      <c r="J16" s="183"/>
      <c r="K16" s="30"/>
      <c r="L16" s="30"/>
      <c r="M16" s="30"/>
      <c r="N16" s="30"/>
    </row>
    <row r="17" spans="1:14" s="5" customFormat="1" ht="24" thickBot="1" x14ac:dyDescent="0.3">
      <c r="A17" s="82" t="s">
        <v>137</v>
      </c>
      <c r="B17" s="26" t="s">
        <v>109</v>
      </c>
      <c r="C17" s="175"/>
      <c r="D17" s="85"/>
      <c r="E17" s="175"/>
      <c r="F17" s="85"/>
      <c r="G17" s="175"/>
      <c r="H17" s="85"/>
      <c r="I17" s="85"/>
      <c r="J17" s="186"/>
      <c r="K17" s="8"/>
      <c r="L17" s="8"/>
      <c r="M17" s="8"/>
      <c r="N17" s="8"/>
    </row>
    <row r="18" spans="1:14" s="5" customFormat="1" ht="29.25" x14ac:dyDescent="0.25">
      <c r="A18" s="13">
        <v>8</v>
      </c>
      <c r="B18" s="31" t="s">
        <v>58</v>
      </c>
      <c r="C18" s="148"/>
      <c r="D18" s="128"/>
      <c r="E18" s="162"/>
      <c r="F18" s="128"/>
      <c r="G18" s="162"/>
      <c r="H18" s="128"/>
      <c r="I18" s="143"/>
      <c r="J18" s="180"/>
      <c r="K18" s="8"/>
      <c r="L18" s="8"/>
      <c r="M18" s="8"/>
      <c r="N18" s="8"/>
    </row>
    <row r="19" spans="1:14" s="5" customFormat="1" ht="44.25" thickBot="1" x14ac:dyDescent="0.3">
      <c r="A19" s="13">
        <v>9</v>
      </c>
      <c r="B19" s="21" t="s">
        <v>57</v>
      </c>
      <c r="C19" s="148"/>
      <c r="D19" s="128"/>
      <c r="E19" s="162"/>
      <c r="F19" s="128"/>
      <c r="G19" s="162"/>
      <c r="H19" s="128"/>
      <c r="I19" s="136"/>
      <c r="J19" s="180"/>
      <c r="K19" s="8"/>
      <c r="L19" s="8"/>
      <c r="M19" s="8"/>
      <c r="N19" s="8"/>
    </row>
    <row r="20" spans="1:14" s="5" customFormat="1" ht="87" thickBot="1" x14ac:dyDescent="0.3">
      <c r="A20" s="11">
        <v>10</v>
      </c>
      <c r="B20" s="22" t="s">
        <v>59</v>
      </c>
      <c r="C20" s="149"/>
      <c r="D20" s="128"/>
      <c r="E20" s="166"/>
      <c r="F20" s="128"/>
      <c r="G20" s="172"/>
      <c r="H20" s="137"/>
      <c r="I20" s="138">
        <f>CONCATENATE(IF(OR(D20=3,F20=3),7.5,),IF(AND(D20=2,F20=2),5,),IF(AND(D20=1,F20=1),2.5,),IF(AND(D20=0,F20=0),0,),IF(AND(D20=2,F20=1),5,),IF(AND(D20=2,F20=0),5,),IF(AND(D20=1,F20=2),5,),IF(AND(D20=1,F20=0),2.5,),IF(AND(D20=0,F20=2),5,),IF(AND(D20=0,F20=1),2.5,))+0</f>
        <v>0</v>
      </c>
      <c r="J20" s="180"/>
      <c r="K20" s="8"/>
      <c r="L20" s="8"/>
      <c r="M20" s="8"/>
      <c r="N20" s="8"/>
    </row>
    <row r="21" spans="1:14" s="5" customFormat="1" ht="43.5" x14ac:dyDescent="0.25">
      <c r="A21" s="12">
        <v>11</v>
      </c>
      <c r="B21" s="32" t="s">
        <v>86</v>
      </c>
      <c r="C21" s="154"/>
      <c r="D21" s="199"/>
      <c r="E21" s="169"/>
      <c r="F21" s="199"/>
      <c r="G21" s="173"/>
      <c r="H21" s="144"/>
      <c r="I21" s="143">
        <f>CONCATENATE(IF(OR(D21=3,F21=3),7.5,),IF(AND(D21=2,F21=2),5,),IF(AND(D21=1,F21=1),2.5,),IF(AND(D21=0,F21=0),0,),IF(AND(D21=2,F21=1),5,),IF(AND(D21=2,F21=0),5,),IF(AND(D21=1,F21=2),5,),IF(AND(D21=1,F21=0),2.5,),IF(AND(D21=0,F21=2),5,),IF(AND(D21=0,F21=1),2.5,))+0</f>
        <v>0</v>
      </c>
      <c r="J21" s="181"/>
      <c r="K21" s="8"/>
      <c r="L21" s="8"/>
      <c r="M21" s="8"/>
      <c r="N21" s="8"/>
    </row>
    <row r="22" spans="1:14" s="5" customFormat="1" ht="24" thickBot="1" x14ac:dyDescent="0.3">
      <c r="A22" s="200" t="s">
        <v>137</v>
      </c>
      <c r="B22" s="201" t="s">
        <v>108</v>
      </c>
      <c r="C22" s="202"/>
      <c r="D22" s="106"/>
      <c r="E22" s="202"/>
      <c r="F22" s="106"/>
      <c r="G22" s="202"/>
      <c r="H22" s="106"/>
      <c r="I22" s="106"/>
      <c r="J22" s="203"/>
      <c r="K22" s="8"/>
      <c r="L22" s="8"/>
      <c r="M22" s="8"/>
      <c r="N22" s="8"/>
    </row>
    <row r="23" spans="1:14" s="5" customFormat="1" ht="58.5" thickBot="1" x14ac:dyDescent="0.3">
      <c r="A23" s="13">
        <v>12</v>
      </c>
      <c r="B23" s="18" t="s">
        <v>43</v>
      </c>
      <c r="C23" s="148"/>
      <c r="D23" s="128"/>
      <c r="E23" s="162"/>
      <c r="F23" s="128"/>
      <c r="G23" s="162"/>
      <c r="H23" s="128"/>
      <c r="I23" s="136"/>
      <c r="J23" s="180"/>
      <c r="K23" s="8"/>
      <c r="L23" s="8"/>
      <c r="M23" s="8"/>
      <c r="N23" s="8"/>
    </row>
    <row r="24" spans="1:14" s="5" customFormat="1" ht="72" x14ac:dyDescent="0.25">
      <c r="A24" s="11">
        <v>13</v>
      </c>
      <c r="B24" s="17" t="s">
        <v>88</v>
      </c>
      <c r="C24" s="155"/>
      <c r="D24" s="128"/>
      <c r="E24" s="159"/>
      <c r="F24" s="128"/>
      <c r="G24" s="170"/>
      <c r="H24" s="137"/>
      <c r="I24" s="191">
        <f>CONCATENATE(IF(OR(D24=3,F24=3),7,),IF(AND(D24=2,F24=2),4.67,),IF(AND(D24=1,F24=1),2.33,),IF(AND(D24=0,F24=0),0,),IF(AND(D24=2,F24=1),4.67,),IF(AND(D24=2,F24=0),4.67,),IF(AND(D24=1,F24=2),4.67,),IF(AND(D24=1,F24=0),2.33,),IF(AND(D24=0,F24=2),4.67,),IF(AND(D24=0,F24=1),2.33,))+0</f>
        <v>0</v>
      </c>
      <c r="J24" s="182"/>
      <c r="K24" s="8"/>
      <c r="L24" s="8"/>
      <c r="M24" s="8"/>
      <c r="N24" s="8"/>
    </row>
    <row r="25" spans="1:14" s="29" customFormat="1" ht="59.25" thickBot="1" x14ac:dyDescent="0.3">
      <c r="A25" s="11">
        <v>14</v>
      </c>
      <c r="B25" s="78" t="s">
        <v>133</v>
      </c>
      <c r="C25" s="156"/>
      <c r="D25" s="130"/>
      <c r="E25" s="170"/>
      <c r="F25" s="134"/>
      <c r="G25" s="170"/>
      <c r="H25" s="137"/>
      <c r="I25" s="223">
        <f>IF(D25=1,1,0)+0</f>
        <v>0</v>
      </c>
      <c r="J25" s="182"/>
      <c r="K25" s="30"/>
      <c r="L25" s="30"/>
      <c r="M25" s="30"/>
      <c r="N25" s="30"/>
    </row>
    <row r="26" spans="1:14" s="5" customFormat="1" ht="30" thickBot="1" x14ac:dyDescent="0.3">
      <c r="A26" s="11">
        <v>15</v>
      </c>
      <c r="B26" s="24" t="s">
        <v>87</v>
      </c>
      <c r="C26" s="157"/>
      <c r="D26" s="131"/>
      <c r="E26" s="160"/>
      <c r="F26" s="128"/>
      <c r="G26" s="168"/>
      <c r="H26" s="144"/>
      <c r="I26" s="140">
        <f>CONCATENATE(IF(OR(D26=3,F26=3),7,),IF(AND(D26=2,F26=2),4.67,),IF(AND(D26=1,F26=1),2.33,),IF(AND(D26=0,F26=0),0,),IF(AND(D26=2,F26=1),4.67,),IF(AND(D26=2,F26=0),4.67,),IF(AND(D26=1,F26=2),4.67,),IF(AND(D26=1,F26=0),2.33,),IF(AND(D26=0,F26=2),4.67,),IF(AND(D26=0,F26=1),2.33,))+0</f>
        <v>0</v>
      </c>
      <c r="J26" s="183"/>
      <c r="K26" s="8"/>
      <c r="L26" s="8"/>
      <c r="M26" s="8"/>
      <c r="N26" s="8"/>
    </row>
    <row r="27" spans="1:14" s="5" customFormat="1" ht="27" thickBot="1" x14ac:dyDescent="0.3">
      <c r="A27" s="104"/>
      <c r="B27" s="65" t="s">
        <v>106</v>
      </c>
      <c r="C27" s="176"/>
      <c r="D27" s="107"/>
      <c r="E27" s="176"/>
      <c r="F27" s="88"/>
      <c r="G27" s="176"/>
      <c r="H27" s="88"/>
      <c r="I27" s="88"/>
      <c r="J27" s="187"/>
      <c r="K27" s="8"/>
      <c r="L27" s="8"/>
      <c r="M27" s="8"/>
      <c r="N27" s="8"/>
    </row>
    <row r="28" spans="1:14" s="5" customFormat="1" ht="24" thickBot="1" x14ac:dyDescent="0.3">
      <c r="A28" s="82" t="s">
        <v>137</v>
      </c>
      <c r="B28" s="26" t="s">
        <v>107</v>
      </c>
      <c r="C28" s="175"/>
      <c r="D28" s="85"/>
      <c r="E28" s="175"/>
      <c r="F28" s="85"/>
      <c r="G28" s="175"/>
      <c r="H28" s="85"/>
      <c r="I28" s="85"/>
      <c r="J28" s="186"/>
      <c r="K28" s="8"/>
      <c r="L28" s="8"/>
      <c r="M28" s="8"/>
      <c r="N28" s="8"/>
    </row>
    <row r="29" spans="1:14" s="5" customFormat="1" ht="30" thickBot="1" x14ac:dyDescent="0.3">
      <c r="A29" s="11">
        <v>16</v>
      </c>
      <c r="B29" s="18" t="s">
        <v>89</v>
      </c>
      <c r="C29" s="148"/>
      <c r="D29" s="128"/>
      <c r="E29" s="162"/>
      <c r="F29" s="128"/>
      <c r="G29" s="162"/>
      <c r="H29" s="128"/>
      <c r="I29" s="136"/>
      <c r="J29" s="180"/>
      <c r="K29" s="8"/>
      <c r="L29" s="8"/>
      <c r="M29" s="8"/>
      <c r="N29" s="8"/>
    </row>
    <row r="30" spans="1:14" s="5" customFormat="1" ht="115.5" thickBot="1" x14ac:dyDescent="0.3">
      <c r="A30" s="11">
        <v>17</v>
      </c>
      <c r="B30" s="17" t="s">
        <v>90</v>
      </c>
      <c r="C30" s="155"/>
      <c r="D30" s="128"/>
      <c r="E30" s="159"/>
      <c r="F30" s="128"/>
      <c r="G30" s="170"/>
      <c r="H30" s="137"/>
      <c r="I30" s="138">
        <f>CONCATENATE(IF(OR(D30=3,F30=3),7.5,),IF(AND(D30=2,F30=2),5,),IF(AND(D30=1,F30=1),2.5,),IF(AND(D30=0,F30=0),0,),IF(AND(D30=2,F30=1),5,),IF(AND(D30=2,F30=0),5,),IF(AND(D30=1,F30=2),5,),IF(AND(D30=1,F30=0),2.5,),IF(AND(D30=0,F30=2),5,),IF(AND(D30=0,F30=1),2.5,))+0</f>
        <v>0</v>
      </c>
      <c r="J30" s="182"/>
      <c r="K30" s="8"/>
      <c r="L30" s="8"/>
      <c r="M30" s="8"/>
      <c r="N30" s="8"/>
    </row>
    <row r="31" spans="1:14" s="5" customFormat="1" ht="30" thickBot="1" x14ac:dyDescent="0.3">
      <c r="A31" s="12">
        <v>18</v>
      </c>
      <c r="B31" s="24" t="s">
        <v>91</v>
      </c>
      <c r="C31" s="157"/>
      <c r="D31" s="128"/>
      <c r="E31" s="160"/>
      <c r="F31" s="128"/>
      <c r="G31" s="168"/>
      <c r="H31" s="144"/>
      <c r="I31" s="138">
        <f>CONCATENATE(IF(OR(D31=3,F31=3),7.5,),IF(AND(D31=2,F31=2),5,),IF(AND(D31=1,F31=1),2.5,),IF(AND(D31=0,F31=0),0,),IF(AND(D31=2,F31=1),5,),IF(AND(D31=2,F31=0),5,),IF(AND(D31=1,F31=2),5,),IF(AND(D31=1,F31=0),2.5,),IF(AND(D31=0,F31=2),5,),IF(AND(D31=0,F31=1),2.5,))+0</f>
        <v>0</v>
      </c>
      <c r="J31" s="183"/>
      <c r="K31" s="8"/>
      <c r="L31" s="8"/>
      <c r="M31" s="8"/>
      <c r="N31" s="8"/>
    </row>
    <row r="32" spans="1:14" s="5" customFormat="1" ht="24" thickBot="1" x14ac:dyDescent="0.3">
      <c r="A32" s="82" t="s">
        <v>137</v>
      </c>
      <c r="B32" s="26" t="s">
        <v>110</v>
      </c>
      <c r="C32" s="175"/>
      <c r="D32" s="85"/>
      <c r="E32" s="175"/>
      <c r="F32" s="85"/>
      <c r="G32" s="175"/>
      <c r="H32" s="85"/>
      <c r="I32" s="85"/>
      <c r="J32" s="186"/>
      <c r="K32" s="8"/>
      <c r="L32" s="8"/>
      <c r="M32" s="8"/>
      <c r="N32" s="8"/>
    </row>
    <row r="33" spans="1:14" s="5" customFormat="1" ht="43.5" x14ac:dyDescent="0.25">
      <c r="A33" s="13">
        <v>19</v>
      </c>
      <c r="B33" s="18" t="s">
        <v>44</v>
      </c>
      <c r="C33" s="148"/>
      <c r="D33" s="128"/>
      <c r="E33" s="162"/>
      <c r="F33" s="128"/>
      <c r="G33" s="162"/>
      <c r="H33" s="128"/>
      <c r="I33" s="143"/>
      <c r="J33" s="180"/>
      <c r="K33" s="8"/>
      <c r="L33" s="8"/>
      <c r="M33" s="8"/>
      <c r="N33" s="8"/>
    </row>
    <row r="34" spans="1:14" s="5" customFormat="1" ht="58.5" thickBot="1" x14ac:dyDescent="0.3">
      <c r="A34" s="11">
        <v>20</v>
      </c>
      <c r="B34" s="23" t="s">
        <v>92</v>
      </c>
      <c r="C34" s="158"/>
      <c r="D34" s="128"/>
      <c r="E34" s="158"/>
      <c r="F34" s="128"/>
      <c r="G34" s="158"/>
      <c r="H34" s="128"/>
      <c r="I34" s="136"/>
      <c r="J34" s="182"/>
      <c r="K34" s="8"/>
      <c r="L34" s="8"/>
      <c r="M34" s="8"/>
      <c r="N34" s="8"/>
    </row>
    <row r="35" spans="1:14" s="5" customFormat="1" ht="101.25" thickBot="1" x14ac:dyDescent="0.3">
      <c r="A35" s="11">
        <v>21</v>
      </c>
      <c r="B35" s="17" t="s">
        <v>93</v>
      </c>
      <c r="C35" s="159"/>
      <c r="D35" s="128"/>
      <c r="E35" s="159"/>
      <c r="F35" s="128"/>
      <c r="G35" s="170"/>
      <c r="H35" s="137"/>
      <c r="I35" s="138">
        <f>CONCATENATE(IF(OR(D35=3,F35=3),7.5,),IF(AND(D35=2,F35=2),5,),IF(AND(D35=1,F35=1),2.5,),IF(AND(D35=0,F35=0),0,),IF(AND(D35=2,F35=1),5,),IF(AND(D35=2,F35=0),5,),IF(AND(D35=1,F35=2),5,),IF(AND(D35=1,F35=0),2.5,),IF(AND(D35=0,F35=2),5,),IF(AND(D35=0,F35=1),2.5,))+0</f>
        <v>0</v>
      </c>
      <c r="J35" s="182"/>
      <c r="K35" s="8"/>
      <c r="L35" s="8"/>
      <c r="M35" s="8"/>
      <c r="N35" s="8"/>
    </row>
    <row r="36" spans="1:14" s="5" customFormat="1" ht="44.25" thickBot="1" x14ac:dyDescent="0.3">
      <c r="A36" s="11">
        <v>22</v>
      </c>
      <c r="B36" s="24" t="s">
        <v>94</v>
      </c>
      <c r="C36" s="160"/>
      <c r="D36" s="128"/>
      <c r="E36" s="160"/>
      <c r="F36" s="128"/>
      <c r="G36" s="168"/>
      <c r="H36" s="144"/>
      <c r="I36" s="138">
        <f>CONCATENATE(IF(OR(D36=3,F36=3),7.5,),IF(AND(D36=2,F36=2),5,),IF(AND(D36=1,F36=1),2.5,),IF(AND(D36=0,F36=0),0,),IF(AND(D36=2,F36=1),5,),IF(AND(D36=2,F36=0),5,),IF(AND(D36=1,F36=2),5,),IF(AND(D36=1,F36=0),2.5,),IF(AND(D36=0,F36=2),5,),IF(AND(D36=0,F36=1),2.5,))+0</f>
        <v>0</v>
      </c>
      <c r="J36" s="183"/>
      <c r="K36" s="8"/>
      <c r="L36" s="8"/>
      <c r="M36" s="8"/>
      <c r="N36" s="8"/>
    </row>
    <row r="37" spans="1:14" s="5" customFormat="1" ht="24" thickBot="1" x14ac:dyDescent="0.3">
      <c r="A37" s="82" t="s">
        <v>137</v>
      </c>
      <c r="B37" s="26" t="s">
        <v>111</v>
      </c>
      <c r="C37" s="175"/>
      <c r="D37" s="85"/>
      <c r="E37" s="175"/>
      <c r="F37" s="85"/>
      <c r="G37" s="175"/>
      <c r="H37" s="85"/>
      <c r="I37" s="85"/>
      <c r="J37" s="186"/>
      <c r="K37" s="8"/>
      <c r="L37" s="8"/>
      <c r="M37" s="8"/>
      <c r="N37" s="8"/>
    </row>
    <row r="38" spans="1:14" s="5" customFormat="1" ht="44.25" thickBot="1" x14ac:dyDescent="0.3">
      <c r="A38" s="13">
        <v>23</v>
      </c>
      <c r="B38" s="18" t="s">
        <v>95</v>
      </c>
      <c r="C38" s="148"/>
      <c r="D38" s="128"/>
      <c r="E38" s="162"/>
      <c r="F38" s="128"/>
      <c r="G38" s="162"/>
      <c r="H38" s="128"/>
      <c r="I38" s="136"/>
      <c r="J38" s="180"/>
      <c r="K38" s="8"/>
      <c r="L38" s="8"/>
      <c r="M38" s="8"/>
      <c r="N38" s="8"/>
    </row>
    <row r="39" spans="1:14" s="5" customFormat="1" ht="101.25" thickBot="1" x14ac:dyDescent="0.3">
      <c r="A39" s="12">
        <v>24</v>
      </c>
      <c r="B39" s="25" t="s">
        <v>60</v>
      </c>
      <c r="C39" s="161"/>
      <c r="D39" s="128"/>
      <c r="E39" s="161"/>
      <c r="F39" s="128"/>
      <c r="G39" s="168"/>
      <c r="H39" s="137"/>
      <c r="I39" s="138">
        <f>CONCATENATE(IF(OR(D39=3,F39=3),14,),IF(AND(D39=2,F39=2),9.34,),IF(AND(D39=1,F39=1),4.67,),IF(AND(D39=0,F39=0),0,),IF(AND(D39=2,F39=1),9.34,),IF(AND(D39=2,F39=0),9.34,),IF(AND(D39=1,F39=2),9.34,),IF(AND(D39=1,F39=0),4.67,),IF(AND(D39=0,F39=2),9.34,),IF(AND(D39=0,F39=1),4.67,))+0</f>
        <v>0</v>
      </c>
      <c r="J39" s="183"/>
      <c r="K39" s="8"/>
      <c r="L39" s="8"/>
      <c r="M39" s="8"/>
      <c r="N39" s="8"/>
    </row>
    <row r="40" spans="1:14" s="29" customFormat="1" ht="43.5" x14ac:dyDescent="0.25">
      <c r="A40" s="11">
        <v>25</v>
      </c>
      <c r="B40" s="78" t="s">
        <v>134</v>
      </c>
      <c r="C40" s="164"/>
      <c r="D40" s="130"/>
      <c r="E40" s="170"/>
      <c r="F40" s="134"/>
      <c r="G40" s="170"/>
      <c r="H40" s="137"/>
      <c r="I40" s="191">
        <f>IF(D40=1,1,0)+0</f>
        <v>0</v>
      </c>
      <c r="J40" s="182"/>
      <c r="K40" s="30"/>
      <c r="L40" s="30"/>
      <c r="M40" s="30"/>
      <c r="N40" s="30"/>
    </row>
    <row r="41" spans="1:14" s="5" customFormat="1" ht="27" thickBot="1" x14ac:dyDescent="0.3">
      <c r="A41" s="204">
        <v>23</v>
      </c>
      <c r="B41" s="205" t="s">
        <v>112</v>
      </c>
      <c r="C41" s="206"/>
      <c r="D41" s="207"/>
      <c r="E41" s="206"/>
      <c r="F41" s="207"/>
      <c r="G41" s="206"/>
      <c r="H41" s="207"/>
      <c r="I41" s="207"/>
      <c r="J41" s="208"/>
      <c r="K41" s="8"/>
      <c r="L41" s="8"/>
      <c r="M41" s="8"/>
      <c r="N41" s="8"/>
    </row>
    <row r="42" spans="1:14" s="5" customFormat="1" ht="24" thickBot="1" x14ac:dyDescent="0.3">
      <c r="A42" s="82" t="s">
        <v>137</v>
      </c>
      <c r="B42" s="26" t="s">
        <v>113</v>
      </c>
      <c r="C42" s="175"/>
      <c r="D42" s="85"/>
      <c r="E42" s="175"/>
      <c r="F42" s="85"/>
      <c r="G42" s="175"/>
      <c r="H42" s="85"/>
      <c r="I42" s="85"/>
      <c r="J42" s="186"/>
      <c r="K42" s="8"/>
      <c r="L42" s="8"/>
      <c r="M42" s="8"/>
      <c r="N42" s="8"/>
    </row>
    <row r="43" spans="1:14" s="5" customFormat="1" ht="43.5" x14ac:dyDescent="0.25">
      <c r="A43" s="66">
        <v>26</v>
      </c>
      <c r="B43" s="226" t="s">
        <v>50</v>
      </c>
      <c r="C43" s="227"/>
      <c r="D43" s="228"/>
      <c r="E43" s="227"/>
      <c r="F43" s="228"/>
      <c r="G43" s="227"/>
      <c r="H43" s="228"/>
      <c r="I43" s="198"/>
      <c r="J43" s="229"/>
      <c r="K43" s="8"/>
      <c r="L43" s="8"/>
      <c r="M43" s="8"/>
      <c r="N43" s="8"/>
    </row>
    <row r="44" spans="1:14" s="5" customFormat="1" ht="87" thickBot="1" x14ac:dyDescent="0.3">
      <c r="A44" s="11">
        <v>27</v>
      </c>
      <c r="B44" s="17" t="s">
        <v>96</v>
      </c>
      <c r="C44" s="159"/>
      <c r="D44" s="224"/>
      <c r="E44" s="159"/>
      <c r="F44" s="224"/>
      <c r="G44" s="170"/>
      <c r="H44" s="137"/>
      <c r="I44" s="225">
        <f>CONCATENATE(IF(OR(D44=3,F44=3),7.5,),IF(AND(D44=2,F44=2),5,),IF(AND(D44=1,F44=1),2.5,),IF(AND(D44=0,F44=0),0,),IF(AND(D44=2,F44=1),5,),IF(AND(D44=2,F44=0),5,),IF(AND(D44=1,F44=2),5,),IF(AND(D44=1,F44=0),2.5,),IF(AND(D44=0,F44=2),5,),IF(AND(D44=0,F44=1),2.5,))+0</f>
        <v>0</v>
      </c>
      <c r="J44" s="182"/>
      <c r="K44" s="8"/>
      <c r="L44" s="8"/>
      <c r="M44" s="8"/>
      <c r="N44" s="8"/>
    </row>
    <row r="45" spans="1:14" s="5" customFormat="1" ht="30" thickBot="1" x14ac:dyDescent="0.3">
      <c r="A45" s="12">
        <v>28</v>
      </c>
      <c r="B45" s="24" t="s">
        <v>84</v>
      </c>
      <c r="C45" s="160"/>
      <c r="D45" s="128"/>
      <c r="E45" s="160"/>
      <c r="F45" s="128"/>
      <c r="G45" s="168"/>
      <c r="H45" s="144"/>
      <c r="I45" s="138">
        <f>CONCATENATE(IF(OR(D45=3,F45=3),7.5,),IF(AND(D45=2,F45=2),5,),IF(AND(D45=1,F45=1),2.5,),IF(AND(D45=0,F45=0),0,),IF(AND(D45=2,F45=1),5,),IF(AND(D45=2,F45=0),5,),IF(AND(D45=1,F45=2),5,),IF(AND(D45=1,F45=0),2.5,),IF(AND(D45=0,F45=2),5,),IF(AND(D45=0,F45=1),2.5,))+0</f>
        <v>0</v>
      </c>
      <c r="J45" s="183"/>
      <c r="K45" s="8"/>
      <c r="L45" s="8"/>
      <c r="M45" s="8"/>
      <c r="N45" s="8"/>
    </row>
    <row r="46" spans="1:14" s="5" customFormat="1" ht="24" thickBot="1" x14ac:dyDescent="0.3">
      <c r="A46" s="82" t="s">
        <v>137</v>
      </c>
      <c r="B46" s="26" t="s">
        <v>114</v>
      </c>
      <c r="C46" s="175"/>
      <c r="D46" s="85"/>
      <c r="E46" s="175"/>
      <c r="F46" s="85"/>
      <c r="G46" s="175"/>
      <c r="H46" s="85"/>
      <c r="I46" s="85"/>
      <c r="J46" s="186"/>
      <c r="K46" s="8"/>
      <c r="L46" s="8"/>
      <c r="M46" s="8"/>
      <c r="N46" s="8"/>
    </row>
    <row r="47" spans="1:14" s="5" customFormat="1" ht="43.5" x14ac:dyDescent="0.25">
      <c r="A47" s="13">
        <v>29</v>
      </c>
      <c r="B47" s="18" t="s">
        <v>47</v>
      </c>
      <c r="C47" s="162"/>
      <c r="D47" s="128"/>
      <c r="E47" s="162"/>
      <c r="F47" s="128"/>
      <c r="G47" s="162"/>
      <c r="H47" s="128"/>
      <c r="I47" s="145"/>
      <c r="J47" s="180"/>
      <c r="K47" s="8"/>
      <c r="L47" s="8"/>
      <c r="M47" s="8"/>
      <c r="N47" s="8"/>
    </row>
    <row r="48" spans="1:14" s="5" customFormat="1" ht="72.75" thickBot="1" x14ac:dyDescent="0.3">
      <c r="A48" s="11">
        <v>30</v>
      </c>
      <c r="B48" s="23" t="s">
        <v>46</v>
      </c>
      <c r="C48" s="163"/>
      <c r="D48" s="128"/>
      <c r="E48" s="158"/>
      <c r="F48" s="128"/>
      <c r="G48" s="158"/>
      <c r="H48" s="128"/>
      <c r="I48" s="136"/>
      <c r="J48" s="182"/>
      <c r="K48" s="8"/>
      <c r="L48" s="8"/>
      <c r="M48" s="8"/>
      <c r="N48" s="8"/>
    </row>
    <row r="49" spans="1:14" s="5" customFormat="1" ht="87" thickBot="1" x14ac:dyDescent="0.3">
      <c r="A49" s="12">
        <v>31</v>
      </c>
      <c r="B49" s="25" t="s">
        <v>61</v>
      </c>
      <c r="C49" s="151"/>
      <c r="D49" s="128"/>
      <c r="E49" s="161"/>
      <c r="F49" s="128"/>
      <c r="G49" s="168"/>
      <c r="H49" s="137"/>
      <c r="I49" s="140">
        <f>CONCATENATE(IF(OR(D49=3,F49=3),7,),IF(AND(D49=2,F49=2),4.67,),IF(AND(D49=1,F49=1),2.33,),IF(AND(D49=0,F49=0),0,),IF(AND(D49=2,F49=1),4.67,),IF(AND(D49=2,F49=0),4.67,),IF(AND(D49=1,F49=2),4.67,),IF(AND(D49=1,F49=0),2.33,),IF(AND(D49=0,F49=2),4.67,),IF(AND(D49=0,F49=1),2.33,))+0</f>
        <v>0</v>
      </c>
      <c r="J49" s="183"/>
      <c r="K49" s="8"/>
      <c r="L49" s="8"/>
      <c r="M49" s="8"/>
      <c r="N49" s="8"/>
    </row>
    <row r="50" spans="1:14" s="5" customFormat="1" ht="44.25" thickBot="1" x14ac:dyDescent="0.3">
      <c r="A50" s="11">
        <v>32</v>
      </c>
      <c r="B50" s="20" t="s">
        <v>45</v>
      </c>
      <c r="C50" s="152"/>
      <c r="D50" s="128"/>
      <c r="E50" s="152"/>
      <c r="F50" s="128"/>
      <c r="G50" s="170"/>
      <c r="H50" s="137"/>
      <c r="I50" s="140">
        <f>CONCATENATE(IF(OR(D50=3,F50=3),7,),IF(AND(D50=2,F50=2),4.67,),IF(AND(D50=1,F50=1),2.33,),IF(AND(D50=0,F50=0),0,),IF(AND(D50=2,F50=1),4.67,),IF(AND(D50=2,F49=0),4.67,),IF(AND(D50=1,F50=2),4.67,),IF(AND(D50=1,F50=0),2.33,),IF(AND(D50=0,F50=2),4.67,),IF(AND(D50=0,F50=1),2.33,))+0</f>
        <v>0</v>
      </c>
      <c r="J50" s="182"/>
      <c r="K50" s="8"/>
      <c r="L50" s="8"/>
      <c r="M50" s="8"/>
      <c r="N50" s="8"/>
    </row>
    <row r="51" spans="1:14" s="29" customFormat="1" ht="59.25" thickBot="1" x14ac:dyDescent="0.3">
      <c r="A51" s="11">
        <v>33</v>
      </c>
      <c r="B51" s="78" t="s">
        <v>135</v>
      </c>
      <c r="C51" s="164"/>
      <c r="D51" s="129"/>
      <c r="E51" s="170"/>
      <c r="F51" s="134"/>
      <c r="G51" s="170"/>
      <c r="H51" s="137"/>
      <c r="I51" s="138">
        <f>CONCATENATE(IF(D51=1,0.5,),IF(D51=0,0,))+0</f>
        <v>0</v>
      </c>
      <c r="J51" s="182"/>
      <c r="K51" s="30"/>
      <c r="L51" s="30"/>
      <c r="M51" s="30"/>
      <c r="N51" s="30"/>
    </row>
    <row r="52" spans="1:14" s="29" customFormat="1" ht="30" thickBot="1" x14ac:dyDescent="0.3">
      <c r="A52" s="11">
        <v>34</v>
      </c>
      <c r="B52" s="79" t="s">
        <v>136</v>
      </c>
      <c r="C52" s="153"/>
      <c r="D52" s="129"/>
      <c r="E52" s="168"/>
      <c r="F52" s="135"/>
      <c r="G52" s="168"/>
      <c r="H52" s="144"/>
      <c r="I52" s="138">
        <f>CONCATENATE(IF(D52=1,0.5,),IF(D52=0,0,))+0</f>
        <v>0</v>
      </c>
      <c r="J52" s="183"/>
      <c r="K52" s="30"/>
      <c r="L52" s="30"/>
      <c r="M52" s="30"/>
      <c r="N52" s="30"/>
    </row>
    <row r="53" spans="1:14" s="5" customFormat="1" ht="24" thickBot="1" x14ac:dyDescent="0.3">
      <c r="A53" s="82" t="s">
        <v>137</v>
      </c>
      <c r="B53" s="26" t="s">
        <v>115</v>
      </c>
      <c r="C53" s="177"/>
      <c r="D53" s="85"/>
      <c r="E53" s="177"/>
      <c r="F53" s="85"/>
      <c r="G53" s="177"/>
      <c r="H53" s="85"/>
      <c r="I53" s="85"/>
      <c r="J53" s="188"/>
      <c r="K53" s="8"/>
      <c r="L53" s="8"/>
      <c r="M53" s="8"/>
      <c r="N53" s="8"/>
    </row>
    <row r="54" spans="1:14" s="5" customFormat="1" ht="44.25" thickBot="1" x14ac:dyDescent="0.3">
      <c r="A54" s="13">
        <v>35</v>
      </c>
      <c r="B54" s="18" t="s">
        <v>54</v>
      </c>
      <c r="C54" s="148"/>
      <c r="D54" s="128"/>
      <c r="E54" s="162"/>
      <c r="F54" s="128"/>
      <c r="G54" s="162"/>
      <c r="H54" s="128"/>
      <c r="I54" s="136"/>
      <c r="J54" s="184"/>
      <c r="K54" s="8"/>
      <c r="L54" s="8"/>
      <c r="M54" s="8"/>
      <c r="N54" s="8"/>
    </row>
    <row r="55" spans="1:14" s="5" customFormat="1" ht="87" thickBot="1" x14ac:dyDescent="0.3">
      <c r="A55" s="11">
        <v>36</v>
      </c>
      <c r="B55" s="17" t="s">
        <v>62</v>
      </c>
      <c r="C55" s="159"/>
      <c r="D55" s="128"/>
      <c r="E55" s="159"/>
      <c r="F55" s="128"/>
      <c r="G55" s="170"/>
      <c r="H55" s="137"/>
      <c r="I55" s="138">
        <f>CONCATENATE(IF(OR(D55=3,F55=3),7.5,),IF(AND(D55=2,F55=2),5,),IF(AND(D55=1,F55=1),2.5,),IF(AND(D55=0,F55=0),0,),IF(AND(D55=2,F55=1),5,),IF(AND(D55=2,F55=0),5,),IF(AND(D55=1,F55=2),5,),IF(AND(D55=1,F55=0),2.5,),IF(AND(D55=0,F55=2),5,),IF(AND(D55=0,F55=1),2.5,))+0</f>
        <v>0</v>
      </c>
      <c r="J55" s="182"/>
      <c r="K55" s="8"/>
      <c r="L55" s="8"/>
      <c r="M55" s="8"/>
      <c r="N55" s="8"/>
    </row>
    <row r="56" spans="1:14" s="5" customFormat="1" ht="44.25" thickBot="1" x14ac:dyDescent="0.3">
      <c r="A56" s="12">
        <v>37</v>
      </c>
      <c r="B56" s="20" t="s">
        <v>48</v>
      </c>
      <c r="C56" s="152"/>
      <c r="D56" s="128"/>
      <c r="E56" s="152"/>
      <c r="F56" s="128"/>
      <c r="G56" s="170"/>
      <c r="H56" s="137"/>
      <c r="I56" s="198">
        <f>CONCATENATE(IF(OR(D56=3,F56=3),7.5,),IF(AND(D56=2,F56=2),5,),IF(AND(D56=1,F56=1),2.5,),IF(AND(D56=0,F56=0),0,),IF(AND(D56=2,F56=1),5,),IF(AND(D56=2,F56=0),5,),IF(AND(D56=1,F56=2),5,),IF(AND(D56=1,F56=0),2.5,),IF(AND(D56=0,F56=2),5,),IF(AND(D56=0,F56=1),2.5,))+0</f>
        <v>0</v>
      </c>
      <c r="J56" s="182"/>
      <c r="K56" s="8"/>
      <c r="L56" s="8"/>
      <c r="M56" s="8"/>
      <c r="N56" s="8"/>
    </row>
    <row r="57" spans="1:14" s="5" customFormat="1" ht="24" thickBot="1" x14ac:dyDescent="0.3">
      <c r="A57" s="82" t="s">
        <v>137</v>
      </c>
      <c r="B57" s="201" t="s">
        <v>116</v>
      </c>
      <c r="C57" s="202"/>
      <c r="D57" s="106"/>
      <c r="E57" s="202"/>
      <c r="F57" s="106"/>
      <c r="G57" s="202"/>
      <c r="H57" s="106"/>
      <c r="I57" s="106"/>
      <c r="J57" s="203"/>
      <c r="K57" s="8"/>
      <c r="L57" s="8"/>
      <c r="M57" s="8"/>
      <c r="N57" s="8"/>
    </row>
    <row r="58" spans="1:14" s="5" customFormat="1" ht="44.25" thickBot="1" x14ac:dyDescent="0.3">
      <c r="A58" s="11">
        <v>38</v>
      </c>
      <c r="B58" s="18" t="s">
        <v>97</v>
      </c>
      <c r="C58" s="162"/>
      <c r="D58" s="128"/>
      <c r="E58" s="162"/>
      <c r="F58" s="128"/>
      <c r="G58" s="162"/>
      <c r="H58" s="128"/>
      <c r="I58" s="136"/>
      <c r="J58" s="180"/>
      <c r="K58" s="8"/>
      <c r="L58" s="8"/>
      <c r="M58" s="8"/>
      <c r="N58" s="8"/>
    </row>
    <row r="59" spans="1:14" s="5" customFormat="1" ht="101.25" thickBot="1" x14ac:dyDescent="0.3">
      <c r="A59" s="11">
        <v>39</v>
      </c>
      <c r="B59" s="17" t="s">
        <v>63</v>
      </c>
      <c r="C59" s="159"/>
      <c r="D59" s="128"/>
      <c r="E59" s="159"/>
      <c r="F59" s="128"/>
      <c r="G59" s="170"/>
      <c r="H59" s="137"/>
      <c r="I59" s="138">
        <f>CONCATENATE(IF(OR(D59=3,F59=3),7.5,),IF(AND(D59=2,F59=2),5,),IF(AND(D59=1,F59=1),2.5,),IF(AND(D59=0,F59=0),0,),IF(AND(D59=2,F59=1),5,),IF(AND(D59=2,F59=0),5,),IF(AND(D59=1,F59=2),5,),IF(AND(D59=1,F59=0),2.5,),IF(AND(D59=0,F59=2),5,),IF(AND(D59=0,F59=1),2.5,))+0</f>
        <v>0</v>
      </c>
      <c r="J59" s="182"/>
      <c r="K59" s="8"/>
      <c r="L59" s="8"/>
      <c r="M59" s="8"/>
      <c r="N59" s="8"/>
    </row>
    <row r="60" spans="1:14" s="5" customFormat="1" ht="29.25" x14ac:dyDescent="0.25">
      <c r="A60" s="11">
        <v>40</v>
      </c>
      <c r="B60" s="20" t="s">
        <v>98</v>
      </c>
      <c r="C60" s="152"/>
      <c r="D60" s="128"/>
      <c r="E60" s="152"/>
      <c r="F60" s="128"/>
      <c r="G60" s="170"/>
      <c r="H60" s="137"/>
      <c r="I60" s="198">
        <f>CONCATENATE(IF(OR(D60=3,F60=3),7.5,),IF(AND(D60=2,F60=2),5,),IF(AND(D60=1,F60=1),2.5,),IF(AND(D60=0,F60=0),0,),IF(AND(D60=2,F60=1),5,),IF(AND(D60=2,F60=0),5,),IF(AND(D60=1,F60=2),5,),IF(AND(D60=1,F60=0),2.5,),IF(AND(D60=0,F60=2),5,),IF(AND(D60=0,F60=1),2.5,))+0</f>
        <v>0</v>
      </c>
      <c r="J60" s="182"/>
      <c r="K60" s="8"/>
      <c r="L60" s="8"/>
      <c r="M60" s="8"/>
      <c r="N60" s="8"/>
    </row>
    <row r="61" spans="1:14" s="5" customFormat="1" ht="22.9" customHeight="1" thickBot="1" x14ac:dyDescent="0.3">
      <c r="A61" s="204"/>
      <c r="B61" s="205" t="s">
        <v>40</v>
      </c>
      <c r="C61" s="206"/>
      <c r="D61" s="207"/>
      <c r="E61" s="206"/>
      <c r="F61" s="207"/>
      <c r="G61" s="206"/>
      <c r="H61" s="207"/>
      <c r="I61" s="207"/>
      <c r="J61" s="208"/>
      <c r="K61" s="8"/>
      <c r="L61" s="8"/>
      <c r="M61" s="8"/>
      <c r="N61" s="8"/>
    </row>
    <row r="62" spans="1:14" s="5" customFormat="1" ht="22.9" customHeight="1" x14ac:dyDescent="0.25">
      <c r="A62" s="83" t="s">
        <v>137</v>
      </c>
      <c r="B62" s="33" t="s">
        <v>139</v>
      </c>
      <c r="C62" s="178"/>
      <c r="D62" s="86"/>
      <c r="E62" s="178"/>
      <c r="F62" s="86"/>
      <c r="G62" s="178"/>
      <c r="H62" s="86"/>
      <c r="I62" s="86"/>
      <c r="J62" s="189"/>
      <c r="K62" s="8"/>
      <c r="L62" s="8"/>
      <c r="M62" s="8"/>
      <c r="N62" s="8"/>
    </row>
    <row r="63" spans="1:14" s="29" customFormat="1" ht="22.9" customHeight="1" thickBot="1" x14ac:dyDescent="0.3">
      <c r="A63" s="77"/>
      <c r="B63" s="105" t="s">
        <v>138</v>
      </c>
      <c r="C63" s="179"/>
      <c r="D63" s="87"/>
      <c r="E63" s="179"/>
      <c r="F63" s="87"/>
      <c r="G63" s="179"/>
      <c r="H63" s="87"/>
      <c r="I63" s="87"/>
      <c r="J63" s="190"/>
      <c r="K63" s="30"/>
      <c r="L63" s="30"/>
      <c r="M63" s="30"/>
      <c r="N63" s="30"/>
    </row>
    <row r="64" spans="1:14" s="5" customFormat="1" ht="43.5" x14ac:dyDescent="0.25">
      <c r="A64" s="13">
        <v>41</v>
      </c>
      <c r="B64" s="18" t="s">
        <v>64</v>
      </c>
      <c r="C64" s="148"/>
      <c r="D64" s="128"/>
      <c r="E64" s="162"/>
      <c r="F64" s="128"/>
      <c r="G64" s="162"/>
      <c r="H64" s="128"/>
      <c r="I64" s="146"/>
      <c r="J64" s="180"/>
      <c r="K64" s="8"/>
      <c r="L64" s="8"/>
      <c r="M64" s="8"/>
      <c r="N64" s="8"/>
    </row>
    <row r="65" spans="1:14" s="5" customFormat="1" ht="43.5" x14ac:dyDescent="0.25">
      <c r="A65" s="13">
        <v>42</v>
      </c>
      <c r="B65" s="18" t="s">
        <v>65</v>
      </c>
      <c r="C65" s="148"/>
      <c r="D65" s="128"/>
      <c r="E65" s="162"/>
      <c r="F65" s="128"/>
      <c r="G65" s="162"/>
      <c r="H65" s="128"/>
      <c r="I65" s="146"/>
      <c r="J65" s="180"/>
      <c r="K65" s="8"/>
      <c r="L65" s="8"/>
      <c r="M65" s="8"/>
      <c r="N65" s="8"/>
    </row>
    <row r="66" spans="1:14" s="5" customFormat="1" ht="44.25" thickBot="1" x14ac:dyDescent="0.3">
      <c r="A66" s="13">
        <v>43</v>
      </c>
      <c r="B66" s="18" t="s">
        <v>66</v>
      </c>
      <c r="C66" s="148"/>
      <c r="D66" s="128"/>
      <c r="E66" s="162"/>
      <c r="F66" s="128"/>
      <c r="G66" s="162"/>
      <c r="H66" s="128"/>
      <c r="I66" s="136"/>
      <c r="J66" s="180"/>
      <c r="K66" s="8"/>
      <c r="L66" s="8"/>
      <c r="M66" s="8"/>
      <c r="N66" s="8"/>
    </row>
    <row r="67" spans="1:14" s="5" customFormat="1" ht="72.75" thickBot="1" x14ac:dyDescent="0.3">
      <c r="A67" s="13">
        <v>44</v>
      </c>
      <c r="B67" s="17" t="s">
        <v>99</v>
      </c>
      <c r="C67" s="149"/>
      <c r="D67" s="128"/>
      <c r="E67" s="166"/>
      <c r="F67" s="128"/>
      <c r="G67" s="172"/>
      <c r="H67" s="137"/>
      <c r="I67" s="138">
        <f>CONCATENATE(IF(OR(D67=3,F67=3),7.5,),IF(AND(D67=2,F67=2),5,),IF(AND(D67=1,F67=1),2.5,),IF(AND(D67=0,F67=0),0,),IF(AND(D67=2,F67=1),5,),IF(AND(D67=2,F67=0),5,),IF(AND(D67=1,F67=2),5,),IF(AND(D67=1,F67=0),2.5,),IF(AND(D67=0,F67=2),5,),IF(AND(D67=0,F67=1),2.5,))+0</f>
        <v>0</v>
      </c>
      <c r="J67" s="180"/>
      <c r="K67" s="8"/>
      <c r="L67" s="8"/>
      <c r="M67" s="8"/>
      <c r="N67" s="8"/>
    </row>
    <row r="68" spans="1:14" s="5" customFormat="1" ht="72.75" thickBot="1" x14ac:dyDescent="0.3">
      <c r="A68" s="11">
        <v>45</v>
      </c>
      <c r="B68" s="25" t="s">
        <v>100</v>
      </c>
      <c r="C68" s="151"/>
      <c r="D68" s="128"/>
      <c r="E68" s="161"/>
      <c r="F68" s="128"/>
      <c r="G68" s="168"/>
      <c r="H68" s="144"/>
      <c r="I68" s="138">
        <f>CONCATENATE(IF(OR(D68=3,F68=3),7.5,),IF(AND(D68=2,F68=2),5,),IF(AND(D68=1,F68=1),2.5,),IF(AND(D68=0,F68=0),0,),IF(AND(D68=2,F68=1),5,),IF(AND(D68=2,F68=0),5,),IF(AND(D68=1,F68=2),5,),IF(AND(D68=1,F68=0),2.5,),IF(AND(D68=0,F68=2),5,),IF(AND(D68=0,F68=1),2.5,))+0</f>
        <v>0</v>
      </c>
      <c r="J68" s="183"/>
      <c r="K68" s="8"/>
      <c r="L68" s="8"/>
      <c r="M68" s="8"/>
      <c r="N68" s="8"/>
    </row>
    <row r="69" spans="1:14" s="5" customFormat="1" ht="24" thickBot="1" x14ac:dyDescent="0.3">
      <c r="A69" s="82" t="s">
        <v>137</v>
      </c>
      <c r="B69" s="26" t="s">
        <v>51</v>
      </c>
      <c r="C69" s="175"/>
      <c r="D69" s="85"/>
      <c r="E69" s="175"/>
      <c r="F69" s="85"/>
      <c r="G69" s="175"/>
      <c r="H69" s="85"/>
      <c r="I69" s="85"/>
      <c r="J69" s="186"/>
      <c r="K69" s="8"/>
      <c r="L69" s="8"/>
      <c r="M69" s="8"/>
      <c r="N69" s="8"/>
    </row>
    <row r="70" spans="1:14" s="5" customFormat="1" ht="58.5" thickBot="1" x14ac:dyDescent="0.3">
      <c r="A70" s="13">
        <v>46</v>
      </c>
      <c r="B70" s="18" t="s">
        <v>103</v>
      </c>
      <c r="C70" s="148"/>
      <c r="D70" s="128"/>
      <c r="E70" s="162"/>
      <c r="F70" s="128"/>
      <c r="G70" s="162"/>
      <c r="H70" s="128"/>
      <c r="I70" s="136"/>
      <c r="J70" s="180"/>
      <c r="K70" s="8"/>
      <c r="L70" s="8"/>
      <c r="M70" s="8"/>
      <c r="N70" s="8"/>
    </row>
    <row r="71" spans="1:14" s="5" customFormat="1" ht="101.25" thickBot="1" x14ac:dyDescent="0.3">
      <c r="A71" s="11">
        <v>47</v>
      </c>
      <c r="B71" s="17" t="s">
        <v>67</v>
      </c>
      <c r="C71" s="159"/>
      <c r="D71" s="128"/>
      <c r="E71" s="159"/>
      <c r="F71" s="128"/>
      <c r="G71" s="170"/>
      <c r="H71" s="137"/>
      <c r="I71" s="138">
        <f>CONCATENATE(IF(OR(D71=3,F71=3),7.5,),IF(AND(D71=2,F71=2),5,),IF(AND(D71=1,F71=1),2.5,),IF(AND(D71=0,F71=0),0,),IF(AND(D71=2,F71=1),5,),IF(AND(D71=2,F71=0),5,),IF(AND(D71=1,F71=2),5,),IF(AND(D71=1,F71=0),2.5,),IF(AND(D71=0,F71=2),5,),IF(AND(D71=0,F71=1),2.5,))+0</f>
        <v>0</v>
      </c>
      <c r="J71" s="182"/>
      <c r="K71" s="8"/>
      <c r="L71" s="8"/>
      <c r="M71" s="8"/>
      <c r="N71" s="8"/>
    </row>
    <row r="72" spans="1:14" s="5" customFormat="1" ht="44.25" thickBot="1" x14ac:dyDescent="0.3">
      <c r="A72" s="11">
        <v>48</v>
      </c>
      <c r="B72" s="24" t="s">
        <v>53</v>
      </c>
      <c r="C72" s="160"/>
      <c r="D72" s="128"/>
      <c r="E72" s="160"/>
      <c r="F72" s="128"/>
      <c r="G72" s="168"/>
      <c r="H72" s="144"/>
      <c r="I72" s="138">
        <f>CONCATENATE(IF(OR(D72=3,F72=3),7.5,),IF(AND(D72=2,F72=2),5,),IF(AND(D72=1,F72=1),2.5,),IF(AND(D72=0,F72=0),0,),IF(AND(D72=2,F72=1),5,),IF(AND(D72=2,F72=0),5,),IF(AND(D72=1,F72=2),5,),IF(AND(D72=1,F72=0),2.5,),IF(AND(D72=0,F72=2),5,),IF(AND(D72=0,F72=1),2.5,))+0</f>
        <v>0</v>
      </c>
      <c r="J72" s="183"/>
      <c r="K72" s="8"/>
      <c r="L72" s="8"/>
      <c r="M72" s="8"/>
      <c r="N72" s="8"/>
    </row>
    <row r="73" spans="1:14" s="5" customFormat="1" ht="24" thickBot="1" x14ac:dyDescent="0.3">
      <c r="A73" s="82" t="s">
        <v>137</v>
      </c>
      <c r="B73" s="26" t="s">
        <v>52</v>
      </c>
      <c r="C73" s="175"/>
      <c r="D73" s="85"/>
      <c r="E73" s="175"/>
      <c r="F73" s="85"/>
      <c r="G73" s="175"/>
      <c r="H73" s="85"/>
      <c r="I73" s="85"/>
      <c r="J73" s="186"/>
      <c r="K73" s="8"/>
      <c r="L73" s="8"/>
      <c r="M73" s="8"/>
      <c r="N73" s="8"/>
    </row>
    <row r="74" spans="1:14" s="5" customFormat="1" ht="44.25" thickBot="1" x14ac:dyDescent="0.3">
      <c r="A74" s="13">
        <v>49</v>
      </c>
      <c r="B74" s="18" t="s">
        <v>102</v>
      </c>
      <c r="C74" s="148"/>
      <c r="D74" s="128"/>
      <c r="E74" s="162"/>
      <c r="F74" s="128"/>
      <c r="G74" s="162"/>
      <c r="H74" s="128"/>
      <c r="I74" s="136"/>
      <c r="J74" s="180"/>
      <c r="K74" s="8"/>
      <c r="L74" s="8"/>
      <c r="M74" s="8"/>
      <c r="N74" s="8"/>
    </row>
    <row r="75" spans="1:14" s="5" customFormat="1" ht="72.75" thickBot="1" x14ac:dyDescent="0.3">
      <c r="A75" s="67">
        <v>50</v>
      </c>
      <c r="B75" s="68" t="s">
        <v>101</v>
      </c>
      <c r="C75" s="165"/>
      <c r="D75" s="132"/>
      <c r="E75" s="171"/>
      <c r="F75" s="132"/>
      <c r="G75" s="174"/>
      <c r="H75" s="147"/>
      <c r="I75" s="138">
        <f>CONCATENATE(IF(OR(D75=3,F75=3),15,),IF(AND(D75=2,F75=2),10,),IF(AND(D75=1,F75=1),5,),IF(AND(D75=0,F75=0),0,),IF(AND(D75=2,F75=1),10,),IF(AND(D75=2,F75=0),10,),IF(AND(D75=1,F75=2),10,),IF(AND(D75=1,F75=0),5,),IF(AND(D75=0,F75=2),10,),IF(AND(D75=0,F75=1),5,))+0</f>
        <v>0</v>
      </c>
      <c r="J75" s="185"/>
      <c r="K75" s="8"/>
      <c r="L75" s="8"/>
      <c r="M75" s="8"/>
      <c r="N75" s="8"/>
    </row>
    <row r="76" spans="1:14" ht="20.100000000000001" customHeight="1" x14ac:dyDescent="0.25">
      <c r="A76" s="209"/>
      <c r="B76" s="210"/>
      <c r="C76" s="211"/>
      <c r="D76" s="211"/>
      <c r="E76" s="211"/>
      <c r="F76" s="211"/>
      <c r="G76" s="211"/>
      <c r="H76" s="211"/>
      <c r="I76" s="212">
        <f>SUM(I9:I75)</f>
        <v>0</v>
      </c>
      <c r="J76" s="213" t="s">
        <v>145</v>
      </c>
    </row>
    <row r="77" spans="1:14" ht="20.100000000000001" customHeight="1" thickBot="1" x14ac:dyDescent="0.3">
      <c r="A77" s="209"/>
      <c r="B77" s="210"/>
      <c r="C77" s="211"/>
      <c r="D77" s="211"/>
      <c r="E77" s="211"/>
      <c r="F77" s="211"/>
      <c r="G77" s="211"/>
      <c r="H77" s="211"/>
      <c r="I77" s="214">
        <f>I76/420</f>
        <v>0</v>
      </c>
      <c r="J77" s="215"/>
    </row>
    <row r="78" spans="1:14" ht="33.75" customHeight="1" thickBot="1" x14ac:dyDescent="0.3">
      <c r="A78" s="27"/>
      <c r="B78" s="254" t="s">
        <v>68</v>
      </c>
      <c r="C78" s="254"/>
      <c r="D78" s="254"/>
      <c r="E78" s="254"/>
      <c r="F78" s="254"/>
      <c r="G78" s="254"/>
      <c r="H78" s="254"/>
      <c r="I78" s="254"/>
      <c r="J78" s="255"/>
    </row>
  </sheetData>
  <sheetProtection selectLockedCells="1"/>
  <mergeCells count="7">
    <mergeCell ref="B78:J78"/>
    <mergeCell ref="B2:J2"/>
    <mergeCell ref="B3:J3"/>
    <mergeCell ref="B1:J1"/>
    <mergeCell ref="B4:J4"/>
    <mergeCell ref="B6:J6"/>
    <mergeCell ref="B5:J5"/>
  </mergeCells>
  <dataValidations count="1">
    <dataValidation type="list" allowBlank="1" showInputMessage="1" showErrorMessage="1" sqref="H39:I40 H55:I56 I64:I65 H59:I60 H67:I68 H44:I45 H14:I16 H35:I36 H24:I26 H30:I31 H20:I21 I33 H10:I11 F16 H71:I72 I18 H75:I75 F25 H49:I52 F40 F51:F52">
      <formula1>check</formula1>
    </dataValidation>
  </dataValidations>
  <printOptions horizontalCentered="1" verticalCentered="1"/>
  <pageMargins left="0.2" right="0.2" top="0.25" bottom="0.25" header="0.3" footer="0.3"/>
  <pageSetup scale="62" fitToHeight="0" orientation="landscape" r:id="rId1"/>
  <rowBreaks count="4" manualBreakCount="4">
    <brk id="6" max="16383" man="1"/>
    <brk id="24" max="16383" man="1"/>
    <brk id="43" max="16383" man="1"/>
    <brk id="6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I66 I70 I74 I58 I54 I48 I43 I38 I34 I29 I23 I19 I13 I9</xm:sqref>
        </x14:dataValidation>
        <x14:dataValidation type="list" allowBlank="1" showInputMessage="1" showErrorMessage="1">
          <x14:formula1>
            <xm:f>Sheet1!$F$1:$F$2</xm:f>
          </x14:formula1>
          <xm:sqref>D9 F9 H9 D13 F13 H13 H18:H19 F18:F19 D18:D19 D23 F23 H23 D29 F29 H29 D33:D34 F33:F34 H33:H34 D38 F38 H38 D43 F43 H43 H47:H48 F47:F48 D47:D48 D54 F54 H54 D58 F58 H58 D64:D66 F64:F66 H64:H66 D70 F70 H70 H74 F74 D74</xm:sqref>
        </x14:dataValidation>
        <x14:dataValidation type="list" allowBlank="1" showInputMessage="1" showErrorMessage="1">
          <x14:formula1>
            <xm:f>Sheet1!$B$1:$B$4</xm:f>
          </x14:formula1>
          <xm:sqref>D10:D11 F10:F11 D14:D15 F14:F15 D20:D21 F20:F21 D24 F24 D26 F26 D30:D31 F30:F31 D35:D36 F35:F36 D39 F39 D44:D45 F44:F45 D49:D50 F49:F50 D55:D56 F55:F56 D59:D60 F59:F60 D67:D68 F67:F68 D71:D72 F71:F72 D75 F75</xm:sqref>
        </x14:dataValidation>
        <x14:dataValidation type="list" allowBlank="1" showInputMessage="1" showErrorMessage="1">
          <x14:formula1>
            <xm:f>Sheet1!$E$1:$E$2</xm:f>
          </x14:formula1>
          <xm:sqref>D16 D25 D40 D51:D52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zoomScalePageLayoutView="6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84"/>
      <c r="B1" s="274" t="s">
        <v>33</v>
      </c>
      <c r="C1" s="275"/>
      <c r="D1" s="275"/>
      <c r="E1" s="275"/>
      <c r="F1" s="275"/>
      <c r="G1" s="276"/>
    </row>
    <row r="2" spans="1:7" ht="80.099999999999994" customHeight="1" thickBot="1" x14ac:dyDescent="0.3">
      <c r="A2" s="57"/>
      <c r="B2" s="280" t="s">
        <v>140</v>
      </c>
      <c r="C2" s="281"/>
      <c r="D2" s="281"/>
      <c r="E2" s="281"/>
      <c r="F2" s="281"/>
      <c r="G2" s="282"/>
    </row>
    <row r="3" spans="1:7" ht="69.95" customHeight="1" thickBot="1" x14ac:dyDescent="0.3">
      <c r="A3" s="57"/>
      <c r="B3" s="277" t="s">
        <v>141</v>
      </c>
      <c r="C3" s="278"/>
      <c r="D3" s="278"/>
      <c r="E3" s="278"/>
      <c r="F3" s="278"/>
      <c r="G3" s="279"/>
    </row>
    <row r="4" spans="1:7" s="16" customFormat="1" ht="16.5" thickBot="1" x14ac:dyDescent="0.3">
      <c r="A4" s="56"/>
      <c r="B4" s="58" t="s">
        <v>126</v>
      </c>
      <c r="C4" s="59"/>
      <c r="D4" s="59"/>
      <c r="E4" s="59"/>
      <c r="F4" s="59"/>
      <c r="G4" s="60"/>
    </row>
    <row r="5" spans="1:7" s="16" customFormat="1" ht="60.75" thickBot="1" x14ac:dyDescent="0.3">
      <c r="A5" s="63" t="s">
        <v>0</v>
      </c>
      <c r="B5" s="61" t="s">
        <v>127</v>
      </c>
      <c r="C5" s="62" t="s">
        <v>1</v>
      </c>
      <c r="D5" s="62" t="s">
        <v>2</v>
      </c>
      <c r="E5" s="62" t="s">
        <v>3</v>
      </c>
      <c r="F5" s="54" t="s">
        <v>4</v>
      </c>
      <c r="G5" s="55" t="s">
        <v>5</v>
      </c>
    </row>
    <row r="6" spans="1:7" s="16" customFormat="1" ht="88.5" thickBot="1" x14ac:dyDescent="0.3">
      <c r="A6" s="69">
        <v>1</v>
      </c>
      <c r="B6" s="70" t="s">
        <v>71</v>
      </c>
      <c r="C6" s="71"/>
      <c r="D6" s="72"/>
      <c r="E6" s="72"/>
      <c r="F6" s="96"/>
      <c r="G6" s="97"/>
    </row>
    <row r="7" spans="1:7" s="16" customFormat="1" ht="30" thickBot="1" x14ac:dyDescent="0.3">
      <c r="A7" s="48">
        <v>2</v>
      </c>
      <c r="B7" s="42" t="s">
        <v>72</v>
      </c>
      <c r="C7" s="39"/>
      <c r="D7" s="40"/>
      <c r="E7" s="40"/>
      <c r="F7" s="96"/>
      <c r="G7" s="98"/>
    </row>
    <row r="8" spans="1:7" s="16" customFormat="1" ht="59.25" thickBot="1" x14ac:dyDescent="0.3">
      <c r="A8" s="45">
        <v>3</v>
      </c>
      <c r="B8" s="36" t="s">
        <v>74</v>
      </c>
      <c r="C8" s="43"/>
      <c r="D8" s="44"/>
      <c r="E8" s="44"/>
      <c r="F8" s="96"/>
      <c r="G8" s="98"/>
    </row>
    <row r="9" spans="1:7" s="16" customFormat="1" ht="30.75" thickBot="1" x14ac:dyDescent="0.3">
      <c r="A9" s="48">
        <v>4</v>
      </c>
      <c r="B9" s="42" t="s">
        <v>73</v>
      </c>
      <c r="C9" s="39"/>
      <c r="D9" s="40"/>
      <c r="E9" s="40"/>
      <c r="F9" s="96"/>
      <c r="G9" s="98"/>
    </row>
    <row r="10" spans="1:7" s="16" customFormat="1" ht="73.5" thickBot="1" x14ac:dyDescent="0.3">
      <c r="A10" s="45">
        <v>5</v>
      </c>
      <c r="B10" s="36" t="s">
        <v>117</v>
      </c>
      <c r="C10" s="43"/>
      <c r="D10" s="44"/>
      <c r="E10" s="44"/>
      <c r="F10" s="96"/>
      <c r="G10" s="98"/>
    </row>
    <row r="11" spans="1:7" s="16" customFormat="1" ht="73.5" thickBot="1" x14ac:dyDescent="0.3">
      <c r="A11" s="48">
        <v>6</v>
      </c>
      <c r="B11" s="42" t="s">
        <v>118</v>
      </c>
      <c r="C11" s="39"/>
      <c r="D11" s="40"/>
      <c r="E11" s="40"/>
      <c r="F11" s="96"/>
      <c r="G11" s="98"/>
    </row>
    <row r="12" spans="1:7" s="16" customFormat="1" ht="44.25" thickBot="1" x14ac:dyDescent="0.3">
      <c r="A12" s="45">
        <v>7</v>
      </c>
      <c r="B12" s="37" t="s">
        <v>128</v>
      </c>
      <c r="C12" s="43"/>
      <c r="D12" s="44"/>
      <c r="E12" s="44"/>
      <c r="F12" s="96"/>
      <c r="G12" s="98"/>
    </row>
    <row r="13" spans="1:7" s="16" customFormat="1" ht="44.25" thickBot="1" x14ac:dyDescent="0.3">
      <c r="A13" s="48">
        <v>8</v>
      </c>
      <c r="B13" s="42" t="s">
        <v>119</v>
      </c>
      <c r="C13" s="39"/>
      <c r="D13" s="40"/>
      <c r="E13" s="40"/>
      <c r="F13" s="96"/>
      <c r="G13" s="98"/>
    </row>
    <row r="14" spans="1:7" s="16" customFormat="1" ht="58.5" thickBot="1" x14ac:dyDescent="0.3">
      <c r="A14" s="45">
        <v>9</v>
      </c>
      <c r="B14" s="37" t="s">
        <v>129</v>
      </c>
      <c r="C14" s="43"/>
      <c r="D14" s="44"/>
      <c r="E14" s="44"/>
      <c r="F14" s="96"/>
      <c r="G14" s="98"/>
    </row>
    <row r="15" spans="1:7" s="16" customFormat="1" ht="30" thickBot="1" x14ac:dyDescent="0.3">
      <c r="A15" s="48">
        <v>10</v>
      </c>
      <c r="B15" s="42" t="s">
        <v>120</v>
      </c>
      <c r="C15" s="39"/>
      <c r="D15" s="40"/>
      <c r="E15" s="40"/>
      <c r="F15" s="96"/>
      <c r="G15" s="98"/>
    </row>
    <row r="16" spans="1:7" s="16" customFormat="1" ht="30" thickBot="1" x14ac:dyDescent="0.3">
      <c r="A16" s="45">
        <v>11</v>
      </c>
      <c r="B16" s="37" t="s">
        <v>121</v>
      </c>
      <c r="C16" s="43"/>
      <c r="D16" s="44"/>
      <c r="E16" s="44"/>
      <c r="F16" s="96"/>
      <c r="G16" s="98"/>
    </row>
    <row r="17" spans="1:8" s="16" customFormat="1" ht="44.25" thickBot="1" x14ac:dyDescent="0.3">
      <c r="A17" s="48">
        <v>12</v>
      </c>
      <c r="B17" s="42" t="s">
        <v>81</v>
      </c>
      <c r="C17" s="39"/>
      <c r="D17" s="40"/>
      <c r="E17" s="40"/>
      <c r="F17" s="96"/>
      <c r="G17" s="98"/>
    </row>
    <row r="18" spans="1:8" s="16" customFormat="1" ht="59.25" thickBot="1" x14ac:dyDescent="0.3">
      <c r="A18" s="46">
        <v>13</v>
      </c>
      <c r="B18" s="34" t="s">
        <v>76</v>
      </c>
      <c r="C18" s="52"/>
      <c r="D18" s="53"/>
      <c r="E18" s="53"/>
      <c r="F18" s="96"/>
      <c r="G18" s="99"/>
    </row>
    <row r="19" spans="1:8" s="16" customFormat="1" ht="44.25" thickBot="1" x14ac:dyDescent="0.3">
      <c r="A19" s="50">
        <v>14</v>
      </c>
      <c r="B19" s="42" t="s">
        <v>77</v>
      </c>
      <c r="C19" s="40"/>
      <c r="D19" s="40"/>
      <c r="E19" s="40"/>
      <c r="F19" s="96"/>
      <c r="G19" s="98"/>
    </row>
    <row r="20" spans="1:8" s="16" customFormat="1" ht="58.5" thickBot="1" x14ac:dyDescent="0.3">
      <c r="A20" s="47">
        <v>15</v>
      </c>
      <c r="B20" s="34" t="s">
        <v>82</v>
      </c>
      <c r="C20" s="44"/>
      <c r="D20" s="44"/>
      <c r="E20" s="44"/>
      <c r="F20" s="96"/>
      <c r="G20" s="98"/>
    </row>
    <row r="21" spans="1:8" s="16" customFormat="1" ht="30" thickBot="1" x14ac:dyDescent="0.3">
      <c r="A21" s="50">
        <v>16</v>
      </c>
      <c r="B21" s="49" t="s">
        <v>83</v>
      </c>
      <c r="C21" s="41"/>
      <c r="D21" s="41"/>
      <c r="E21" s="41"/>
      <c r="F21" s="96"/>
      <c r="G21" s="98"/>
    </row>
    <row r="22" spans="1:8" s="16" customFormat="1" ht="87" thickBot="1" x14ac:dyDescent="0.3">
      <c r="A22" s="47">
        <v>17</v>
      </c>
      <c r="B22" s="35" t="s">
        <v>130</v>
      </c>
      <c r="C22" s="43"/>
      <c r="D22" s="44"/>
      <c r="E22" s="44"/>
      <c r="F22" s="96"/>
      <c r="G22" s="98"/>
    </row>
    <row r="23" spans="1:8" s="16" customFormat="1" ht="44.25" thickBot="1" x14ac:dyDescent="0.3">
      <c r="A23" s="50">
        <v>18</v>
      </c>
      <c r="B23" s="42" t="s">
        <v>122</v>
      </c>
      <c r="C23" s="39"/>
      <c r="D23" s="40"/>
      <c r="E23" s="40"/>
      <c r="F23" s="96"/>
      <c r="G23" s="100"/>
    </row>
    <row r="24" spans="1:8" s="16" customFormat="1" ht="30" thickBot="1" x14ac:dyDescent="0.3">
      <c r="A24" s="47">
        <v>19</v>
      </c>
      <c r="B24" s="38" t="s">
        <v>123</v>
      </c>
      <c r="C24" s="43"/>
      <c r="D24" s="44"/>
      <c r="E24" s="44"/>
      <c r="F24" s="96"/>
      <c r="G24" s="100"/>
    </row>
    <row r="25" spans="1:8" s="16" customFormat="1" ht="87.75" thickBot="1" x14ac:dyDescent="0.3">
      <c r="A25" s="50">
        <v>20</v>
      </c>
      <c r="B25" s="51" t="s">
        <v>124</v>
      </c>
      <c r="C25" s="39"/>
      <c r="D25" s="40"/>
      <c r="E25" s="40"/>
      <c r="F25" s="96"/>
      <c r="G25" s="98"/>
    </row>
    <row r="26" spans="1:8" s="16" customFormat="1" ht="44.25" thickBot="1" x14ac:dyDescent="0.3">
      <c r="A26" s="47">
        <v>21</v>
      </c>
      <c r="B26" s="36" t="s">
        <v>78</v>
      </c>
      <c r="C26" s="43"/>
      <c r="D26" s="44"/>
      <c r="E26" s="44"/>
      <c r="F26" s="96"/>
      <c r="G26" s="98"/>
    </row>
    <row r="27" spans="1:8" s="16" customFormat="1" ht="30.75" thickBot="1" x14ac:dyDescent="0.3">
      <c r="A27" s="50">
        <v>22</v>
      </c>
      <c r="B27" s="42" t="s">
        <v>69</v>
      </c>
      <c r="C27" s="39"/>
      <c r="D27" s="40"/>
      <c r="E27" s="40"/>
      <c r="F27" s="96"/>
      <c r="G27" s="98"/>
    </row>
    <row r="28" spans="1:8" s="16" customFormat="1" ht="30" thickBot="1" x14ac:dyDescent="0.3">
      <c r="A28" s="47">
        <v>23</v>
      </c>
      <c r="B28" s="37" t="s">
        <v>79</v>
      </c>
      <c r="C28" s="43"/>
      <c r="D28" s="44"/>
      <c r="E28" s="44"/>
      <c r="F28" s="96"/>
      <c r="G28" s="98"/>
    </row>
    <row r="29" spans="1:8" s="16" customFormat="1" ht="30" thickBot="1" x14ac:dyDescent="0.3">
      <c r="A29" s="50">
        <v>24</v>
      </c>
      <c r="B29" s="49" t="s">
        <v>80</v>
      </c>
      <c r="C29" s="39"/>
      <c r="D29" s="40"/>
      <c r="E29" s="40"/>
      <c r="F29" s="96"/>
      <c r="G29" s="98"/>
    </row>
    <row r="30" spans="1:8" ht="44.25" thickBot="1" x14ac:dyDescent="0.3">
      <c r="A30" s="47">
        <v>25</v>
      </c>
      <c r="B30" s="38" t="s">
        <v>70</v>
      </c>
      <c r="C30" s="43"/>
      <c r="D30" s="44"/>
      <c r="E30" s="44"/>
      <c r="F30" s="96"/>
      <c r="G30" s="98"/>
    </row>
    <row r="31" spans="1:8" ht="44.25" thickBot="1" x14ac:dyDescent="0.3">
      <c r="A31" s="50">
        <v>26</v>
      </c>
      <c r="B31" s="42" t="s">
        <v>75</v>
      </c>
      <c r="C31" s="39"/>
      <c r="D31" s="40"/>
      <c r="E31" s="40"/>
      <c r="F31" s="96"/>
      <c r="G31" s="98"/>
    </row>
    <row r="32" spans="1:8" ht="53.25" customHeight="1" thickBot="1" x14ac:dyDescent="0.3">
      <c r="A32" s="73">
        <v>27</v>
      </c>
      <c r="B32" s="74" t="s">
        <v>131</v>
      </c>
      <c r="C32" s="75"/>
      <c r="D32" s="76"/>
      <c r="E32" s="76"/>
      <c r="F32" s="96"/>
      <c r="G32" s="101"/>
      <c r="H32" s="28"/>
    </row>
    <row r="33" spans="1:7" ht="27" customHeight="1" x14ac:dyDescent="0.4">
      <c r="A33" s="230"/>
      <c r="B33" s="216"/>
      <c r="C33" s="216"/>
      <c r="D33" s="216"/>
      <c r="E33" s="216"/>
      <c r="F33" s="217">
        <f>SUM(F6:F32)</f>
        <v>0</v>
      </c>
      <c r="G33" s="231" t="s">
        <v>125</v>
      </c>
    </row>
    <row r="34" spans="1:7" ht="27" customHeight="1" thickBot="1" x14ac:dyDescent="0.3">
      <c r="A34" s="232"/>
      <c r="B34" s="218"/>
      <c r="C34" s="218"/>
      <c r="D34" s="218"/>
      <c r="E34" s="218"/>
      <c r="F34" s="219">
        <f>F33/81</f>
        <v>0</v>
      </c>
      <c r="G34" s="233"/>
    </row>
    <row r="35" spans="1:7" ht="35.1" customHeight="1" thickBot="1" x14ac:dyDescent="0.3">
      <c r="A35" s="27"/>
      <c r="B35" s="254" t="s">
        <v>68</v>
      </c>
      <c r="C35" s="254"/>
      <c r="D35" s="254"/>
      <c r="E35" s="254"/>
      <c r="F35" s="254"/>
      <c r="G35" s="255"/>
    </row>
    <row r="36" spans="1:7" x14ac:dyDescent="0.25">
      <c r="A36" s="220"/>
      <c r="B36" s="220"/>
      <c r="C36" s="220"/>
      <c r="D36" s="220"/>
      <c r="E36" s="220"/>
      <c r="F36" s="220"/>
      <c r="G36" s="220"/>
    </row>
    <row r="37" spans="1:7" x14ac:dyDescent="0.25">
      <c r="A37" s="220"/>
      <c r="B37" s="220"/>
      <c r="C37" s="220"/>
      <c r="D37" s="220"/>
      <c r="E37" s="220"/>
      <c r="F37" s="220"/>
      <c r="G37" s="220"/>
    </row>
    <row r="38" spans="1:7" x14ac:dyDescent="0.25">
      <c r="A38" s="220"/>
      <c r="B38" s="220"/>
      <c r="C38" s="220"/>
      <c r="D38" s="220"/>
      <c r="E38" s="220"/>
      <c r="F38" s="220"/>
      <c r="G38" s="220"/>
    </row>
    <row r="39" spans="1:7" ht="21" x14ac:dyDescent="0.35">
      <c r="A39" s="221"/>
      <c r="B39" s="222"/>
      <c r="C39" s="222"/>
      <c r="D39" s="222"/>
      <c r="E39" s="222"/>
      <c r="F39" s="222"/>
      <c r="G39" s="222"/>
    </row>
    <row r="40" spans="1:7" ht="21" x14ac:dyDescent="0.35">
      <c r="A40" s="221"/>
      <c r="B40" s="222"/>
      <c r="C40" s="222"/>
      <c r="D40" s="222"/>
      <c r="E40" s="222"/>
      <c r="F40" s="222"/>
      <c r="G40" s="222"/>
    </row>
    <row r="41" spans="1:7" ht="21" x14ac:dyDescent="0.35">
      <c r="A41" s="221"/>
      <c r="B41" s="222"/>
      <c r="C41" s="222"/>
      <c r="D41" s="222"/>
      <c r="E41" s="222"/>
      <c r="F41" s="222"/>
      <c r="G41" s="222"/>
    </row>
    <row r="42" spans="1:7" ht="21" x14ac:dyDescent="0.35">
      <c r="A42" s="221"/>
      <c r="B42" s="222"/>
      <c r="C42" s="222"/>
      <c r="D42" s="222"/>
      <c r="E42" s="222"/>
      <c r="F42" s="222"/>
      <c r="G42" s="222"/>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sqref="A1:F5"/>
    </sheetView>
  </sheetViews>
  <sheetFormatPr defaultRowHeight="15" x14ac:dyDescent="0.25"/>
  <cols>
    <col min="1" max="4" width="8.85546875" style="6"/>
    <col min="6" max="6" width="9.140625" style="6"/>
  </cols>
  <sheetData>
    <row r="1" spans="1:6" x14ac:dyDescent="0.25">
      <c r="A1" s="6" t="s">
        <v>34</v>
      </c>
      <c r="B1" s="6">
        <v>3</v>
      </c>
      <c r="C1" s="6">
        <v>3</v>
      </c>
      <c r="D1" s="6">
        <v>15</v>
      </c>
      <c r="E1" s="6">
        <v>1</v>
      </c>
      <c r="F1" s="6" t="s">
        <v>142</v>
      </c>
    </row>
    <row r="2" spans="1:6" x14ac:dyDescent="0.25">
      <c r="A2" s="6" t="s">
        <v>35</v>
      </c>
      <c r="B2" s="6">
        <v>2</v>
      </c>
      <c r="C2" s="6">
        <v>0</v>
      </c>
      <c r="D2" s="6">
        <v>0</v>
      </c>
      <c r="E2" s="6">
        <v>0</v>
      </c>
      <c r="F2" s="6" t="s">
        <v>143</v>
      </c>
    </row>
    <row r="3" spans="1:6" x14ac:dyDescent="0.25">
      <c r="B3" s="6">
        <v>1</v>
      </c>
      <c r="E3" s="4"/>
    </row>
    <row r="4" spans="1:6" x14ac:dyDescent="0.25">
      <c r="B4" s="6">
        <v>0</v>
      </c>
      <c r="E4" s="4"/>
    </row>
    <row r="5" spans="1:6" ht="14.45" x14ac:dyDescent="0.25">
      <c r="E5" s="4"/>
    </row>
  </sheetData>
  <sheetProtection algorithmName="SHA-512" hashValue="2ekP9Er54dE3UBnMSSkTUuXOejdgJANGs9ixeTZHiXJsDPj0df4bZRh4Wcq0V9iwtGS0j0yO9QMHOwxaf3A5Jg==" saltValue="lsPAsSC81GYVyEM5E364Y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2'!Print_Area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2018-04-13T15:26:32Z</cp:lastPrinted>
  <dcterms:created xsi:type="dcterms:W3CDTF">2016-12-22T21:00:02Z</dcterms:created>
  <dcterms:modified xsi:type="dcterms:W3CDTF">2018-04-30T15:30:34Z</dcterms:modified>
</cp:coreProperties>
</file>