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Finance and Operations\School Budget and Finance Analysis Bureau\Employees\Coreena.Kim\Stat book\2016-17 ACTUAL\to Connor\16171718 Section F 12.19.18\"/>
    </mc:Choice>
  </mc:AlternateContent>
  <bookViews>
    <workbookView xWindow="0" yWindow="0" windowWidth="28800" windowHeight="11400"/>
  </bookViews>
  <sheets>
    <sheet name="F86-88" sheetId="2" r:id="rId1"/>
  </sheets>
  <definedNames>
    <definedName name="_xlnm.Print_Area" localSheetId="0">'F86-88'!$A$1:$E$153</definedName>
    <definedName name="_xlnm.Print_Titles" localSheetId="0">'F86-88'!$1:$4</definedName>
  </definedNames>
  <calcPr calcId="162913"/>
</workbook>
</file>

<file path=xl/calcChain.xml><?xml version="1.0" encoding="utf-8"?>
<calcChain xmlns="http://schemas.openxmlformats.org/spreadsheetml/2006/main">
  <c r="C149" i="2" l="1"/>
  <c r="B149" i="2"/>
  <c r="D149" i="2" s="1"/>
  <c r="E19" i="2" s="1"/>
  <c r="D77" i="2"/>
  <c r="D148" i="2"/>
  <c r="D76" i="2"/>
  <c r="D147" i="2"/>
  <c r="D75" i="2"/>
  <c r="D146" i="2"/>
  <c r="D74" i="2"/>
  <c r="D145" i="2"/>
  <c r="D73" i="2"/>
  <c r="D144" i="2"/>
  <c r="D72" i="2"/>
  <c r="D143" i="2"/>
  <c r="D71" i="2"/>
  <c r="D142" i="2"/>
  <c r="D70" i="2"/>
  <c r="D141" i="2"/>
  <c r="D69" i="2"/>
  <c r="D140" i="2"/>
  <c r="D68" i="2"/>
  <c r="D139" i="2"/>
  <c r="D67" i="2"/>
  <c r="D138" i="2"/>
  <c r="D66" i="2"/>
  <c r="D137" i="2"/>
  <c r="D65" i="2"/>
  <c r="D136" i="2"/>
  <c r="D64" i="2"/>
  <c r="D135" i="2"/>
  <c r="D63" i="2"/>
  <c r="D134" i="2"/>
  <c r="D62" i="2"/>
  <c r="D133" i="2"/>
  <c r="D61" i="2"/>
  <c r="D132" i="2"/>
  <c r="D60" i="2"/>
  <c r="D131" i="2"/>
  <c r="D59" i="2"/>
  <c r="D130" i="2"/>
  <c r="D58" i="2"/>
  <c r="D129" i="2"/>
  <c r="D57" i="2"/>
  <c r="D128" i="2"/>
  <c r="D56" i="2"/>
  <c r="D127" i="2"/>
  <c r="D55" i="2"/>
  <c r="D126" i="2"/>
  <c r="D54" i="2"/>
  <c r="D125" i="2"/>
  <c r="D53" i="2"/>
  <c r="D124" i="2"/>
  <c r="D52" i="2"/>
  <c r="D123" i="2"/>
  <c r="D51" i="2"/>
  <c r="D122" i="2"/>
  <c r="D50" i="2"/>
  <c r="D121" i="2"/>
  <c r="D49" i="2"/>
  <c r="D120" i="2"/>
  <c r="D48" i="2"/>
  <c r="D119" i="2"/>
  <c r="D47" i="2"/>
  <c r="D118" i="2"/>
  <c r="D46" i="2"/>
  <c r="D117" i="2"/>
  <c r="D45" i="2"/>
  <c r="D116" i="2"/>
  <c r="D44" i="2"/>
  <c r="D115" i="2"/>
  <c r="D43" i="2"/>
  <c r="D114" i="2"/>
  <c r="D42" i="2"/>
  <c r="D113" i="2"/>
  <c r="D41" i="2"/>
  <c r="D112" i="2"/>
  <c r="D40" i="2"/>
  <c r="D111" i="2"/>
  <c r="D39" i="2"/>
  <c r="D110" i="2"/>
  <c r="D38" i="2"/>
  <c r="D109" i="2"/>
  <c r="D37" i="2"/>
  <c r="D108" i="2"/>
  <c r="D36" i="2"/>
  <c r="D107" i="2"/>
  <c r="D35" i="2"/>
  <c r="D106" i="2"/>
  <c r="D34" i="2"/>
  <c r="D105" i="2"/>
  <c r="D33" i="2"/>
  <c r="D104" i="2"/>
  <c r="D32" i="2"/>
  <c r="D103" i="2"/>
  <c r="D31" i="2"/>
  <c r="D102" i="2"/>
  <c r="D30" i="2"/>
  <c r="D101" i="2"/>
  <c r="D29" i="2"/>
  <c r="D100" i="2"/>
  <c r="D28" i="2"/>
  <c r="D99" i="2"/>
  <c r="D27" i="2"/>
  <c r="D98" i="2"/>
  <c r="D26" i="2"/>
  <c r="D97" i="2"/>
  <c r="D25" i="2"/>
  <c r="D96" i="2"/>
  <c r="D24" i="2"/>
  <c r="D95" i="2"/>
  <c r="D23" i="2"/>
  <c r="D94" i="2"/>
  <c r="D22" i="2"/>
  <c r="D93" i="2"/>
  <c r="D21" i="2"/>
  <c r="D92" i="2"/>
  <c r="D20" i="2"/>
  <c r="D91" i="2"/>
  <c r="D19" i="2"/>
  <c r="D90" i="2"/>
  <c r="D18" i="2"/>
  <c r="D89" i="2"/>
  <c r="D17" i="2"/>
  <c r="D88" i="2"/>
  <c r="D16" i="2"/>
  <c r="D87" i="2"/>
  <c r="D15" i="2"/>
  <c r="D86" i="2"/>
  <c r="D14" i="2"/>
  <c r="E14" i="2" s="1"/>
  <c r="D85" i="2"/>
  <c r="D13" i="2"/>
  <c r="D84" i="2"/>
  <c r="D12" i="2"/>
  <c r="D83" i="2"/>
  <c r="D11" i="2"/>
  <c r="E11" i="2" s="1"/>
  <c r="D82" i="2"/>
  <c r="E10" i="2"/>
  <c r="D10" i="2"/>
  <c r="D81" i="2"/>
  <c r="D9" i="2"/>
  <c r="D80" i="2"/>
  <c r="E80" i="2" s="1"/>
  <c r="D8" i="2"/>
  <c r="D79" i="2"/>
  <c r="E79" i="2" s="1"/>
  <c r="D7" i="2"/>
  <c r="E7" i="2" s="1"/>
  <c r="D78" i="2"/>
  <c r="D6" i="2"/>
  <c r="E6" i="2" l="1"/>
  <c r="E83" i="2"/>
  <c r="E15" i="2"/>
  <c r="E78" i="2"/>
  <c r="E9" i="2"/>
  <c r="E82" i="2"/>
  <c r="E13" i="2"/>
  <c r="E17" i="2"/>
  <c r="E148" i="2"/>
  <c r="E8" i="2"/>
  <c r="E81" i="2"/>
  <c r="E12" i="2"/>
  <c r="E16" i="2"/>
  <c r="E96" i="2"/>
  <c r="E90" i="2"/>
  <c r="E88" i="2"/>
  <c r="E86" i="2"/>
  <c r="E84" i="2"/>
  <c r="E77" i="2"/>
  <c r="E64" i="2"/>
  <c r="E59" i="2"/>
  <c r="E56" i="2"/>
  <c r="E53" i="2"/>
  <c r="E50" i="2"/>
  <c r="E47" i="2"/>
  <c r="E44" i="2"/>
  <c r="E41" i="2"/>
  <c r="E38" i="2"/>
  <c r="E36" i="2"/>
  <c r="E33" i="2"/>
  <c r="E30" i="2"/>
  <c r="E27" i="2"/>
  <c r="E24" i="2"/>
  <c r="E21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5" i="2"/>
  <c r="E94" i="2"/>
  <c r="E93" i="2"/>
  <c r="E92" i="2"/>
  <c r="E91" i="2"/>
  <c r="E89" i="2"/>
  <c r="E87" i="2"/>
  <c r="E85" i="2"/>
  <c r="E76" i="2"/>
  <c r="E74" i="2"/>
  <c r="E73" i="2"/>
  <c r="E71" i="2"/>
  <c r="E69" i="2"/>
  <c r="E68" i="2"/>
  <c r="E66" i="2"/>
  <c r="E63" i="2"/>
  <c r="E61" i="2"/>
  <c r="E58" i="2"/>
  <c r="E55" i="2"/>
  <c r="E51" i="2"/>
  <c r="E48" i="2"/>
  <c r="E45" i="2"/>
  <c r="E42" i="2"/>
  <c r="E39" i="2"/>
  <c r="E37" i="2"/>
  <c r="E34" i="2"/>
  <c r="E31" i="2"/>
  <c r="E28" i="2"/>
  <c r="E26" i="2"/>
  <c r="E23" i="2"/>
  <c r="E75" i="2"/>
  <c r="E72" i="2"/>
  <c r="E70" i="2"/>
  <c r="E67" i="2"/>
  <c r="E65" i="2"/>
  <c r="E62" i="2"/>
  <c r="E60" i="2"/>
  <c r="E57" i="2"/>
  <c r="E54" i="2"/>
  <c r="E52" i="2"/>
  <c r="E49" i="2"/>
  <c r="E46" i="2"/>
  <c r="E43" i="2"/>
  <c r="E40" i="2"/>
  <c r="E35" i="2"/>
  <c r="E32" i="2"/>
  <c r="E29" i="2"/>
  <c r="E25" i="2"/>
  <c r="E22" i="2"/>
  <c r="E20" i="2"/>
  <c r="E18" i="2"/>
</calcChain>
</file>

<file path=xl/sharedStrings.xml><?xml version="1.0" encoding="utf-8"?>
<sst xmlns="http://schemas.openxmlformats.org/spreadsheetml/2006/main" count="172" uniqueCount="161">
  <si>
    <t/>
  </si>
  <si>
    <t>Total Salaries &amp;</t>
  </si>
  <si>
    <t>Total Operational</t>
  </si>
  <si>
    <t>Salaries &amp;</t>
  </si>
  <si>
    <t>Difference in</t>
  </si>
  <si>
    <t>Benefits</t>
  </si>
  <si>
    <t>Budget</t>
  </si>
  <si>
    <t>Benefits as</t>
  </si>
  <si>
    <t>Comparison</t>
  </si>
  <si>
    <t>Functions</t>
  </si>
  <si>
    <t>Percent</t>
  </si>
  <si>
    <t>to Statewide</t>
  </si>
  <si>
    <t>District</t>
  </si>
  <si>
    <t>1000-4000</t>
  </si>
  <si>
    <t>of Total Op.</t>
  </si>
  <si>
    <t>Average</t>
  </si>
  <si>
    <t>ACADEMY OF TRADES AND TECHNOLOGY</t>
  </si>
  <si>
    <t>LOGAN</t>
  </si>
  <si>
    <t>ACE</t>
  </si>
  <si>
    <t>LORDSBURG</t>
  </si>
  <si>
    <t>AIMS @ UNM</t>
  </si>
  <si>
    <t>LOS ALAMOS</t>
  </si>
  <si>
    <t>ALAMOGORDO</t>
  </si>
  <si>
    <t>LOS LUNAS</t>
  </si>
  <si>
    <r>
      <t>ALBUQUERQUE</t>
    </r>
    <r>
      <rPr>
        <vertAlign val="superscript"/>
        <sz val="9"/>
        <rFont val="Arial"/>
      </rPr>
      <t>1</t>
    </r>
  </si>
  <si>
    <t>LOVING</t>
  </si>
  <si>
    <t>ALBUQUERQUE SCHOOL OF EXCELLENCE</t>
  </si>
  <si>
    <t>LOVINGTON</t>
  </si>
  <si>
    <t>ALBUQUERQUE SIGN LANGUAGE ACADEMY</t>
  </si>
  <si>
    <t>MAGDALENA</t>
  </si>
  <si>
    <t>ALDO LEOPOLD CHARTER SCHOOL</t>
  </si>
  <si>
    <t>MASTERS PROGRAM</t>
  </si>
  <si>
    <t>ALMA D' ARTE CHARTER HIGH SCHOOL</t>
  </si>
  <si>
    <t>MAXWELL</t>
  </si>
  <si>
    <t>AMY BIEHL CHARTER HIGH SCHOOL</t>
  </si>
  <si>
    <t>MCCURDY CHARTER SCHOOL</t>
  </si>
  <si>
    <t>ANIMAS</t>
  </si>
  <si>
    <t>MEDIA ARTS COLLABORATIVE CHARTER SCHOOL</t>
  </si>
  <si>
    <t>ANTHONY CHARTER SCHOOL</t>
  </si>
  <si>
    <t>MELROSE</t>
  </si>
  <si>
    <t>ARTESIA</t>
  </si>
  <si>
    <t>MESA VISTA</t>
  </si>
  <si>
    <t>ASK ACADEMY</t>
  </si>
  <si>
    <t>MISSION ACHIEVEMENT AND SUCCESS</t>
  </si>
  <si>
    <r>
      <t>AZTEC</t>
    </r>
    <r>
      <rPr>
        <vertAlign val="superscript"/>
        <sz val="9"/>
        <rFont val="Arial"/>
      </rPr>
      <t>1</t>
    </r>
  </si>
  <si>
    <t>MONTE DEL SOL CHARTER SCHOOL</t>
  </si>
  <si>
    <t>BELEN</t>
  </si>
  <si>
    <t>MONTESSORI ELEMENTARY SCHOOL</t>
  </si>
  <si>
    <t>BERNALILLO</t>
  </si>
  <si>
    <t>MORA</t>
  </si>
  <si>
    <t>BLOOMFIELD</t>
  </si>
  <si>
    <t>MORIARTY</t>
  </si>
  <si>
    <t>CAPITAN</t>
  </si>
  <si>
    <t>MOSQUERO</t>
  </si>
  <si>
    <r>
      <t>CARLSBAD</t>
    </r>
    <r>
      <rPr>
        <vertAlign val="superscript"/>
        <sz val="9"/>
        <rFont val="Arial"/>
      </rPr>
      <t>1</t>
    </r>
  </si>
  <si>
    <t>MOUNTAINAIR</t>
  </si>
  <si>
    <t>CARRIZOZO</t>
  </si>
  <si>
    <t>NEW AMERICA SCHOOL</t>
  </si>
  <si>
    <t>CENTRAL</t>
  </si>
  <si>
    <t>NEW AMERICA SCHOOL - LAS CRUCES</t>
  </si>
  <si>
    <t>CESAR CHAVEZ COMMUNITY SCHOOL</t>
  </si>
  <si>
    <t>NEW MEXICO CONNECTIONS ACADEMY</t>
  </si>
  <si>
    <t>CHAMA VALLEY</t>
  </si>
  <si>
    <t>NEW MEXICO SCHOOL FOR THE ARTS</t>
  </si>
  <si>
    <r>
      <t>CIMARRON</t>
    </r>
    <r>
      <rPr>
        <vertAlign val="superscript"/>
        <sz val="9"/>
        <rFont val="Arial"/>
      </rPr>
      <t>1</t>
    </r>
  </si>
  <si>
    <t>NORTH VALLEY ACADEMY</t>
  </si>
  <si>
    <t>CLAYTON</t>
  </si>
  <si>
    <t>PECOS</t>
  </si>
  <si>
    <t>CLOUDCROFT</t>
  </si>
  <si>
    <t>PENASCO</t>
  </si>
  <si>
    <t>CLOVIS</t>
  </si>
  <si>
    <t>POJOAQUE VALLEY</t>
  </si>
  <si>
    <t>COBRE</t>
  </si>
  <si>
    <t>PORTALES</t>
  </si>
  <si>
    <t>CORAL COMMUNITY CHARTER</t>
  </si>
  <si>
    <t>QUEMADO</t>
  </si>
  <si>
    <t>CORONA</t>
  </si>
  <si>
    <r>
      <t>QUESTA</t>
    </r>
    <r>
      <rPr>
        <vertAlign val="superscript"/>
        <sz val="9"/>
        <rFont val="Arial"/>
      </rPr>
      <t>1</t>
    </r>
  </si>
  <si>
    <t>COTTONWOOD CLASSICAL PREPARATORY SCHOOL</t>
  </si>
  <si>
    <t>RATON</t>
  </si>
  <si>
    <t>CUBA</t>
  </si>
  <si>
    <t>RED RIVER VALLEY CHARTER SCHOOL</t>
  </si>
  <si>
    <t>DEAP</t>
  </si>
  <si>
    <t>RESERVE</t>
  </si>
  <si>
    <r>
      <t>DEMING</t>
    </r>
    <r>
      <rPr>
        <vertAlign val="superscript"/>
        <sz val="9"/>
        <rFont val="Arial"/>
      </rPr>
      <t>1</t>
    </r>
  </si>
  <si>
    <t>RIO RANCHO</t>
  </si>
  <si>
    <t>DES MOINES</t>
  </si>
  <si>
    <r>
      <t>ROSWELL</t>
    </r>
    <r>
      <rPr>
        <vertAlign val="superscript"/>
        <sz val="9"/>
        <rFont val="Arial"/>
      </rPr>
      <t>1</t>
    </r>
  </si>
  <si>
    <t>DEXTER</t>
  </si>
  <si>
    <t>ROY</t>
  </si>
  <si>
    <t>DORA</t>
  </si>
  <si>
    <t>RUIDOSO</t>
  </si>
  <si>
    <t>DREAM DINE'</t>
  </si>
  <si>
    <t>SAN JON</t>
  </si>
  <si>
    <t>DULCE</t>
  </si>
  <si>
    <t>SANDOVAL ACADEMY (SABE)</t>
  </si>
  <si>
    <t>ELIDA</t>
  </si>
  <si>
    <r>
      <t>SANTA FE</t>
    </r>
    <r>
      <rPr>
        <vertAlign val="superscript"/>
        <sz val="9"/>
        <rFont val="Arial"/>
      </rPr>
      <t>1</t>
    </r>
  </si>
  <si>
    <r>
      <t>ESPANOLA</t>
    </r>
    <r>
      <rPr>
        <vertAlign val="superscript"/>
        <sz val="9"/>
        <rFont val="Arial"/>
      </rPr>
      <t>1</t>
    </r>
  </si>
  <si>
    <t>SANTA ROSA</t>
  </si>
  <si>
    <t>ESTANCIA</t>
  </si>
  <si>
    <t>SCHOOL OF DREAMS ACADEMY</t>
  </si>
  <si>
    <t>ESTANCIA VALLEY CLASSICAL ACADEMY</t>
  </si>
  <si>
    <t>SILVER CITY</t>
  </si>
  <si>
    <t>EUNICE</t>
  </si>
  <si>
    <t>SIX DIRECTIONS INDIGENOUS</t>
  </si>
  <si>
    <t>EXPLORE ACADEMY</t>
  </si>
  <si>
    <r>
      <t>SOCORRO</t>
    </r>
    <r>
      <rPr>
        <vertAlign val="superscript"/>
        <sz val="9"/>
        <rFont val="Arial"/>
      </rPr>
      <t>1</t>
    </r>
  </si>
  <si>
    <r>
      <t>FARMINGTON</t>
    </r>
    <r>
      <rPr>
        <vertAlign val="superscript"/>
        <sz val="9"/>
        <rFont val="Arial"/>
      </rPr>
      <t>1</t>
    </r>
  </si>
  <si>
    <t>SOUTH VALLEY PREPARATORY SCHOOL</t>
  </si>
  <si>
    <t>FLOYD</t>
  </si>
  <si>
    <t>SOUTHWEST PRIMARY</t>
  </si>
  <si>
    <t>FORT SUMNER</t>
  </si>
  <si>
    <t>SOUTHWEST SECONDARY LEARNING CENTER</t>
  </si>
  <si>
    <t>GADSDEN</t>
  </si>
  <si>
    <t>SPRINGER</t>
  </si>
  <si>
    <r>
      <t>GALLUP</t>
    </r>
    <r>
      <rPr>
        <vertAlign val="superscript"/>
        <sz val="9"/>
        <rFont val="Arial"/>
      </rPr>
      <t>1</t>
    </r>
  </si>
  <si>
    <t>STUDENT ATHLETE HEADQUARTERS (SAHQ)</t>
  </si>
  <si>
    <t>GILBERT L. SENA CHARTER SCHOOL</t>
  </si>
  <si>
    <t>SW AERONAUTICS, MATHEMATICS AND SCIENCE ACADEMY</t>
  </si>
  <si>
    <t>GRADY</t>
  </si>
  <si>
    <r>
      <t>TAOS</t>
    </r>
    <r>
      <rPr>
        <vertAlign val="superscript"/>
        <sz val="9"/>
        <rFont val="Arial"/>
      </rPr>
      <t>1</t>
    </r>
  </si>
  <si>
    <t>GRANTS/CIBOLA</t>
  </si>
  <si>
    <t>TAOS ACADEMY</t>
  </si>
  <si>
    <t>HAGERMAN</t>
  </si>
  <si>
    <t>TAOS INTEGRATED SCHOOL OF THE ARTS</t>
  </si>
  <si>
    <t>HATCH</t>
  </si>
  <si>
    <t>TAOS INTERNATIONAL SCHOOL</t>
  </si>
  <si>
    <t>HEALTH LEADERSHIP HIGH SCHOOL</t>
  </si>
  <si>
    <t>TATUM</t>
  </si>
  <si>
    <t>HOBBS</t>
  </si>
  <si>
    <t>TECHNOLOGY LEADERSHIP</t>
  </si>
  <si>
    <t>HONDO VALLEY</t>
  </si>
  <si>
    <t>TEXICO</t>
  </si>
  <si>
    <t>HORIZON ACADEMY WEST</t>
  </si>
  <si>
    <t>THE GREAT ACADEMY</t>
  </si>
  <si>
    <t>HOUSE</t>
  </si>
  <si>
    <t>TIERRA ADENTRO</t>
  </si>
  <si>
    <t>J. PAUL TAYLOR</t>
  </si>
  <si>
    <t>TIERRA ENCANTADA CHARTER SCHOOL</t>
  </si>
  <si>
    <t>JAL</t>
  </si>
  <si>
    <t>TRUTH OR CONSEQUENCES</t>
  </si>
  <si>
    <r>
      <t>JEMEZ MOUNTAIN</t>
    </r>
    <r>
      <rPr>
        <vertAlign val="superscript"/>
        <sz val="9"/>
        <rFont val="Arial"/>
      </rPr>
      <t>1</t>
    </r>
  </si>
  <si>
    <t>TUCUMCARI</t>
  </si>
  <si>
    <r>
      <t>JEMEZ VALLEY</t>
    </r>
    <r>
      <rPr>
        <vertAlign val="superscript"/>
        <sz val="9"/>
        <rFont val="Arial"/>
      </rPr>
      <t>1</t>
    </r>
  </si>
  <si>
    <t>TULAROSA</t>
  </si>
  <si>
    <t>LA ACADEMIA DOLORES HUERTA</t>
  </si>
  <si>
    <t>TURQUOISE TRAIL ELEMENTARY</t>
  </si>
  <si>
    <t>LA PROMESA EARLY LEARNING CENTER</t>
  </si>
  <si>
    <t>VAUGHN</t>
  </si>
  <si>
    <t>LA TIERRA MONTESSORI SCHOOL OF THE ARTS &amp; SCIENCES</t>
  </si>
  <si>
    <t>WAGON MOUND</t>
  </si>
  <si>
    <t>LAKE ARTHUR</t>
  </si>
  <si>
    <t>WALATOWA CHARTER HIGH SCHOOL</t>
  </si>
  <si>
    <t>LAS CRUCES</t>
  </si>
  <si>
    <r>
      <t>WEST LAS VEGAS</t>
    </r>
    <r>
      <rPr>
        <vertAlign val="superscript"/>
        <sz val="9"/>
        <rFont val="Arial"/>
      </rPr>
      <t>1</t>
    </r>
  </si>
  <si>
    <t>LAS MONTAÑAS CHARTER SCHOOL</t>
  </si>
  <si>
    <t>ZUNI</t>
  </si>
  <si>
    <t>LAS VEGAS CITY</t>
  </si>
  <si>
    <t>STATEWIDE</t>
  </si>
  <si>
    <r>
      <t>1</t>
    </r>
    <r>
      <rPr>
        <sz val="9"/>
        <rFont val="Arial"/>
      </rPr>
      <t>Amounts include Charter Schools.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</si>
</sst>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0" x14ac:knownFonts="1">
    <font>
      <sz val="9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</font>
    <font>
      <vertAlign val="superscript"/>
      <sz val="9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 applyNumberFormat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0" fillId="0" borderId="10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0" fillId="0" borderId="12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0" fontId="0" fillId="0" borderId="13" xfId="0" applyNumberFormat="1" applyBorder="1" applyAlignment="1">
      <alignment horizontal="right"/>
    </xf>
    <xf numFmtId="0" fontId="0" fillId="0" borderId="13" xfId="0" applyBorder="1"/>
    <xf numFmtId="0" fontId="0" fillId="0" borderId="14" xfId="0" applyBorder="1" applyAlignment="1">
      <alignment horizontal="left"/>
    </xf>
    <xf numFmtId="164" fontId="0" fillId="0" borderId="15" xfId="0" applyNumberFormat="1" applyBorder="1" applyAlignment="1">
      <alignment horizontal="right"/>
    </xf>
    <xf numFmtId="10" fontId="0" fillId="0" borderId="16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10" fontId="0" fillId="0" borderId="17" xfId="0" applyNumberFormat="1" applyBorder="1" applyAlignment="1">
      <alignment horizontal="right"/>
    </xf>
    <xf numFmtId="0" fontId="0" fillId="0" borderId="17" xfId="0" applyBorder="1"/>
    <xf numFmtId="0" fontId="0" fillId="0" borderId="18" xfId="0" applyBorder="1" applyAlignment="1">
      <alignment horizontal="left"/>
    </xf>
    <xf numFmtId="164" fontId="0" fillId="0" borderId="19" xfId="0" applyNumberFormat="1" applyBorder="1" applyAlignment="1">
      <alignment horizontal="right"/>
    </xf>
    <xf numFmtId="10" fontId="0" fillId="0" borderId="20" xfId="0" applyNumberFormat="1" applyBorder="1" applyAlignment="1">
      <alignment horizontal="right"/>
    </xf>
    <xf numFmtId="0" fontId="0" fillId="0" borderId="0" xfId="0" applyAlignment="1">
      <alignment vertical="top"/>
    </xf>
    <xf numFmtId="0" fontId="0" fillId="0" borderId="10" xfId="0" applyBorder="1" applyAlignment="1">
      <alignment horizontal="left" vertical="top"/>
    </xf>
    <xf numFmtId="164" fontId="0" fillId="0" borderId="11" xfId="0" applyNumberFormat="1" applyBorder="1" applyAlignment="1">
      <alignment horizontal="right" vertical="top"/>
    </xf>
    <xf numFmtId="164" fontId="0" fillId="0" borderId="0" xfId="0" applyNumberFormat="1" applyAlignment="1">
      <alignment horizontal="right" vertical="top"/>
    </xf>
    <xf numFmtId="10" fontId="0" fillId="0" borderId="0" xfId="0" applyNumberFormat="1" applyAlignment="1">
      <alignment horizontal="right" vertical="top"/>
    </xf>
    <xf numFmtId="10" fontId="0" fillId="0" borderId="12" xfId="0" applyNumberFormat="1" applyBorder="1" applyAlignment="1">
      <alignment horizontal="right" vertical="top"/>
    </xf>
    <xf numFmtId="0" fontId="18" fillId="0" borderId="21" xfId="0" applyFont="1" applyBorder="1" applyAlignment="1">
      <alignment horizontal="left"/>
    </xf>
    <xf numFmtId="164" fontId="18" fillId="0" borderId="22" xfId="0" applyNumberFormat="1" applyFont="1" applyBorder="1" applyAlignment="1">
      <alignment horizontal="right"/>
    </xf>
    <xf numFmtId="164" fontId="18" fillId="0" borderId="23" xfId="0" applyNumberFormat="1" applyFont="1" applyBorder="1" applyAlignment="1">
      <alignment horizontal="right"/>
    </xf>
    <xf numFmtId="10" fontId="18" fillId="0" borderId="23" xfId="0" applyNumberFormat="1" applyFont="1" applyBorder="1" applyAlignment="1">
      <alignment horizontal="right"/>
    </xf>
    <xf numFmtId="0" fontId="0" fillId="0" borderId="24" xfId="0" applyBorder="1"/>
    <xf numFmtId="164" fontId="0" fillId="0" borderId="0" xfId="0" applyNumberFormat="1" applyBorder="1" applyAlignment="1">
      <alignment horizontal="right" vertical="top"/>
    </xf>
    <xf numFmtId="10" fontId="0" fillId="0" borderId="0" xfId="0" applyNumberFormat="1" applyBorder="1" applyAlignment="1">
      <alignment horizontal="right" vertical="top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right"/>
    </xf>
    <xf numFmtId="10" fontId="0" fillId="0" borderId="0" xfId="0" applyNumberFormat="1" applyBorder="1" applyAlignment="1">
      <alignment horizontal="right"/>
    </xf>
    <xf numFmtId="164" fontId="0" fillId="0" borderId="25" xfId="0" applyNumberFormat="1" applyBorder="1" applyAlignment="1">
      <alignment horizontal="right" vertical="top"/>
    </xf>
    <xf numFmtId="164" fontId="0" fillId="0" borderId="25" xfId="0" applyNumberFormat="1" applyBorder="1" applyAlignment="1">
      <alignment horizontal="right"/>
    </xf>
    <xf numFmtId="0" fontId="0" fillId="0" borderId="26" xfId="0" applyBorder="1" applyAlignment="1">
      <alignment horizontal="left" vertical="top"/>
    </xf>
    <xf numFmtId="0" fontId="0" fillId="0" borderId="26" xfId="0" applyBorder="1" applyAlignment="1">
      <alignment horizontal="left"/>
    </xf>
    <xf numFmtId="10" fontId="0" fillId="0" borderId="27" xfId="0" applyNumberFormat="1" applyBorder="1" applyAlignment="1">
      <alignment horizontal="right" vertical="top"/>
    </xf>
    <xf numFmtId="10" fontId="0" fillId="0" borderId="27" xfId="0" applyNumberFormat="1" applyBorder="1" applyAlignment="1">
      <alignment horizontal="right"/>
    </xf>
    <xf numFmtId="0" fontId="19" fillId="0" borderId="0" xfId="0" applyFont="1" applyBorder="1" applyAlignment="1">
      <alignment horizontal="left"/>
    </xf>
    <xf numFmtId="0" fontId="0" fillId="0" borderId="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8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1" width="51.5703125" style="1" customWidth="1"/>
    <col min="2" max="2" width="16.85546875" style="2" customWidth="1"/>
    <col min="3" max="3" width="16.85546875" style="3" customWidth="1"/>
    <col min="4" max="4" width="13.28515625" style="4" customWidth="1"/>
    <col min="5" max="5" width="13.28515625" style="5" customWidth="1"/>
  </cols>
  <sheetData>
    <row r="1" spans="1:5" s="8" customFormat="1" ht="15" customHeight="1" x14ac:dyDescent="0.2">
      <c r="A1" s="9" t="s">
        <v>0</v>
      </c>
      <c r="B1" s="10" t="s">
        <v>1</v>
      </c>
      <c r="C1" s="6" t="s">
        <v>2</v>
      </c>
      <c r="D1" s="7" t="s">
        <v>3</v>
      </c>
      <c r="E1" s="11" t="s">
        <v>4</v>
      </c>
    </row>
    <row r="2" spans="1:5" ht="15" customHeight="1" x14ac:dyDescent="0.2">
      <c r="A2" s="1" t="s">
        <v>0</v>
      </c>
      <c r="B2" s="2" t="s">
        <v>5</v>
      </c>
      <c r="C2" s="3" t="s">
        <v>6</v>
      </c>
      <c r="D2" s="4" t="s">
        <v>7</v>
      </c>
      <c r="E2" s="5" t="s">
        <v>8</v>
      </c>
    </row>
    <row r="3" spans="1:5" ht="15" customHeight="1" x14ac:dyDescent="0.2">
      <c r="A3" s="1" t="s">
        <v>0</v>
      </c>
      <c r="B3" s="2" t="s">
        <v>9</v>
      </c>
      <c r="C3" s="3" t="s">
        <v>9</v>
      </c>
      <c r="D3" s="4" t="s">
        <v>10</v>
      </c>
      <c r="E3" s="5" t="s">
        <v>11</v>
      </c>
    </row>
    <row r="4" spans="1:5" s="14" customFormat="1" ht="15" customHeight="1" x14ac:dyDescent="0.2">
      <c r="A4" s="15" t="s">
        <v>12</v>
      </c>
      <c r="B4" s="16" t="s">
        <v>13</v>
      </c>
      <c r="C4" s="12" t="s">
        <v>13</v>
      </c>
      <c r="D4" s="13" t="s">
        <v>14</v>
      </c>
      <c r="E4" s="17" t="s">
        <v>15</v>
      </c>
    </row>
    <row r="5" spans="1:5" ht="6.95" customHeight="1" x14ac:dyDescent="0.2">
      <c r="A5" s="1" t="s">
        <v>0</v>
      </c>
      <c r="B5" s="2" t="s">
        <v>0</v>
      </c>
      <c r="C5" s="3" t="s">
        <v>0</v>
      </c>
      <c r="D5" s="4" t="s">
        <v>0</v>
      </c>
      <c r="E5" s="5" t="s">
        <v>0</v>
      </c>
    </row>
    <row r="6" spans="1:5" s="18" customFormat="1" x14ac:dyDescent="0.2">
      <c r="A6" s="19" t="s">
        <v>16</v>
      </c>
      <c r="B6" s="20">
        <v>1072267</v>
      </c>
      <c r="C6" s="21">
        <v>1505314</v>
      </c>
      <c r="D6" s="22">
        <f t="shared" ref="D6:D69" si="0">B6/C6</f>
        <v>0.71232115027163767</v>
      </c>
      <c r="E6" s="23">
        <f>D6-D149</f>
        <v>-0.10322003145487701</v>
      </c>
    </row>
    <row r="7" spans="1:5" s="18" customFormat="1" x14ac:dyDescent="0.2">
      <c r="A7" s="19" t="s">
        <v>18</v>
      </c>
      <c r="B7" s="20">
        <v>2214860</v>
      </c>
      <c r="C7" s="21">
        <v>3474538</v>
      </c>
      <c r="D7" s="22">
        <f t="shared" si="0"/>
        <v>0.6374545335235936</v>
      </c>
      <c r="E7" s="23">
        <f>D7-D149</f>
        <v>-0.17808664820292108</v>
      </c>
    </row>
    <row r="8" spans="1:5" s="18" customFormat="1" x14ac:dyDescent="0.2">
      <c r="A8" s="19" t="s">
        <v>20</v>
      </c>
      <c r="B8" s="20">
        <v>2555824</v>
      </c>
      <c r="C8" s="21">
        <v>4091068</v>
      </c>
      <c r="D8" s="22">
        <f t="shared" si="0"/>
        <v>0.62473271038271672</v>
      </c>
      <c r="E8" s="23">
        <f>D8-D149</f>
        <v>-0.19080847134379797</v>
      </c>
    </row>
    <row r="9" spans="1:5" s="18" customFormat="1" x14ac:dyDescent="0.2">
      <c r="A9" s="19" t="s">
        <v>22</v>
      </c>
      <c r="B9" s="20">
        <v>37217095</v>
      </c>
      <c r="C9" s="21">
        <v>43848063</v>
      </c>
      <c r="D9" s="22">
        <f t="shared" si="0"/>
        <v>0.84877398119045755</v>
      </c>
      <c r="E9" s="23">
        <f>D9-D149</f>
        <v>3.3232799463942864E-2</v>
      </c>
    </row>
    <row r="10" spans="1:5" s="18" customFormat="1" ht="13.5" x14ac:dyDescent="0.2">
      <c r="A10" s="19" t="s">
        <v>24</v>
      </c>
      <c r="B10" s="20">
        <v>621506324</v>
      </c>
      <c r="C10" s="21">
        <v>742528730</v>
      </c>
      <c r="D10" s="22">
        <f t="shared" si="0"/>
        <v>0.83701316715381502</v>
      </c>
      <c r="E10" s="23">
        <f>D10-D149</f>
        <v>2.1471985427300333E-2</v>
      </c>
    </row>
    <row r="11" spans="1:5" s="18" customFormat="1" x14ac:dyDescent="0.2">
      <c r="A11" s="19" t="s">
        <v>26</v>
      </c>
      <c r="B11" s="20">
        <v>2188961</v>
      </c>
      <c r="C11" s="21">
        <v>3169841</v>
      </c>
      <c r="D11" s="22">
        <f t="shared" si="0"/>
        <v>0.69055861161490439</v>
      </c>
      <c r="E11" s="23">
        <f>D11-D149</f>
        <v>-0.12498257011161029</v>
      </c>
    </row>
    <row r="12" spans="1:5" s="18" customFormat="1" x14ac:dyDescent="0.2">
      <c r="A12" s="19" t="s">
        <v>28</v>
      </c>
      <c r="B12" s="20">
        <v>2017055</v>
      </c>
      <c r="C12" s="21">
        <v>2415032</v>
      </c>
      <c r="D12" s="22">
        <f t="shared" si="0"/>
        <v>0.83520839475418962</v>
      </c>
      <c r="E12" s="23">
        <f>D12-D149</f>
        <v>1.9667213027674935E-2</v>
      </c>
    </row>
    <row r="13" spans="1:5" s="18" customFormat="1" x14ac:dyDescent="0.2">
      <c r="A13" s="19" t="s">
        <v>30</v>
      </c>
      <c r="B13" s="20">
        <v>1756683</v>
      </c>
      <c r="C13" s="21">
        <v>2278536</v>
      </c>
      <c r="D13" s="22">
        <f t="shared" si="0"/>
        <v>0.77097004392294</v>
      </c>
      <c r="E13" s="23">
        <f>D13-D149</f>
        <v>-4.457113780357469E-2</v>
      </c>
    </row>
    <row r="14" spans="1:5" s="18" customFormat="1" x14ac:dyDescent="0.2">
      <c r="A14" s="19" t="s">
        <v>32</v>
      </c>
      <c r="B14" s="20">
        <v>1555238</v>
      </c>
      <c r="C14" s="21">
        <v>1911214</v>
      </c>
      <c r="D14" s="22">
        <f t="shared" si="0"/>
        <v>0.81374351590141136</v>
      </c>
      <c r="E14" s="23">
        <f>D14-D149</f>
        <v>-1.7976658251033228E-3</v>
      </c>
    </row>
    <row r="15" spans="1:5" s="18" customFormat="1" x14ac:dyDescent="0.2">
      <c r="A15" s="19" t="s">
        <v>34</v>
      </c>
      <c r="B15" s="20">
        <v>2992359</v>
      </c>
      <c r="C15" s="21">
        <v>3792447</v>
      </c>
      <c r="D15" s="22">
        <f t="shared" si="0"/>
        <v>0.78903119806288657</v>
      </c>
      <c r="E15" s="23">
        <f>D15-D149</f>
        <v>-2.6509983663628112E-2</v>
      </c>
    </row>
    <row r="16" spans="1:5" s="18" customFormat="1" x14ac:dyDescent="0.2">
      <c r="A16" s="19" t="s">
        <v>36</v>
      </c>
      <c r="B16" s="20">
        <v>1874684</v>
      </c>
      <c r="C16" s="21">
        <v>2472940</v>
      </c>
      <c r="D16" s="22">
        <f t="shared" si="0"/>
        <v>0.75807904761134515</v>
      </c>
      <c r="E16" s="23">
        <f>D16-D149</f>
        <v>-5.7462134115169539E-2</v>
      </c>
    </row>
    <row r="17" spans="1:5" s="18" customFormat="1" x14ac:dyDescent="0.2">
      <c r="A17" s="19" t="s">
        <v>38</v>
      </c>
      <c r="B17" s="20">
        <v>803339</v>
      </c>
      <c r="C17" s="21">
        <v>1240551</v>
      </c>
      <c r="D17" s="22">
        <f t="shared" si="0"/>
        <v>0.64756628304680741</v>
      </c>
      <c r="E17" s="23">
        <f>D17-D149</f>
        <v>-0.16797489867970727</v>
      </c>
    </row>
    <row r="18" spans="1:5" s="18" customFormat="1" x14ac:dyDescent="0.2">
      <c r="A18" s="19" t="s">
        <v>40</v>
      </c>
      <c r="B18" s="20">
        <v>26490971</v>
      </c>
      <c r="C18" s="21">
        <v>31102479</v>
      </c>
      <c r="D18" s="22">
        <f t="shared" si="0"/>
        <v>0.85173181854732549</v>
      </c>
      <c r="E18" s="23">
        <f>D18-D149</f>
        <v>3.6190636820810806E-2</v>
      </c>
    </row>
    <row r="19" spans="1:5" s="18" customFormat="1" x14ac:dyDescent="0.2">
      <c r="A19" s="19" t="s">
        <v>42</v>
      </c>
      <c r="B19" s="20">
        <v>2633580</v>
      </c>
      <c r="C19" s="21">
        <v>3285724</v>
      </c>
      <c r="D19" s="22">
        <f t="shared" si="0"/>
        <v>0.80152197810893433</v>
      </c>
      <c r="E19" s="23">
        <f>D19-D149</f>
        <v>-1.4019203617580356E-2</v>
      </c>
    </row>
    <row r="20" spans="1:5" s="18" customFormat="1" ht="13.5" x14ac:dyDescent="0.2">
      <c r="A20" s="19" t="s">
        <v>44</v>
      </c>
      <c r="B20" s="20">
        <v>20082305</v>
      </c>
      <c r="C20" s="21">
        <v>24648509</v>
      </c>
      <c r="D20" s="22">
        <f t="shared" si="0"/>
        <v>0.81474725306914098</v>
      </c>
      <c r="E20" s="23">
        <f>D20-D149</f>
        <v>-7.9392865737371032E-4</v>
      </c>
    </row>
    <row r="21" spans="1:5" s="18" customFormat="1" x14ac:dyDescent="0.2">
      <c r="A21" s="19" t="s">
        <v>46</v>
      </c>
      <c r="B21" s="20">
        <v>24053292</v>
      </c>
      <c r="C21" s="21">
        <v>30441405</v>
      </c>
      <c r="D21" s="22">
        <f t="shared" si="0"/>
        <v>0.79015052031928223</v>
      </c>
      <c r="E21" s="23">
        <f>D21-D149</f>
        <v>-2.5390661407232451E-2</v>
      </c>
    </row>
    <row r="22" spans="1:5" s="18" customFormat="1" x14ac:dyDescent="0.2">
      <c r="A22" s="19" t="s">
        <v>48</v>
      </c>
      <c r="B22" s="20">
        <v>20538259</v>
      </c>
      <c r="C22" s="21">
        <v>27286987</v>
      </c>
      <c r="D22" s="22">
        <f t="shared" si="0"/>
        <v>0.75267595502574181</v>
      </c>
      <c r="E22" s="23">
        <f>D22-D149</f>
        <v>-6.286522670077288E-2</v>
      </c>
    </row>
    <row r="23" spans="1:5" s="18" customFormat="1" x14ac:dyDescent="0.2">
      <c r="A23" s="19" t="s">
        <v>50</v>
      </c>
      <c r="B23" s="20">
        <v>20596350</v>
      </c>
      <c r="C23" s="21">
        <v>24469635</v>
      </c>
      <c r="D23" s="22">
        <f t="shared" si="0"/>
        <v>0.84171055269112105</v>
      </c>
      <c r="E23" s="23">
        <f>D23-D149</f>
        <v>2.6169370964606364E-2</v>
      </c>
    </row>
    <row r="24" spans="1:5" s="18" customFormat="1" x14ac:dyDescent="0.2">
      <c r="A24" s="19" t="s">
        <v>52</v>
      </c>
      <c r="B24" s="20">
        <v>4157035</v>
      </c>
      <c r="C24" s="21">
        <v>5202414</v>
      </c>
      <c r="D24" s="22">
        <f t="shared" si="0"/>
        <v>0.79905885998307713</v>
      </c>
      <c r="E24" s="23">
        <f>D24-D149</f>
        <v>-1.6482321743437556E-2</v>
      </c>
    </row>
    <row r="25" spans="1:5" s="18" customFormat="1" ht="13.5" x14ac:dyDescent="0.2">
      <c r="A25" s="19" t="s">
        <v>54</v>
      </c>
      <c r="B25" s="20">
        <v>51170283</v>
      </c>
      <c r="C25" s="21">
        <v>58346632</v>
      </c>
      <c r="D25" s="22">
        <f t="shared" si="0"/>
        <v>0.87700491435392536</v>
      </c>
      <c r="E25" s="23">
        <f>D25-D149</f>
        <v>6.1463732627410672E-2</v>
      </c>
    </row>
    <row r="26" spans="1:5" s="18" customFormat="1" x14ac:dyDescent="0.2">
      <c r="A26" s="19" t="s">
        <v>56</v>
      </c>
      <c r="B26" s="20">
        <v>1564226</v>
      </c>
      <c r="C26" s="21">
        <v>2009540</v>
      </c>
      <c r="D26" s="22">
        <f t="shared" si="0"/>
        <v>0.77840003184808459</v>
      </c>
      <c r="E26" s="23">
        <f>D26-D149</f>
        <v>-3.7141149878430091E-2</v>
      </c>
    </row>
    <row r="27" spans="1:5" s="18" customFormat="1" x14ac:dyDescent="0.2">
      <c r="A27" s="19" t="s">
        <v>58</v>
      </c>
      <c r="B27" s="20">
        <v>41399356</v>
      </c>
      <c r="C27" s="21">
        <v>58385090</v>
      </c>
      <c r="D27" s="22">
        <f t="shared" si="0"/>
        <v>0.70907411464125514</v>
      </c>
      <c r="E27" s="23">
        <f>D27-D149</f>
        <v>-0.10646706708525955</v>
      </c>
    </row>
    <row r="28" spans="1:5" s="18" customFormat="1" x14ac:dyDescent="0.2">
      <c r="A28" s="19" t="s">
        <v>60</v>
      </c>
      <c r="B28" s="20">
        <v>1236468</v>
      </c>
      <c r="C28" s="21">
        <v>2566886</v>
      </c>
      <c r="D28" s="22">
        <f t="shared" si="0"/>
        <v>0.48169961579906551</v>
      </c>
      <c r="E28" s="23">
        <f>D28-D149</f>
        <v>-0.33384156592744918</v>
      </c>
    </row>
    <row r="29" spans="1:5" s="18" customFormat="1" x14ac:dyDescent="0.2">
      <c r="A29" s="19" t="s">
        <v>62</v>
      </c>
      <c r="B29" s="20">
        <v>3801505</v>
      </c>
      <c r="C29" s="21">
        <v>4862718</v>
      </c>
      <c r="D29" s="22">
        <f t="shared" si="0"/>
        <v>0.78176546532206881</v>
      </c>
      <c r="E29" s="23">
        <f>D29-D149</f>
        <v>-3.3775716404445877E-2</v>
      </c>
    </row>
    <row r="30" spans="1:5" s="18" customFormat="1" ht="13.5" x14ac:dyDescent="0.2">
      <c r="A30" s="19" t="s">
        <v>64</v>
      </c>
      <c r="B30" s="20">
        <v>4043073</v>
      </c>
      <c r="C30" s="21">
        <v>5071840</v>
      </c>
      <c r="D30" s="22">
        <f t="shared" si="0"/>
        <v>0.79716099088299319</v>
      </c>
      <c r="E30" s="23">
        <f>D30-D149</f>
        <v>-1.8380190843521493E-2</v>
      </c>
    </row>
    <row r="31" spans="1:5" s="18" customFormat="1" x14ac:dyDescent="0.2">
      <c r="A31" s="19" t="s">
        <v>66</v>
      </c>
      <c r="B31" s="20">
        <v>3959408</v>
      </c>
      <c r="C31" s="21">
        <v>5044013</v>
      </c>
      <c r="D31" s="22">
        <f t="shared" si="0"/>
        <v>0.78497180717020354</v>
      </c>
      <c r="E31" s="23">
        <f>D31-D149</f>
        <v>-3.0569374556311146E-2</v>
      </c>
    </row>
    <row r="32" spans="1:5" s="18" customFormat="1" x14ac:dyDescent="0.2">
      <c r="A32" s="19" t="s">
        <v>68</v>
      </c>
      <c r="B32" s="20">
        <v>2773401</v>
      </c>
      <c r="C32" s="21">
        <v>3995942</v>
      </c>
      <c r="D32" s="22">
        <f t="shared" si="0"/>
        <v>0.69405436815649479</v>
      </c>
      <c r="E32" s="23">
        <f>D32-D149</f>
        <v>-0.12148681357001989</v>
      </c>
    </row>
    <row r="33" spans="1:5" s="18" customFormat="1" x14ac:dyDescent="0.2">
      <c r="A33" s="19" t="s">
        <v>70</v>
      </c>
      <c r="B33" s="20">
        <v>52182158</v>
      </c>
      <c r="C33" s="21">
        <v>68074464</v>
      </c>
      <c r="D33" s="22">
        <f t="shared" si="0"/>
        <v>0.76654526431526515</v>
      </c>
      <c r="E33" s="23">
        <f>D33-D149</f>
        <v>-4.8995917411249534E-2</v>
      </c>
    </row>
    <row r="34" spans="1:5" s="18" customFormat="1" x14ac:dyDescent="0.2">
      <c r="A34" s="19" t="s">
        <v>72</v>
      </c>
      <c r="B34" s="20">
        <v>9620737</v>
      </c>
      <c r="C34" s="21">
        <v>12231733</v>
      </c>
      <c r="D34" s="22">
        <f t="shared" si="0"/>
        <v>0.78653916006832392</v>
      </c>
      <c r="E34" s="23">
        <f>D34-D149</f>
        <v>-2.9002021658190769E-2</v>
      </c>
    </row>
    <row r="35" spans="1:5" s="18" customFormat="1" x14ac:dyDescent="0.2">
      <c r="A35" s="19" t="s">
        <v>74</v>
      </c>
      <c r="B35" s="20">
        <v>1049404</v>
      </c>
      <c r="C35" s="21">
        <v>1255389</v>
      </c>
      <c r="D35" s="22">
        <f t="shared" si="0"/>
        <v>0.83591938435018942</v>
      </c>
      <c r="E35" s="23">
        <f>D35-D149</f>
        <v>2.0378202623674735E-2</v>
      </c>
    </row>
    <row r="36" spans="1:5" s="18" customFormat="1" x14ac:dyDescent="0.2">
      <c r="A36" s="19" t="s">
        <v>76</v>
      </c>
      <c r="B36" s="20">
        <v>1537620</v>
      </c>
      <c r="C36" s="21">
        <v>1879322</v>
      </c>
      <c r="D36" s="22">
        <f t="shared" si="0"/>
        <v>0.8181780450609315</v>
      </c>
      <c r="E36" s="23">
        <f>D36-D149</f>
        <v>2.6368633344168169E-3</v>
      </c>
    </row>
    <row r="37" spans="1:5" s="18" customFormat="1" x14ac:dyDescent="0.2">
      <c r="A37" s="19" t="s">
        <v>78</v>
      </c>
      <c r="B37" s="20">
        <v>3864109</v>
      </c>
      <c r="C37" s="21">
        <v>4487986</v>
      </c>
      <c r="D37" s="22">
        <f t="shared" si="0"/>
        <v>0.86098953962868863</v>
      </c>
      <c r="E37" s="23">
        <f>D37-D149</f>
        <v>4.5448357902173941E-2</v>
      </c>
    </row>
    <row r="38" spans="1:5" s="18" customFormat="1" x14ac:dyDescent="0.2">
      <c r="A38" s="19" t="s">
        <v>80</v>
      </c>
      <c r="B38" s="20">
        <v>4996245</v>
      </c>
      <c r="C38" s="21">
        <v>6511545</v>
      </c>
      <c r="D38" s="22">
        <f t="shared" si="0"/>
        <v>0.76729025139195073</v>
      </c>
      <c r="E38" s="23">
        <f>D38-D149</f>
        <v>-4.8250930334563957E-2</v>
      </c>
    </row>
    <row r="39" spans="1:5" s="18" customFormat="1" x14ac:dyDescent="0.2">
      <c r="A39" s="19" t="s">
        <v>82</v>
      </c>
      <c r="B39" s="20">
        <v>105393</v>
      </c>
      <c r="C39" s="21">
        <v>220802</v>
      </c>
      <c r="D39" s="22">
        <f t="shared" si="0"/>
        <v>0.47731904602313385</v>
      </c>
      <c r="E39" s="23">
        <f>D39-D149</f>
        <v>-0.33822213570338083</v>
      </c>
    </row>
    <row r="40" spans="1:5" s="18" customFormat="1" ht="13.5" x14ac:dyDescent="0.2">
      <c r="A40" s="19" t="s">
        <v>84</v>
      </c>
      <c r="B40" s="20">
        <v>33406693</v>
      </c>
      <c r="C40" s="21">
        <v>41699145</v>
      </c>
      <c r="D40" s="22">
        <f t="shared" si="0"/>
        <v>0.80113616238414476</v>
      </c>
      <c r="E40" s="23">
        <f>D40-D149</f>
        <v>-1.4405019342369929E-2</v>
      </c>
    </row>
    <row r="41" spans="1:5" s="18" customFormat="1" x14ac:dyDescent="0.2">
      <c r="A41" s="19" t="s">
        <v>86</v>
      </c>
      <c r="B41" s="20">
        <v>1418163</v>
      </c>
      <c r="C41" s="21">
        <v>1769038</v>
      </c>
      <c r="D41" s="22">
        <f t="shared" si="0"/>
        <v>0.80165773714301214</v>
      </c>
      <c r="E41" s="23">
        <f>D41-D149</f>
        <v>-1.3883444583502547E-2</v>
      </c>
    </row>
    <row r="42" spans="1:5" s="18" customFormat="1" x14ac:dyDescent="0.2">
      <c r="A42" s="19" t="s">
        <v>88</v>
      </c>
      <c r="B42" s="20">
        <v>6647472</v>
      </c>
      <c r="C42" s="21">
        <v>8590392</v>
      </c>
      <c r="D42" s="22">
        <f t="shared" si="0"/>
        <v>0.77382638650250191</v>
      </c>
      <c r="E42" s="23">
        <f>D42-D149</f>
        <v>-4.171479522401278E-2</v>
      </c>
    </row>
    <row r="43" spans="1:5" s="18" customFormat="1" x14ac:dyDescent="0.2">
      <c r="A43" s="19" t="s">
        <v>90</v>
      </c>
      <c r="B43" s="20">
        <v>2343864</v>
      </c>
      <c r="C43" s="21">
        <v>2978686</v>
      </c>
      <c r="D43" s="22">
        <f t="shared" si="0"/>
        <v>0.78687850951728378</v>
      </c>
      <c r="E43" s="23">
        <f>D43-D149</f>
        <v>-2.8662672209230911E-2</v>
      </c>
    </row>
    <row r="44" spans="1:5" s="18" customFormat="1" x14ac:dyDescent="0.2">
      <c r="A44" s="19" t="s">
        <v>92</v>
      </c>
      <c r="B44" s="20">
        <v>377038</v>
      </c>
      <c r="C44" s="21">
        <v>467792</v>
      </c>
      <c r="D44" s="22">
        <f t="shared" si="0"/>
        <v>0.805994972124363</v>
      </c>
      <c r="E44" s="23">
        <f>D44-D149</f>
        <v>-9.5462096021516896E-3</v>
      </c>
    </row>
    <row r="45" spans="1:5" s="18" customFormat="1" x14ac:dyDescent="0.2">
      <c r="A45" s="19" t="s">
        <v>94</v>
      </c>
      <c r="B45" s="20">
        <v>6246219</v>
      </c>
      <c r="C45" s="21">
        <v>8035856</v>
      </c>
      <c r="D45" s="22">
        <f t="shared" si="0"/>
        <v>0.77729354532983175</v>
      </c>
      <c r="E45" s="23">
        <f>D45-D149</f>
        <v>-3.8247636396682938E-2</v>
      </c>
    </row>
    <row r="46" spans="1:5" s="18" customFormat="1" x14ac:dyDescent="0.2">
      <c r="A46" s="19" t="s">
        <v>96</v>
      </c>
      <c r="B46" s="20">
        <v>1362001</v>
      </c>
      <c r="C46" s="21">
        <v>1788037</v>
      </c>
      <c r="D46" s="22">
        <f t="shared" si="0"/>
        <v>0.76172976286284899</v>
      </c>
      <c r="E46" s="23">
        <f>D46-D149</f>
        <v>-5.3811418863665694E-2</v>
      </c>
    </row>
    <row r="47" spans="1:5" s="18" customFormat="1" ht="13.5" x14ac:dyDescent="0.2">
      <c r="A47" s="19" t="s">
        <v>98</v>
      </c>
      <c r="B47" s="20">
        <v>24143999</v>
      </c>
      <c r="C47" s="21">
        <v>32064940</v>
      </c>
      <c r="D47" s="22">
        <f t="shared" si="0"/>
        <v>0.75297190638747491</v>
      </c>
      <c r="E47" s="23">
        <f>D47-D149</f>
        <v>-6.2569275339039776E-2</v>
      </c>
    </row>
    <row r="48" spans="1:5" s="18" customFormat="1" x14ac:dyDescent="0.2">
      <c r="A48" s="19" t="s">
        <v>100</v>
      </c>
      <c r="B48" s="20">
        <v>5468071</v>
      </c>
      <c r="C48" s="21">
        <v>7124349</v>
      </c>
      <c r="D48" s="22">
        <f t="shared" si="0"/>
        <v>0.7675186883741939</v>
      </c>
      <c r="E48" s="23">
        <f>D48-D149</f>
        <v>-4.8022493352320783E-2</v>
      </c>
    </row>
    <row r="49" spans="1:5" s="18" customFormat="1" x14ac:dyDescent="0.2">
      <c r="A49" s="19" t="s">
        <v>102</v>
      </c>
      <c r="B49" s="20">
        <v>2063392</v>
      </c>
      <c r="C49" s="21">
        <v>2741124</v>
      </c>
      <c r="D49" s="22">
        <f t="shared" si="0"/>
        <v>0.75275397975429059</v>
      </c>
      <c r="E49" s="23">
        <f>D49-D149</f>
        <v>-6.2787201972224094E-2</v>
      </c>
    </row>
    <row r="50" spans="1:5" s="18" customFormat="1" x14ac:dyDescent="0.2">
      <c r="A50" s="19" t="s">
        <v>104</v>
      </c>
      <c r="B50" s="20">
        <v>5480044</v>
      </c>
      <c r="C50" s="21">
        <v>7248166</v>
      </c>
      <c r="D50" s="22">
        <f t="shared" si="0"/>
        <v>0.75605939488692731</v>
      </c>
      <c r="E50" s="23">
        <f>D50-D149</f>
        <v>-5.9481786839587381E-2</v>
      </c>
    </row>
    <row r="51" spans="1:5" s="18" customFormat="1" x14ac:dyDescent="0.2">
      <c r="A51" s="19" t="s">
        <v>106</v>
      </c>
      <c r="B51" s="20">
        <v>1468988</v>
      </c>
      <c r="C51" s="21">
        <v>1814574</v>
      </c>
      <c r="D51" s="22">
        <f t="shared" si="0"/>
        <v>0.80954978964759772</v>
      </c>
      <c r="E51" s="23">
        <f>D51-D149</f>
        <v>-5.9913920789169683E-3</v>
      </c>
    </row>
    <row r="52" spans="1:5" s="18" customFormat="1" ht="13.5" x14ac:dyDescent="0.2">
      <c r="A52" s="19" t="s">
        <v>108</v>
      </c>
      <c r="B52" s="20">
        <v>69256231</v>
      </c>
      <c r="C52" s="21">
        <v>83072109</v>
      </c>
      <c r="D52" s="22">
        <f t="shared" si="0"/>
        <v>0.83368812750378107</v>
      </c>
      <c r="E52" s="23">
        <f>D52-D149</f>
        <v>1.8146945777266388E-2</v>
      </c>
    </row>
    <row r="53" spans="1:5" s="18" customFormat="1" x14ac:dyDescent="0.2">
      <c r="A53" s="19" t="s">
        <v>110</v>
      </c>
      <c r="B53" s="20">
        <v>2122465</v>
      </c>
      <c r="C53" s="21">
        <v>2491777</v>
      </c>
      <c r="D53" s="22">
        <f t="shared" si="0"/>
        <v>0.85178770010317939</v>
      </c>
      <c r="E53" s="23">
        <f>D53-D149</f>
        <v>3.6246518376664705E-2</v>
      </c>
    </row>
    <row r="54" spans="1:5" s="18" customFormat="1" x14ac:dyDescent="0.2">
      <c r="A54" s="19" t="s">
        <v>112</v>
      </c>
      <c r="B54" s="20">
        <v>2822513</v>
      </c>
      <c r="C54" s="21">
        <v>3339644</v>
      </c>
      <c r="D54" s="22">
        <f t="shared" si="0"/>
        <v>0.84515385472223981</v>
      </c>
      <c r="E54" s="23">
        <f>D54-D149</f>
        <v>2.961267299572512E-2</v>
      </c>
    </row>
    <row r="55" spans="1:5" s="18" customFormat="1" x14ac:dyDescent="0.2">
      <c r="A55" s="19" t="s">
        <v>114</v>
      </c>
      <c r="B55" s="20">
        <v>92601352</v>
      </c>
      <c r="C55" s="21">
        <v>109146440</v>
      </c>
      <c r="D55" s="22">
        <f t="shared" si="0"/>
        <v>0.84841385573363637</v>
      </c>
      <c r="E55" s="23">
        <f>D55-D149</f>
        <v>3.2872674007121683E-2</v>
      </c>
    </row>
    <row r="56" spans="1:5" s="18" customFormat="1" ht="13.5" x14ac:dyDescent="0.2">
      <c r="A56" s="19" t="s">
        <v>116</v>
      </c>
      <c r="B56" s="20">
        <v>75657901</v>
      </c>
      <c r="C56" s="21">
        <v>101856044</v>
      </c>
      <c r="D56" s="22">
        <f t="shared" si="0"/>
        <v>0.7427924552027565</v>
      </c>
      <c r="E56" s="23">
        <f>D56-D149</f>
        <v>-7.2748726523758189E-2</v>
      </c>
    </row>
    <row r="57" spans="1:5" s="18" customFormat="1" x14ac:dyDescent="0.2">
      <c r="A57" s="19" t="s">
        <v>118</v>
      </c>
      <c r="B57" s="20">
        <v>1367759</v>
      </c>
      <c r="C57" s="21">
        <v>1921964</v>
      </c>
      <c r="D57" s="22">
        <f t="shared" si="0"/>
        <v>0.71164652407641349</v>
      </c>
      <c r="E57" s="23">
        <f>D57-D149</f>
        <v>-0.1038946576501012</v>
      </c>
    </row>
    <row r="58" spans="1:5" s="18" customFormat="1" x14ac:dyDescent="0.2">
      <c r="A58" s="19" t="s">
        <v>120</v>
      </c>
      <c r="B58" s="20">
        <v>1678537</v>
      </c>
      <c r="C58" s="21">
        <v>2024499</v>
      </c>
      <c r="D58" s="22">
        <f t="shared" si="0"/>
        <v>0.82911228901570211</v>
      </c>
      <c r="E58" s="23">
        <f>D58-D149</f>
        <v>1.3571107289187423E-2</v>
      </c>
    </row>
    <row r="59" spans="1:5" s="18" customFormat="1" x14ac:dyDescent="0.2">
      <c r="A59" s="19" t="s">
        <v>122</v>
      </c>
      <c r="B59" s="20">
        <v>23044382</v>
      </c>
      <c r="C59" s="21">
        <v>32276459</v>
      </c>
      <c r="D59" s="22">
        <f t="shared" si="0"/>
        <v>0.71396871633285419</v>
      </c>
      <c r="E59" s="23">
        <f>D59-D149</f>
        <v>-0.10157246539366049</v>
      </c>
    </row>
    <row r="60" spans="1:5" s="18" customFormat="1" x14ac:dyDescent="0.2">
      <c r="A60" s="19" t="s">
        <v>124</v>
      </c>
      <c r="B60" s="20">
        <v>3787685</v>
      </c>
      <c r="C60" s="21">
        <v>4875620</v>
      </c>
      <c r="D60" s="22">
        <f t="shared" si="0"/>
        <v>0.77686222470167898</v>
      </c>
      <c r="E60" s="23">
        <f>D60-D149</f>
        <v>-3.8678957024835703E-2</v>
      </c>
    </row>
    <row r="61" spans="1:5" s="18" customFormat="1" x14ac:dyDescent="0.2">
      <c r="A61" s="19" t="s">
        <v>126</v>
      </c>
      <c r="B61" s="20">
        <v>7679678</v>
      </c>
      <c r="C61" s="21">
        <v>9791961</v>
      </c>
      <c r="D61" s="22">
        <f t="shared" si="0"/>
        <v>0.78428396518327637</v>
      </c>
      <c r="E61" s="23">
        <f>D61-D149</f>
        <v>-3.125721654323832E-2</v>
      </c>
    </row>
    <row r="62" spans="1:5" s="18" customFormat="1" x14ac:dyDescent="0.2">
      <c r="A62" s="19" t="s">
        <v>128</v>
      </c>
      <c r="B62" s="20">
        <v>1846492</v>
      </c>
      <c r="C62" s="21">
        <v>2522692</v>
      </c>
      <c r="D62" s="22">
        <f t="shared" si="0"/>
        <v>0.7319530089285573</v>
      </c>
      <c r="E62" s="23">
        <f>D62-D149</f>
        <v>-8.3588172797957383E-2</v>
      </c>
    </row>
    <row r="63" spans="1:5" s="18" customFormat="1" x14ac:dyDescent="0.2">
      <c r="A63" s="19" t="s">
        <v>130</v>
      </c>
      <c r="B63" s="20">
        <v>59856073</v>
      </c>
      <c r="C63" s="21">
        <v>70241097</v>
      </c>
      <c r="D63" s="22">
        <f t="shared" si="0"/>
        <v>0.85215173960053614</v>
      </c>
      <c r="E63" s="23">
        <f>D63-D149</f>
        <v>3.6610557874021454E-2</v>
      </c>
    </row>
    <row r="64" spans="1:5" s="18" customFormat="1" x14ac:dyDescent="0.2">
      <c r="A64" s="19" t="s">
        <v>132</v>
      </c>
      <c r="B64" s="20">
        <v>1847373</v>
      </c>
      <c r="C64" s="21">
        <v>2198125</v>
      </c>
      <c r="D64" s="22">
        <f t="shared" si="0"/>
        <v>0.84043127665624107</v>
      </c>
      <c r="E64" s="23">
        <f>D64-D149</f>
        <v>2.4890094929726381E-2</v>
      </c>
    </row>
    <row r="65" spans="1:5" s="18" customFormat="1" x14ac:dyDescent="0.2">
      <c r="A65" s="19" t="s">
        <v>134</v>
      </c>
      <c r="B65" s="20">
        <v>2251658</v>
      </c>
      <c r="C65" s="21">
        <v>3071897</v>
      </c>
      <c r="D65" s="22">
        <f t="shared" si="0"/>
        <v>0.7329861645751794</v>
      </c>
      <c r="E65" s="23">
        <f>D65-D149</f>
        <v>-8.2555017151335286E-2</v>
      </c>
    </row>
    <row r="66" spans="1:5" s="18" customFormat="1" x14ac:dyDescent="0.2">
      <c r="A66" s="19" t="s">
        <v>136</v>
      </c>
      <c r="B66" s="20">
        <v>1436753</v>
      </c>
      <c r="C66" s="21">
        <v>1688559</v>
      </c>
      <c r="D66" s="22">
        <f t="shared" si="0"/>
        <v>0.85087521371773212</v>
      </c>
      <c r="E66" s="23">
        <f>D66-D149</f>
        <v>3.5334031991217429E-2</v>
      </c>
    </row>
    <row r="67" spans="1:5" s="18" customFormat="1" x14ac:dyDescent="0.2">
      <c r="A67" s="19" t="s">
        <v>138</v>
      </c>
      <c r="B67" s="20">
        <v>1116541</v>
      </c>
      <c r="C67" s="21">
        <v>1346950</v>
      </c>
      <c r="D67" s="22">
        <f t="shared" si="0"/>
        <v>0.82894019822562082</v>
      </c>
      <c r="E67" s="23">
        <f>D67-D149</f>
        <v>1.3399016499106131E-2</v>
      </c>
    </row>
    <row r="68" spans="1:5" s="18" customFormat="1" x14ac:dyDescent="0.2">
      <c r="A68" s="19" t="s">
        <v>140</v>
      </c>
      <c r="B68" s="20">
        <v>3706043</v>
      </c>
      <c r="C68" s="21">
        <v>4480945</v>
      </c>
      <c r="D68" s="22">
        <f t="shared" si="0"/>
        <v>0.82706728156672304</v>
      </c>
      <c r="E68" s="23">
        <f>D68-D149</f>
        <v>1.1526099840208359E-2</v>
      </c>
    </row>
    <row r="69" spans="1:5" s="18" customFormat="1" ht="13.5" x14ac:dyDescent="0.2">
      <c r="A69" s="19" t="s">
        <v>142</v>
      </c>
      <c r="B69" s="20">
        <v>2545866</v>
      </c>
      <c r="C69" s="21">
        <v>3653361</v>
      </c>
      <c r="D69" s="22">
        <f t="shared" si="0"/>
        <v>0.69685585410256479</v>
      </c>
      <c r="E69" s="23">
        <f>D69-D149</f>
        <v>-0.1186853276239499</v>
      </c>
    </row>
    <row r="70" spans="1:5" s="18" customFormat="1" ht="13.5" x14ac:dyDescent="0.2">
      <c r="A70" s="19" t="s">
        <v>144</v>
      </c>
      <c r="B70" s="20">
        <v>4046874</v>
      </c>
      <c r="C70" s="21">
        <v>5093760</v>
      </c>
      <c r="D70" s="22">
        <f t="shared" ref="D70:D77" si="1">B70/C70</f>
        <v>0.79447677157934415</v>
      </c>
      <c r="E70" s="23">
        <f>D70-D149</f>
        <v>-2.1064410147170531E-2</v>
      </c>
    </row>
    <row r="71" spans="1:5" s="18" customFormat="1" x14ac:dyDescent="0.2">
      <c r="A71" s="19" t="s">
        <v>146</v>
      </c>
      <c r="B71" s="20">
        <v>1254018</v>
      </c>
      <c r="C71" s="21">
        <v>1429484</v>
      </c>
      <c r="D71" s="22">
        <f t="shared" si="1"/>
        <v>0.87725221128742958</v>
      </c>
      <c r="E71" s="23">
        <f>D71-D149</f>
        <v>6.1711029560914898E-2</v>
      </c>
    </row>
    <row r="72" spans="1:5" s="18" customFormat="1" x14ac:dyDescent="0.2">
      <c r="A72" s="19" t="s">
        <v>148</v>
      </c>
      <c r="B72" s="20">
        <v>1623971</v>
      </c>
      <c r="C72" s="21">
        <v>2795270</v>
      </c>
      <c r="D72" s="22">
        <f t="shared" si="1"/>
        <v>0.58097106898439144</v>
      </c>
      <c r="E72" s="23">
        <f>D72-D149</f>
        <v>-0.23457011274212325</v>
      </c>
    </row>
    <row r="73" spans="1:5" s="18" customFormat="1" x14ac:dyDescent="0.2">
      <c r="A73" s="19" t="s">
        <v>150</v>
      </c>
      <c r="B73" s="20">
        <v>766988</v>
      </c>
      <c r="C73" s="21">
        <v>1146470</v>
      </c>
      <c r="D73" s="22">
        <f t="shared" si="1"/>
        <v>0.66899962493567211</v>
      </c>
      <c r="E73" s="23">
        <f>D73-D149</f>
        <v>-0.14654155679084258</v>
      </c>
    </row>
    <row r="74" spans="1:5" s="18" customFormat="1" x14ac:dyDescent="0.2">
      <c r="A74" s="19" t="s">
        <v>152</v>
      </c>
      <c r="B74" s="20">
        <v>1331559</v>
      </c>
      <c r="C74" s="21">
        <v>1918184</v>
      </c>
      <c r="D74" s="22">
        <f t="shared" si="1"/>
        <v>0.69417688814003242</v>
      </c>
      <c r="E74" s="23">
        <f>D74-D149</f>
        <v>-0.12136429358648226</v>
      </c>
    </row>
    <row r="75" spans="1:5" s="18" customFormat="1" x14ac:dyDescent="0.2">
      <c r="A75" s="19" t="s">
        <v>154</v>
      </c>
      <c r="B75" s="20">
        <v>161545454</v>
      </c>
      <c r="C75" s="21">
        <v>188739049</v>
      </c>
      <c r="D75" s="22">
        <f t="shared" si="1"/>
        <v>0.85591961417586671</v>
      </c>
      <c r="E75" s="23">
        <f>D75-D149</f>
        <v>4.037843244935202E-2</v>
      </c>
    </row>
    <row r="76" spans="1:5" s="18" customFormat="1" x14ac:dyDescent="0.2">
      <c r="A76" s="36" t="s">
        <v>156</v>
      </c>
      <c r="B76" s="34">
        <v>1271277</v>
      </c>
      <c r="C76" s="29">
        <v>1705968</v>
      </c>
      <c r="D76" s="30">
        <f t="shared" si="1"/>
        <v>0.74519393095298392</v>
      </c>
      <c r="E76" s="38">
        <f>D76-D149</f>
        <v>-7.0347250773530767E-2</v>
      </c>
    </row>
    <row r="77" spans="1:5" s="18" customFormat="1" x14ac:dyDescent="0.2">
      <c r="A77" s="37" t="s">
        <v>158</v>
      </c>
      <c r="B77" s="35">
        <v>10540098</v>
      </c>
      <c r="C77" s="32">
        <v>13719906</v>
      </c>
      <c r="D77" s="33">
        <f t="shared" si="1"/>
        <v>0.76823398061182047</v>
      </c>
      <c r="E77" s="39">
        <f>D77-D149</f>
        <v>-4.730720111469422E-2</v>
      </c>
    </row>
    <row r="78" spans="1:5" x14ac:dyDescent="0.2">
      <c r="A78" s="19" t="s">
        <v>17</v>
      </c>
      <c r="B78" s="20">
        <v>3115339</v>
      </c>
      <c r="C78" s="21">
        <v>3846322</v>
      </c>
      <c r="D78" s="22">
        <f t="shared" ref="D78:D141" si="2">B78/C78</f>
        <v>0.80995272886669389</v>
      </c>
      <c r="E78" s="23">
        <f>D78-D149</f>
        <v>-5.5884528598207917E-3</v>
      </c>
    </row>
    <row r="79" spans="1:5" x14ac:dyDescent="0.2">
      <c r="A79" s="19" t="s">
        <v>19</v>
      </c>
      <c r="B79" s="20">
        <v>3711004</v>
      </c>
      <c r="C79" s="21">
        <v>4876309</v>
      </c>
      <c r="D79" s="22">
        <f t="shared" si="2"/>
        <v>0.76102724417177003</v>
      </c>
      <c r="E79" s="23">
        <f>D79-D149</f>
        <v>-5.4513937554744651E-2</v>
      </c>
    </row>
    <row r="80" spans="1:5" x14ac:dyDescent="0.2">
      <c r="A80" s="19" t="s">
        <v>21</v>
      </c>
      <c r="B80" s="20">
        <v>31412452</v>
      </c>
      <c r="C80" s="21">
        <v>36950167</v>
      </c>
      <c r="D80" s="22">
        <f t="shared" si="2"/>
        <v>0.85013017667822721</v>
      </c>
      <c r="E80" s="23">
        <f>D80-D149</f>
        <v>3.4588994951712526E-2</v>
      </c>
    </row>
    <row r="81" spans="1:5" x14ac:dyDescent="0.2">
      <c r="A81" s="19" t="s">
        <v>23</v>
      </c>
      <c r="B81" s="20">
        <v>50460969</v>
      </c>
      <c r="C81" s="21">
        <v>60690421</v>
      </c>
      <c r="D81" s="22">
        <f t="shared" si="2"/>
        <v>0.83144865645272092</v>
      </c>
      <c r="E81" s="23">
        <f>D81-D149</f>
        <v>1.5907474726206239E-2</v>
      </c>
    </row>
    <row r="82" spans="1:5" x14ac:dyDescent="0.2">
      <c r="A82" s="19" t="s">
        <v>25</v>
      </c>
      <c r="B82" s="20">
        <v>4550367</v>
      </c>
      <c r="C82" s="21">
        <v>5363167</v>
      </c>
      <c r="D82" s="22">
        <f t="shared" si="2"/>
        <v>0.84844775484336032</v>
      </c>
      <c r="E82" s="23">
        <f>D82-D149</f>
        <v>3.2906573116845639E-2</v>
      </c>
    </row>
    <row r="83" spans="1:5" x14ac:dyDescent="0.2">
      <c r="A83" s="19" t="s">
        <v>27</v>
      </c>
      <c r="B83" s="20">
        <v>25835767</v>
      </c>
      <c r="C83" s="21">
        <v>30030260</v>
      </c>
      <c r="D83" s="22">
        <f t="shared" si="2"/>
        <v>0.86032445273534097</v>
      </c>
      <c r="E83" s="23">
        <f>D83-D149</f>
        <v>4.4783271008826286E-2</v>
      </c>
    </row>
    <row r="84" spans="1:5" x14ac:dyDescent="0.2">
      <c r="A84" s="19" t="s">
        <v>29</v>
      </c>
      <c r="B84" s="20">
        <v>3098514</v>
      </c>
      <c r="C84" s="21">
        <v>4319428</v>
      </c>
      <c r="D84" s="22">
        <f t="shared" si="2"/>
        <v>0.71734359271644299</v>
      </c>
      <c r="E84" s="23">
        <f>D84-D149</f>
        <v>-9.8197589010071695E-2</v>
      </c>
    </row>
    <row r="85" spans="1:5" x14ac:dyDescent="0.2">
      <c r="A85" s="19" t="s">
        <v>31</v>
      </c>
      <c r="B85" s="20">
        <v>1451179</v>
      </c>
      <c r="C85" s="21">
        <v>2405621</v>
      </c>
      <c r="D85" s="22">
        <f t="shared" si="2"/>
        <v>0.60324506645061715</v>
      </c>
      <c r="E85" s="23">
        <f>D85-D149</f>
        <v>-0.21229611527589753</v>
      </c>
    </row>
    <row r="86" spans="1:5" x14ac:dyDescent="0.2">
      <c r="A86" s="19" t="s">
        <v>33</v>
      </c>
      <c r="B86" s="20">
        <v>1749607</v>
      </c>
      <c r="C86" s="21">
        <v>2096675</v>
      </c>
      <c r="D86" s="22">
        <f t="shared" si="2"/>
        <v>0.83446743057460027</v>
      </c>
      <c r="E86" s="23">
        <f>D86-D149</f>
        <v>1.8926248848085581E-2</v>
      </c>
    </row>
    <row r="87" spans="1:5" x14ac:dyDescent="0.2">
      <c r="A87" s="19" t="s">
        <v>35</v>
      </c>
      <c r="B87" s="20">
        <v>2607817</v>
      </c>
      <c r="C87" s="21">
        <v>3398499</v>
      </c>
      <c r="D87" s="22">
        <f t="shared" si="2"/>
        <v>0.7673437597009739</v>
      </c>
      <c r="E87" s="23">
        <f>D87-D149</f>
        <v>-4.8197422025540781E-2</v>
      </c>
    </row>
    <row r="88" spans="1:5" x14ac:dyDescent="0.2">
      <c r="A88" s="19" t="s">
        <v>37</v>
      </c>
      <c r="B88" s="20">
        <v>1696780</v>
      </c>
      <c r="C88" s="21">
        <v>2415224</v>
      </c>
      <c r="D88" s="22">
        <f t="shared" si="2"/>
        <v>0.70253525138869111</v>
      </c>
      <c r="E88" s="23">
        <f>D88-D149</f>
        <v>-0.11300593033782358</v>
      </c>
    </row>
    <row r="89" spans="1:5" x14ac:dyDescent="0.2">
      <c r="A89" s="19" t="s">
        <v>39</v>
      </c>
      <c r="B89" s="20">
        <v>2251575</v>
      </c>
      <c r="C89" s="21">
        <v>2660917</v>
      </c>
      <c r="D89" s="22">
        <f t="shared" si="2"/>
        <v>0.84616506264569691</v>
      </c>
      <c r="E89" s="23">
        <f>D89-D149</f>
        <v>3.0623880919182223E-2</v>
      </c>
    </row>
    <row r="90" spans="1:5" x14ac:dyDescent="0.2">
      <c r="A90" s="19" t="s">
        <v>41</v>
      </c>
      <c r="B90" s="20">
        <v>2606434</v>
      </c>
      <c r="C90" s="21">
        <v>3304778</v>
      </c>
      <c r="D90" s="22">
        <f t="shared" si="2"/>
        <v>0.78868656230463896</v>
      </c>
      <c r="E90" s="23">
        <f>D90-D149</f>
        <v>-2.6854619421875725E-2</v>
      </c>
    </row>
    <row r="91" spans="1:5" x14ac:dyDescent="0.2">
      <c r="A91" s="19" t="s">
        <v>43</v>
      </c>
      <c r="B91" s="20">
        <v>4275282</v>
      </c>
      <c r="C91" s="21">
        <v>5711382</v>
      </c>
      <c r="D91" s="22">
        <f t="shared" si="2"/>
        <v>0.74855472808507639</v>
      </c>
      <c r="E91" s="23">
        <f>D91-D149</f>
        <v>-6.6986453641438293E-2</v>
      </c>
    </row>
    <row r="92" spans="1:5" x14ac:dyDescent="0.2">
      <c r="A92" s="19" t="s">
        <v>45</v>
      </c>
      <c r="B92" s="20">
        <v>2505569</v>
      </c>
      <c r="C92" s="21">
        <v>3038453</v>
      </c>
      <c r="D92" s="22">
        <f t="shared" si="2"/>
        <v>0.82461996285609818</v>
      </c>
      <c r="E92" s="23">
        <f>D92-D149</f>
        <v>9.0787811295834908E-3</v>
      </c>
    </row>
    <row r="93" spans="1:5" x14ac:dyDescent="0.2">
      <c r="A93" s="19" t="s">
        <v>47</v>
      </c>
      <c r="B93" s="20">
        <v>2093436</v>
      </c>
      <c r="C93" s="21">
        <v>2735381</v>
      </c>
      <c r="D93" s="22">
        <f t="shared" si="2"/>
        <v>0.76531788441902604</v>
      </c>
      <c r="E93" s="23">
        <f>D93-D149</f>
        <v>-5.0223297307488646E-2</v>
      </c>
    </row>
    <row r="94" spans="1:5" x14ac:dyDescent="0.2">
      <c r="A94" s="19" t="s">
        <v>49</v>
      </c>
      <c r="B94" s="20">
        <v>3810076</v>
      </c>
      <c r="C94" s="21">
        <v>5026400</v>
      </c>
      <c r="D94" s="22">
        <f t="shared" si="2"/>
        <v>0.75801289193060639</v>
      </c>
      <c r="E94" s="23">
        <f>D94-D149</f>
        <v>-5.7528289795908294E-2</v>
      </c>
    </row>
    <row r="95" spans="1:5" x14ac:dyDescent="0.2">
      <c r="A95" s="19" t="s">
        <v>51</v>
      </c>
      <c r="B95" s="20">
        <v>16160538</v>
      </c>
      <c r="C95" s="21">
        <v>18696087</v>
      </c>
      <c r="D95" s="22">
        <f t="shared" si="2"/>
        <v>0.86438076587897783</v>
      </c>
      <c r="E95" s="23">
        <f>D95-D149</f>
        <v>4.8839584152463145E-2</v>
      </c>
    </row>
    <row r="96" spans="1:5" x14ac:dyDescent="0.2">
      <c r="A96" s="19" t="s">
        <v>53</v>
      </c>
      <c r="B96" s="20">
        <v>882364</v>
      </c>
      <c r="C96" s="21">
        <v>1302549</v>
      </c>
      <c r="D96" s="22">
        <f t="shared" si="2"/>
        <v>0.67741328733122519</v>
      </c>
      <c r="E96" s="23">
        <f>D96-D149</f>
        <v>-0.1381278943952895</v>
      </c>
    </row>
    <row r="97" spans="1:5" x14ac:dyDescent="0.2">
      <c r="A97" s="19" t="s">
        <v>55</v>
      </c>
      <c r="B97" s="20">
        <v>2272296</v>
      </c>
      <c r="C97" s="21">
        <v>3121143</v>
      </c>
      <c r="D97" s="22">
        <f t="shared" si="2"/>
        <v>0.72803328780514065</v>
      </c>
      <c r="E97" s="23">
        <f>D97-D149</f>
        <v>-8.7507893921374036E-2</v>
      </c>
    </row>
    <row r="98" spans="1:5" x14ac:dyDescent="0.2">
      <c r="A98" s="19" t="s">
        <v>57</v>
      </c>
      <c r="B98" s="20">
        <v>1546978</v>
      </c>
      <c r="C98" s="21">
        <v>2618647</v>
      </c>
      <c r="D98" s="22">
        <f t="shared" si="2"/>
        <v>0.590754691258501</v>
      </c>
      <c r="E98" s="23">
        <f>D98-D149</f>
        <v>-0.22478649046801369</v>
      </c>
    </row>
    <row r="99" spans="1:5" x14ac:dyDescent="0.2">
      <c r="A99" s="19" t="s">
        <v>59</v>
      </c>
      <c r="B99" s="20">
        <v>1487542</v>
      </c>
      <c r="C99" s="21">
        <v>2506684</v>
      </c>
      <c r="D99" s="22">
        <f t="shared" si="2"/>
        <v>0.59343020500390153</v>
      </c>
      <c r="E99" s="23">
        <f>D99-D149</f>
        <v>-0.22211097672261315</v>
      </c>
    </row>
    <row r="100" spans="1:5" x14ac:dyDescent="0.2">
      <c r="A100" s="19" t="s">
        <v>61</v>
      </c>
      <c r="B100" s="20">
        <v>3665839</v>
      </c>
      <c r="C100" s="21">
        <v>11997483</v>
      </c>
      <c r="D100" s="22">
        <f t="shared" si="2"/>
        <v>0.30555067258690843</v>
      </c>
      <c r="E100" s="23">
        <f>D100-D149</f>
        <v>-0.5099905091396062</v>
      </c>
    </row>
    <row r="101" spans="1:5" x14ac:dyDescent="0.2">
      <c r="A101" s="19" t="s">
        <v>63</v>
      </c>
      <c r="B101" s="20">
        <v>1770080</v>
      </c>
      <c r="C101" s="21">
        <v>2335113</v>
      </c>
      <c r="D101" s="22">
        <f t="shared" si="2"/>
        <v>0.75802755583991011</v>
      </c>
      <c r="E101" s="23">
        <f>D101-D149</f>
        <v>-5.751362588660458E-2</v>
      </c>
    </row>
    <row r="102" spans="1:5" x14ac:dyDescent="0.2">
      <c r="A102" s="19" t="s">
        <v>65</v>
      </c>
      <c r="B102" s="20">
        <v>2335959</v>
      </c>
      <c r="C102" s="21">
        <v>3174735</v>
      </c>
      <c r="D102" s="22">
        <f t="shared" si="2"/>
        <v>0.73579653104904819</v>
      </c>
      <c r="E102" s="23">
        <f>D102-D149</f>
        <v>-7.97446506774665E-2</v>
      </c>
    </row>
    <row r="103" spans="1:5" x14ac:dyDescent="0.2">
      <c r="A103" s="19" t="s">
        <v>67</v>
      </c>
      <c r="B103" s="20">
        <v>4651129</v>
      </c>
      <c r="C103" s="21">
        <v>5713191</v>
      </c>
      <c r="D103" s="22">
        <f t="shared" si="2"/>
        <v>0.81410353688507875</v>
      </c>
      <c r="E103" s="23">
        <f>D103-D149</f>
        <v>-1.4376448414359366E-3</v>
      </c>
    </row>
    <row r="104" spans="1:5" x14ac:dyDescent="0.2">
      <c r="A104" s="19" t="s">
        <v>69</v>
      </c>
      <c r="B104" s="20">
        <v>2806365</v>
      </c>
      <c r="C104" s="21">
        <v>4709169</v>
      </c>
      <c r="D104" s="22">
        <f t="shared" si="2"/>
        <v>0.59593635310178927</v>
      </c>
      <c r="E104" s="23">
        <f>D104-D149</f>
        <v>-0.21960482862472541</v>
      </c>
    </row>
    <row r="105" spans="1:5" x14ac:dyDescent="0.2">
      <c r="A105" s="19" t="s">
        <v>71</v>
      </c>
      <c r="B105" s="20">
        <v>12144570</v>
      </c>
      <c r="C105" s="21">
        <v>14240586</v>
      </c>
      <c r="D105" s="22">
        <f t="shared" si="2"/>
        <v>0.85281392212371032</v>
      </c>
      <c r="E105" s="23">
        <f>D105-D149</f>
        <v>3.7272740397195636E-2</v>
      </c>
    </row>
    <row r="106" spans="1:5" x14ac:dyDescent="0.2">
      <c r="A106" s="19" t="s">
        <v>73</v>
      </c>
      <c r="B106" s="20">
        <v>19298143</v>
      </c>
      <c r="C106" s="21">
        <v>21559821</v>
      </c>
      <c r="D106" s="22">
        <f t="shared" si="2"/>
        <v>0.89509755206223651</v>
      </c>
      <c r="E106" s="23">
        <f>D106-D149</f>
        <v>7.9556370335721827E-2</v>
      </c>
    </row>
    <row r="107" spans="1:5" x14ac:dyDescent="0.2">
      <c r="A107" s="19" t="s">
        <v>75</v>
      </c>
      <c r="B107" s="20">
        <v>2033097</v>
      </c>
      <c r="C107" s="21">
        <v>2591666</v>
      </c>
      <c r="D107" s="22">
        <f t="shared" si="2"/>
        <v>0.78447492848229672</v>
      </c>
      <c r="E107" s="23">
        <f>D107-D149</f>
        <v>-3.1066253244217967E-2</v>
      </c>
    </row>
    <row r="108" spans="1:5" ht="13.5" x14ac:dyDescent="0.2">
      <c r="A108" s="19" t="s">
        <v>77</v>
      </c>
      <c r="B108" s="20">
        <v>3984180</v>
      </c>
      <c r="C108" s="21">
        <v>5004640</v>
      </c>
      <c r="D108" s="22">
        <f t="shared" si="2"/>
        <v>0.79609722177818987</v>
      </c>
      <c r="E108" s="23">
        <f>D108-D149</f>
        <v>-1.9443959948324818E-2</v>
      </c>
    </row>
    <row r="109" spans="1:5" x14ac:dyDescent="0.2">
      <c r="A109" s="19" t="s">
        <v>79</v>
      </c>
      <c r="B109" s="20">
        <v>6131819</v>
      </c>
      <c r="C109" s="21">
        <v>7768381</v>
      </c>
      <c r="D109" s="22">
        <f t="shared" si="2"/>
        <v>0.78933036368839271</v>
      </c>
      <c r="E109" s="23">
        <f>D109-D149</f>
        <v>-2.6210818038121975E-2</v>
      </c>
    </row>
    <row r="110" spans="1:5" x14ac:dyDescent="0.2">
      <c r="A110" s="19" t="s">
        <v>81</v>
      </c>
      <c r="B110" s="20">
        <v>526571</v>
      </c>
      <c r="C110" s="21">
        <v>732527</v>
      </c>
      <c r="D110" s="22">
        <f t="shared" si="2"/>
        <v>0.71884176282921997</v>
      </c>
      <c r="E110" s="23">
        <f>D110-D149</f>
        <v>-9.669941889729472E-2</v>
      </c>
    </row>
    <row r="111" spans="1:5" x14ac:dyDescent="0.2">
      <c r="A111" s="19" t="s">
        <v>83</v>
      </c>
      <c r="B111" s="20">
        <v>1702798</v>
      </c>
      <c r="C111" s="21">
        <v>2430195</v>
      </c>
      <c r="D111" s="22">
        <f t="shared" si="2"/>
        <v>0.70068368999195541</v>
      </c>
      <c r="E111" s="23">
        <f>D111-D149</f>
        <v>-0.11485749173455928</v>
      </c>
    </row>
    <row r="112" spans="1:5" x14ac:dyDescent="0.2">
      <c r="A112" s="19" t="s">
        <v>85</v>
      </c>
      <c r="B112" s="20">
        <v>111372423</v>
      </c>
      <c r="C112" s="21">
        <v>125942719</v>
      </c>
      <c r="D112" s="22">
        <f t="shared" si="2"/>
        <v>0.88431013626123156</v>
      </c>
      <c r="E112" s="23">
        <f>D112-D149</f>
        <v>6.8768954534716875E-2</v>
      </c>
    </row>
    <row r="113" spans="1:5" ht="13.5" x14ac:dyDescent="0.2">
      <c r="A113" s="19" t="s">
        <v>87</v>
      </c>
      <c r="B113" s="20">
        <v>66266685</v>
      </c>
      <c r="C113" s="21">
        <v>77964347</v>
      </c>
      <c r="D113" s="22">
        <f t="shared" si="2"/>
        <v>0.84996139325068676</v>
      </c>
      <c r="E113" s="23">
        <f>D113-D149</f>
        <v>3.4420211524172073E-2</v>
      </c>
    </row>
    <row r="114" spans="1:5" x14ac:dyDescent="0.2">
      <c r="A114" s="19" t="s">
        <v>89</v>
      </c>
      <c r="B114" s="20">
        <v>1125328</v>
      </c>
      <c r="C114" s="21">
        <v>1414139</v>
      </c>
      <c r="D114" s="22">
        <f t="shared" si="2"/>
        <v>0.79576901563424807</v>
      </c>
      <c r="E114" s="23">
        <f>D114-D149</f>
        <v>-1.9772166092266619E-2</v>
      </c>
    </row>
    <row r="115" spans="1:5" x14ac:dyDescent="0.2">
      <c r="A115" s="19" t="s">
        <v>91</v>
      </c>
      <c r="B115" s="20">
        <v>12363610</v>
      </c>
      <c r="C115" s="21">
        <v>17203797</v>
      </c>
      <c r="D115" s="22">
        <f t="shared" si="2"/>
        <v>0.71865588741834141</v>
      </c>
      <c r="E115" s="23">
        <f>D115-D149</f>
        <v>-9.6885294308173275E-2</v>
      </c>
    </row>
    <row r="116" spans="1:5" x14ac:dyDescent="0.2">
      <c r="A116" s="19" t="s">
        <v>93</v>
      </c>
      <c r="B116" s="20">
        <v>1592695</v>
      </c>
      <c r="C116" s="21">
        <v>2032186</v>
      </c>
      <c r="D116" s="22">
        <f t="shared" si="2"/>
        <v>0.78373485497882578</v>
      </c>
      <c r="E116" s="23">
        <f>D116-D149</f>
        <v>-3.1806326747688907E-2</v>
      </c>
    </row>
    <row r="117" spans="1:5" x14ac:dyDescent="0.2">
      <c r="A117" s="19" t="s">
        <v>95</v>
      </c>
      <c r="B117" s="20">
        <v>407929</v>
      </c>
      <c r="C117" s="21">
        <v>665439</v>
      </c>
      <c r="D117" s="22">
        <f t="shared" si="2"/>
        <v>0.61302238071408499</v>
      </c>
      <c r="E117" s="23">
        <f>D117-D149</f>
        <v>-0.20251880101242969</v>
      </c>
    </row>
    <row r="118" spans="1:5" ht="13.5" x14ac:dyDescent="0.2">
      <c r="A118" s="19" t="s">
        <v>97</v>
      </c>
      <c r="B118" s="20">
        <v>91094066</v>
      </c>
      <c r="C118" s="21">
        <v>111198531</v>
      </c>
      <c r="D118" s="22">
        <f t="shared" si="2"/>
        <v>0.81920206302005916</v>
      </c>
      <c r="E118" s="23">
        <f>D118-D149</f>
        <v>3.6608812935444712E-3</v>
      </c>
    </row>
    <row r="119" spans="1:5" x14ac:dyDescent="0.2">
      <c r="A119" s="19" t="s">
        <v>99</v>
      </c>
      <c r="B119" s="20">
        <v>5471916</v>
      </c>
      <c r="C119" s="21">
        <v>6514187</v>
      </c>
      <c r="D119" s="22">
        <f t="shared" si="2"/>
        <v>0.83999983420801394</v>
      </c>
      <c r="E119" s="23">
        <f>D119-D149</f>
        <v>2.4458652481499255E-2</v>
      </c>
    </row>
    <row r="120" spans="1:5" x14ac:dyDescent="0.2">
      <c r="A120" s="19" t="s">
        <v>101</v>
      </c>
      <c r="B120" s="20">
        <v>2839784</v>
      </c>
      <c r="C120" s="21">
        <v>3835601</v>
      </c>
      <c r="D120" s="22">
        <f t="shared" si="2"/>
        <v>0.74037523715318665</v>
      </c>
      <c r="E120" s="23">
        <f>D120-D149</f>
        <v>-7.5165944573328036E-2</v>
      </c>
    </row>
    <row r="121" spans="1:5" x14ac:dyDescent="0.2">
      <c r="A121" s="19" t="s">
        <v>103</v>
      </c>
      <c r="B121" s="20">
        <v>19994725</v>
      </c>
      <c r="C121" s="21">
        <v>23098949</v>
      </c>
      <c r="D121" s="22">
        <f t="shared" si="2"/>
        <v>0.86561189429008223</v>
      </c>
      <c r="E121" s="23">
        <f>D121-D149</f>
        <v>5.0070712563567543E-2</v>
      </c>
    </row>
    <row r="122" spans="1:5" x14ac:dyDescent="0.2">
      <c r="A122" s="19" t="s">
        <v>105</v>
      </c>
      <c r="B122" s="20">
        <v>483414</v>
      </c>
      <c r="C122" s="21">
        <v>599064</v>
      </c>
      <c r="D122" s="22">
        <f t="shared" si="2"/>
        <v>0.80694884019069746</v>
      </c>
      <c r="E122" s="23">
        <f>D122-D149</f>
        <v>-8.5923415358172273E-3</v>
      </c>
    </row>
    <row r="123" spans="1:5" ht="13.5" x14ac:dyDescent="0.2">
      <c r="A123" s="19" t="s">
        <v>107</v>
      </c>
      <c r="B123" s="20">
        <v>10610727</v>
      </c>
      <c r="C123" s="21">
        <v>14103206</v>
      </c>
      <c r="D123" s="22">
        <f t="shared" si="2"/>
        <v>0.75236276063754581</v>
      </c>
      <c r="E123" s="23">
        <f>D123-D149</f>
        <v>-6.3178421088968872E-2</v>
      </c>
    </row>
    <row r="124" spans="1:5" x14ac:dyDescent="0.2">
      <c r="A124" s="19" t="s">
        <v>109</v>
      </c>
      <c r="B124" s="20">
        <v>882562</v>
      </c>
      <c r="C124" s="21">
        <v>1173597</v>
      </c>
      <c r="D124" s="22">
        <f t="shared" si="2"/>
        <v>0.75201453309781807</v>
      </c>
      <c r="E124" s="23">
        <f>D124-D149</f>
        <v>-6.3526648628696614E-2</v>
      </c>
    </row>
    <row r="125" spans="1:5" x14ac:dyDescent="0.2">
      <c r="A125" s="19" t="s">
        <v>111</v>
      </c>
      <c r="B125" s="20">
        <v>953005</v>
      </c>
      <c r="C125" s="21">
        <v>1571958</v>
      </c>
      <c r="D125" s="22">
        <f t="shared" si="2"/>
        <v>0.6062534749656161</v>
      </c>
      <c r="E125" s="23">
        <f>D125-D149</f>
        <v>-0.20928770676089858</v>
      </c>
    </row>
    <row r="126" spans="1:5" x14ac:dyDescent="0.2">
      <c r="A126" s="19" t="s">
        <v>113</v>
      </c>
      <c r="B126" s="20">
        <v>1440534</v>
      </c>
      <c r="C126" s="21">
        <v>3750865</v>
      </c>
      <c r="D126" s="22">
        <f t="shared" si="2"/>
        <v>0.38405381158746049</v>
      </c>
      <c r="E126" s="23">
        <f>D126-D149</f>
        <v>-0.43148737013905419</v>
      </c>
    </row>
    <row r="127" spans="1:5" x14ac:dyDescent="0.2">
      <c r="A127" s="19" t="s">
        <v>115</v>
      </c>
      <c r="B127" s="20">
        <v>1747840</v>
      </c>
      <c r="C127" s="21">
        <v>2278557</v>
      </c>
      <c r="D127" s="22">
        <f t="shared" si="2"/>
        <v>0.76708197337174355</v>
      </c>
      <c r="E127" s="23">
        <f>D127-D149</f>
        <v>-4.8459208354771133E-2</v>
      </c>
    </row>
    <row r="128" spans="1:5" x14ac:dyDescent="0.2">
      <c r="A128" s="19" t="s">
        <v>117</v>
      </c>
      <c r="B128" s="20">
        <v>518835</v>
      </c>
      <c r="C128" s="21">
        <v>1035824</v>
      </c>
      <c r="D128" s="22">
        <f t="shared" si="2"/>
        <v>0.50089107802097654</v>
      </c>
      <c r="E128" s="23">
        <f>D128-D149</f>
        <v>-0.31465010370553814</v>
      </c>
    </row>
    <row r="129" spans="1:5" x14ac:dyDescent="0.2">
      <c r="A129" s="19" t="s">
        <v>119</v>
      </c>
      <c r="B129" s="20">
        <v>1629799</v>
      </c>
      <c r="C129" s="21">
        <v>2611959</v>
      </c>
      <c r="D129" s="22">
        <f t="shared" si="2"/>
        <v>0.62397572090526687</v>
      </c>
      <c r="E129" s="23">
        <f>D129-D149</f>
        <v>-0.19156546082124781</v>
      </c>
    </row>
    <row r="130" spans="1:5" ht="13.5" x14ac:dyDescent="0.2">
      <c r="A130" s="19" t="s">
        <v>121</v>
      </c>
      <c r="B130" s="20">
        <v>18998224</v>
      </c>
      <c r="C130" s="21">
        <v>23355078</v>
      </c>
      <c r="D130" s="22">
        <f t="shared" si="2"/>
        <v>0.81345153289575822</v>
      </c>
      <c r="E130" s="23">
        <f>D130-D149</f>
        <v>-2.0896488307564631E-3</v>
      </c>
    </row>
    <row r="131" spans="1:5" x14ac:dyDescent="0.2">
      <c r="A131" s="19" t="s">
        <v>123</v>
      </c>
      <c r="B131" s="20">
        <v>1517755</v>
      </c>
      <c r="C131" s="21">
        <v>2282179</v>
      </c>
      <c r="D131" s="22">
        <f t="shared" si="2"/>
        <v>0.66504643150252452</v>
      </c>
      <c r="E131" s="23">
        <f>D131-D149</f>
        <v>-0.15049475022399017</v>
      </c>
    </row>
    <row r="132" spans="1:5" x14ac:dyDescent="0.2">
      <c r="A132" s="19" t="s">
        <v>125</v>
      </c>
      <c r="B132" s="20">
        <v>888215</v>
      </c>
      <c r="C132" s="21">
        <v>1213789</v>
      </c>
      <c r="D132" s="22">
        <f t="shared" si="2"/>
        <v>0.73177051365599788</v>
      </c>
      <c r="E132" s="23">
        <f>D132-D149</f>
        <v>-8.3770668070516807E-2</v>
      </c>
    </row>
    <row r="133" spans="1:5" x14ac:dyDescent="0.2">
      <c r="A133" s="19" t="s">
        <v>127</v>
      </c>
      <c r="B133" s="20">
        <v>1356975</v>
      </c>
      <c r="C133" s="21">
        <v>1875641</v>
      </c>
      <c r="D133" s="22">
        <f t="shared" si="2"/>
        <v>0.72347266881028938</v>
      </c>
      <c r="E133" s="23">
        <f>D133-D149</f>
        <v>-9.2068512916225309E-2</v>
      </c>
    </row>
    <row r="134" spans="1:5" x14ac:dyDescent="0.2">
      <c r="A134" s="19" t="s">
        <v>129</v>
      </c>
      <c r="B134" s="20">
        <v>3170011</v>
      </c>
      <c r="C134" s="21">
        <v>3849076</v>
      </c>
      <c r="D134" s="22">
        <f t="shared" si="2"/>
        <v>0.82357713903284835</v>
      </c>
      <c r="E134" s="23">
        <f>D134-D149</f>
        <v>8.0359573063336631E-3</v>
      </c>
    </row>
    <row r="135" spans="1:5" x14ac:dyDescent="0.2">
      <c r="A135" s="19" t="s">
        <v>131</v>
      </c>
      <c r="B135" s="20">
        <v>1811132</v>
      </c>
      <c r="C135" s="21">
        <v>2597950</v>
      </c>
      <c r="D135" s="22">
        <f t="shared" si="2"/>
        <v>0.69713889797725126</v>
      </c>
      <c r="E135" s="23">
        <f>D135-D149</f>
        <v>-0.11840228374926343</v>
      </c>
    </row>
    <row r="136" spans="1:5" x14ac:dyDescent="0.2">
      <c r="A136" s="19" t="s">
        <v>133</v>
      </c>
      <c r="B136" s="20">
        <v>4352699</v>
      </c>
      <c r="C136" s="21">
        <v>5367133</v>
      </c>
      <c r="D136" s="22">
        <f t="shared" si="2"/>
        <v>0.81099145484190538</v>
      </c>
      <c r="E136" s="23">
        <f>D136-D149</f>
        <v>-4.5497268846093064E-3</v>
      </c>
    </row>
    <row r="137" spans="1:5" x14ac:dyDescent="0.2">
      <c r="A137" s="19" t="s">
        <v>135</v>
      </c>
      <c r="B137" s="20">
        <v>1454327</v>
      </c>
      <c r="C137" s="21">
        <v>2175761</v>
      </c>
      <c r="D137" s="22">
        <f t="shared" si="2"/>
        <v>0.66842222100681092</v>
      </c>
      <c r="E137" s="23">
        <f>D137-D149</f>
        <v>-0.14711896071970376</v>
      </c>
    </row>
    <row r="138" spans="1:5" x14ac:dyDescent="0.2">
      <c r="A138" s="19" t="s">
        <v>137</v>
      </c>
      <c r="B138" s="20">
        <v>2112796</v>
      </c>
      <c r="C138" s="21">
        <v>2820891</v>
      </c>
      <c r="D138" s="22">
        <f t="shared" si="2"/>
        <v>0.74898179334118187</v>
      </c>
      <c r="E138" s="23">
        <f>D138-D149</f>
        <v>-6.6559388385332818E-2</v>
      </c>
    </row>
    <row r="139" spans="1:5" x14ac:dyDescent="0.2">
      <c r="A139" s="19" t="s">
        <v>139</v>
      </c>
      <c r="B139" s="20">
        <v>2080116</v>
      </c>
      <c r="C139" s="21">
        <v>2509360</v>
      </c>
      <c r="D139" s="22">
        <f t="shared" si="2"/>
        <v>0.82894283801447377</v>
      </c>
      <c r="E139" s="23">
        <f>D139-D149</f>
        <v>1.3401656287959085E-2</v>
      </c>
    </row>
    <row r="140" spans="1:5" x14ac:dyDescent="0.2">
      <c r="A140" s="19" t="s">
        <v>141</v>
      </c>
      <c r="B140" s="20">
        <v>9249640</v>
      </c>
      <c r="C140" s="21">
        <v>11897488</v>
      </c>
      <c r="D140" s="22">
        <f t="shared" si="2"/>
        <v>0.77744478498318303</v>
      </c>
      <c r="E140" s="23">
        <f>D140-D149</f>
        <v>-3.8096396743331651E-2</v>
      </c>
    </row>
    <row r="141" spans="1:5" x14ac:dyDescent="0.2">
      <c r="A141" s="19" t="s">
        <v>143</v>
      </c>
      <c r="B141" s="20">
        <v>7655557</v>
      </c>
      <c r="C141" s="21">
        <v>9379431</v>
      </c>
      <c r="D141" s="22">
        <f t="shared" si="2"/>
        <v>0.81620697460219072</v>
      </c>
      <c r="E141" s="23">
        <f>D141-D149</f>
        <v>6.6579287567603007E-4</v>
      </c>
    </row>
    <row r="142" spans="1:5" x14ac:dyDescent="0.2">
      <c r="A142" s="19" t="s">
        <v>145</v>
      </c>
      <c r="B142" s="20">
        <v>7023999</v>
      </c>
      <c r="C142" s="21">
        <v>8996001</v>
      </c>
      <c r="D142" s="22">
        <f t="shared" ref="D142:D149" si="3">B142/C142</f>
        <v>0.7807912649187122</v>
      </c>
      <c r="E142" s="23">
        <f>D142-D149</f>
        <v>-3.4749916807802483E-2</v>
      </c>
    </row>
    <row r="143" spans="1:5" x14ac:dyDescent="0.2">
      <c r="A143" s="19" t="s">
        <v>147</v>
      </c>
      <c r="B143" s="20">
        <v>2816351</v>
      </c>
      <c r="C143" s="21">
        <v>3286531</v>
      </c>
      <c r="D143" s="22">
        <f t="shared" si="3"/>
        <v>0.85693729954167475</v>
      </c>
      <c r="E143" s="23">
        <f>D143-D149</f>
        <v>4.1396117815160061E-2</v>
      </c>
    </row>
    <row r="144" spans="1:5" x14ac:dyDescent="0.2">
      <c r="A144" s="19" t="s">
        <v>149</v>
      </c>
      <c r="B144" s="20">
        <v>1320277</v>
      </c>
      <c r="C144" s="21">
        <v>1719190</v>
      </c>
      <c r="D144" s="22">
        <f t="shared" si="3"/>
        <v>0.76796456470779839</v>
      </c>
      <c r="E144" s="23">
        <f>D144-D149</f>
        <v>-4.7576617018716294E-2</v>
      </c>
    </row>
    <row r="145" spans="1:6" x14ac:dyDescent="0.2">
      <c r="A145" s="19" t="s">
        <v>151</v>
      </c>
      <c r="B145" s="20">
        <v>1588361</v>
      </c>
      <c r="C145" s="21">
        <v>1964941</v>
      </c>
      <c r="D145" s="22">
        <f t="shared" si="3"/>
        <v>0.80835047973450602</v>
      </c>
      <c r="E145" s="23">
        <f>D145-D149</f>
        <v>-7.1907019920086634E-3</v>
      </c>
    </row>
    <row r="146" spans="1:6" x14ac:dyDescent="0.2">
      <c r="A146" s="19" t="s">
        <v>153</v>
      </c>
      <c r="B146" s="20">
        <v>497739</v>
      </c>
      <c r="C146" s="21">
        <v>2221741</v>
      </c>
      <c r="D146" s="22">
        <f t="shared" si="3"/>
        <v>0.22403106392689337</v>
      </c>
      <c r="E146" s="23">
        <f>D146-D149</f>
        <v>-0.59151011779962137</v>
      </c>
    </row>
    <row r="147" spans="1:6" ht="13.5" x14ac:dyDescent="0.2">
      <c r="A147" s="19" t="s">
        <v>155</v>
      </c>
      <c r="B147" s="20">
        <v>11323176</v>
      </c>
      <c r="C147" s="21">
        <v>14373323</v>
      </c>
      <c r="D147" s="22">
        <f t="shared" si="3"/>
        <v>0.78779110439527444</v>
      </c>
      <c r="E147" s="23">
        <f>D147-D149</f>
        <v>-2.7750077331240242E-2</v>
      </c>
    </row>
    <row r="148" spans="1:6" x14ac:dyDescent="0.2">
      <c r="A148" s="19" t="s">
        <v>157</v>
      </c>
      <c r="B148" s="20">
        <v>10108164</v>
      </c>
      <c r="C148" s="21">
        <v>13230387</v>
      </c>
      <c r="D148" s="22">
        <f t="shared" si="3"/>
        <v>0.76401121146342887</v>
      </c>
      <c r="E148" s="23">
        <f>D148-D149</f>
        <v>-5.1529970263085811E-2</v>
      </c>
    </row>
    <row r="149" spans="1:6" ht="12.75" x14ac:dyDescent="0.2">
      <c r="A149" s="24" t="s">
        <v>159</v>
      </c>
      <c r="B149" s="25">
        <f>SUBTOTAL(9,B6:B77)+SUBTOTAL(9,B78:B148)</f>
        <v>2257795178</v>
      </c>
      <c r="C149" s="26">
        <f>SUBTOTAL(9,C6:C77)+SUBTOTAL(9,C78:C148)</f>
        <v>2768462499</v>
      </c>
      <c r="D149" s="27">
        <f t="shared" si="3"/>
        <v>0.81554118172651469</v>
      </c>
      <c r="E149" s="28" t="s">
        <v>0</v>
      </c>
    </row>
    <row r="150" spans="1:6" x14ac:dyDescent="0.2">
      <c r="A150" s="31"/>
      <c r="B150" s="32"/>
      <c r="C150" s="32"/>
      <c r="D150" s="33"/>
      <c r="E150" s="33"/>
      <c r="F150" s="41"/>
    </row>
    <row r="151" spans="1:6" x14ac:dyDescent="0.2">
      <c r="A151" s="31"/>
      <c r="B151" s="32"/>
      <c r="C151" s="32"/>
      <c r="D151" s="33"/>
      <c r="E151" s="33"/>
      <c r="F151" s="41"/>
    </row>
    <row r="152" spans="1:6" s="31" customFormat="1" ht="15" customHeight="1" x14ac:dyDescent="0.2">
      <c r="A152" s="31" t="s">
        <v>0</v>
      </c>
    </row>
    <row r="153" spans="1:6" s="31" customFormat="1" ht="15" customHeight="1" x14ac:dyDescent="0.2">
      <c r="A153" s="40" t="s">
        <v>160</v>
      </c>
      <c r="B153" s="40"/>
      <c r="C153" s="40"/>
      <c r="D153" s="40"/>
      <c r="E153" s="40"/>
    </row>
    <row r="154" spans="1:6" s="41" customFormat="1" x14ac:dyDescent="0.2">
      <c r="A154" s="31"/>
      <c r="B154" s="32"/>
      <c r="C154" s="32"/>
      <c r="D154" s="33"/>
      <c r="E154" s="33"/>
    </row>
    <row r="155" spans="1:6" s="41" customFormat="1" x14ac:dyDescent="0.2">
      <c r="A155" s="31"/>
      <c r="B155" s="32"/>
      <c r="C155" s="32"/>
      <c r="D155" s="33"/>
      <c r="E155" s="33"/>
    </row>
    <row r="156" spans="1:6" x14ac:dyDescent="0.2">
      <c r="A156" s="31"/>
      <c r="B156" s="32"/>
      <c r="C156" s="32"/>
      <c r="D156" s="33"/>
      <c r="E156" s="33"/>
      <c r="F156" s="41"/>
    </row>
    <row r="157" spans="1:6" x14ac:dyDescent="0.2">
      <c r="A157" s="31"/>
      <c r="B157" s="32"/>
      <c r="C157" s="32"/>
      <c r="D157" s="33"/>
      <c r="E157" s="33"/>
      <c r="F157" s="41"/>
    </row>
    <row r="158" spans="1:6" x14ac:dyDescent="0.2">
      <c r="A158" s="31"/>
      <c r="B158" s="32"/>
      <c r="C158" s="32"/>
      <c r="D158" s="33"/>
      <c r="E158" s="33"/>
      <c r="F158" s="41"/>
    </row>
  </sheetData>
  <printOptions horizontalCentered="1"/>
  <pageMargins left="0.8125" right="0.5" top="1" bottom="0.75" header="0.5" footer="0.3"/>
  <pageSetup fitToHeight="5" orientation="landscape" r:id="rId1"/>
  <headerFooter>
    <oddHeader>&amp;C&amp;12 2017-2018 OPERATING BUDGET SALARIES AND BENEFITS AS A PERCENT OF TOTAL OPERATIONAL</oddHeader>
    <oddFooter>&amp;C&amp;11Section 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F86-88</vt:lpstr>
      <vt:lpstr>'F86-88'!Print_Area</vt:lpstr>
      <vt:lpstr>'F86-88'!Print_Titles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 PED</dc:creator>
  <cp:lastModifiedBy>Coreena Kim</cp:lastModifiedBy>
  <cp:lastPrinted>2018-12-20T15:41:37Z</cp:lastPrinted>
  <dcterms:created xsi:type="dcterms:W3CDTF">2018-10-29T17:14:08Z</dcterms:created>
  <dcterms:modified xsi:type="dcterms:W3CDTF">2018-12-20T15:42:45Z</dcterms:modified>
</cp:coreProperties>
</file>