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Finance and Operations\School Budget and Finance Analysis Bureau\Employees\Coreena.Kim\Stat book\2017-18 ACTUAL\Section F\"/>
    </mc:Choice>
  </mc:AlternateContent>
  <bookViews>
    <workbookView xWindow="0" yWindow="0" windowWidth="28800" windowHeight="10200"/>
  </bookViews>
  <sheets>
    <sheet name="Sheet1" sheetId="1" r:id="rId1"/>
  </sheets>
  <definedNames>
    <definedName name="_xlnm.Print_Area" localSheetId="0">Sheet1!$A$1:$P$148</definedName>
    <definedName name="_xlnm.Print_Titles" localSheetId="0">Sheet1!$A:$A,Sheet1!$1:$4</definedName>
  </definedNames>
  <calcPr calcId="162913"/>
</workbook>
</file>

<file path=xl/calcChain.xml><?xml version="1.0" encoding="utf-8"?>
<calcChain xmlns="http://schemas.openxmlformats.org/spreadsheetml/2006/main">
  <c r="P145" i="1" l="1"/>
  <c r="I145" i="1"/>
  <c r="H145" i="1"/>
  <c r="N145" i="1" s="1"/>
  <c r="E145" i="1"/>
  <c r="F145" i="1" s="1"/>
  <c r="B145" i="1"/>
  <c r="C145" i="1" s="1"/>
  <c r="N144" i="1"/>
  <c r="L144" i="1"/>
  <c r="K144" i="1"/>
  <c r="J144" i="1"/>
  <c r="I144" i="1"/>
  <c r="F144" i="1"/>
  <c r="C144" i="1"/>
  <c r="N143" i="1"/>
  <c r="K143" i="1"/>
  <c r="L143" i="1" s="1"/>
  <c r="I143" i="1"/>
  <c r="J143" i="1" s="1"/>
  <c r="F143" i="1"/>
  <c r="C143" i="1"/>
  <c r="D143" i="1" s="1"/>
  <c r="N142" i="1"/>
  <c r="L142" i="1"/>
  <c r="K142" i="1"/>
  <c r="J142" i="1"/>
  <c r="I142" i="1"/>
  <c r="G142" i="1"/>
  <c r="F142" i="1"/>
  <c r="C142" i="1"/>
  <c r="N141" i="1"/>
  <c r="K141" i="1"/>
  <c r="L141" i="1" s="1"/>
  <c r="I141" i="1"/>
  <c r="J141" i="1" s="1"/>
  <c r="F141" i="1"/>
  <c r="G141" i="1" s="1"/>
  <c r="C141" i="1"/>
  <c r="D141" i="1" s="1"/>
  <c r="N140" i="1"/>
  <c r="L140" i="1"/>
  <c r="K140" i="1"/>
  <c r="J140" i="1"/>
  <c r="I140" i="1"/>
  <c r="F140" i="1"/>
  <c r="D140" i="1"/>
  <c r="C140" i="1"/>
  <c r="N139" i="1"/>
  <c r="K139" i="1"/>
  <c r="L139" i="1" s="1"/>
  <c r="I139" i="1"/>
  <c r="J139" i="1" s="1"/>
  <c r="F139" i="1"/>
  <c r="C139" i="1"/>
  <c r="D139" i="1" s="1"/>
  <c r="N138" i="1"/>
  <c r="L138" i="1"/>
  <c r="K138" i="1"/>
  <c r="J138" i="1"/>
  <c r="I138" i="1"/>
  <c r="G138" i="1"/>
  <c r="F138" i="1"/>
  <c r="C138" i="1"/>
  <c r="N137" i="1"/>
  <c r="K137" i="1"/>
  <c r="L137" i="1" s="1"/>
  <c r="I137" i="1"/>
  <c r="J137" i="1" s="1"/>
  <c r="F137" i="1"/>
  <c r="G137" i="1" s="1"/>
  <c r="C137" i="1"/>
  <c r="D137" i="1" s="1"/>
  <c r="N136" i="1"/>
  <c r="L136" i="1"/>
  <c r="K136" i="1"/>
  <c r="J136" i="1"/>
  <c r="I136" i="1"/>
  <c r="F136" i="1"/>
  <c r="D136" i="1"/>
  <c r="C136" i="1"/>
  <c r="N135" i="1"/>
  <c r="K135" i="1"/>
  <c r="L135" i="1" s="1"/>
  <c r="I135" i="1"/>
  <c r="J135" i="1" s="1"/>
  <c r="F135" i="1"/>
  <c r="G135" i="1" s="1"/>
  <c r="C135" i="1"/>
  <c r="D135" i="1" s="1"/>
  <c r="N134" i="1"/>
  <c r="L134" i="1"/>
  <c r="K134" i="1"/>
  <c r="J134" i="1"/>
  <c r="I134" i="1"/>
  <c r="G134" i="1"/>
  <c r="F134" i="1"/>
  <c r="C134" i="1"/>
  <c r="N133" i="1"/>
  <c r="K133" i="1"/>
  <c r="L133" i="1" s="1"/>
  <c r="I133" i="1"/>
  <c r="J133" i="1" s="1"/>
  <c r="F133" i="1"/>
  <c r="G133" i="1" s="1"/>
  <c r="C133" i="1"/>
  <c r="D133" i="1" s="1"/>
  <c r="N132" i="1"/>
  <c r="L132" i="1"/>
  <c r="K132" i="1"/>
  <c r="J132" i="1"/>
  <c r="I132" i="1"/>
  <c r="F132" i="1"/>
  <c r="D132" i="1"/>
  <c r="C132" i="1"/>
  <c r="N131" i="1"/>
  <c r="K131" i="1"/>
  <c r="L131" i="1" s="1"/>
  <c r="I131" i="1"/>
  <c r="J131" i="1" s="1"/>
  <c r="F131" i="1"/>
  <c r="G131" i="1" s="1"/>
  <c r="C131" i="1"/>
  <c r="D131" i="1" s="1"/>
  <c r="N130" i="1"/>
  <c r="L130" i="1"/>
  <c r="K130" i="1"/>
  <c r="J130" i="1"/>
  <c r="I130" i="1"/>
  <c r="G130" i="1"/>
  <c r="F130" i="1"/>
  <c r="C130" i="1"/>
  <c r="N129" i="1"/>
  <c r="K129" i="1"/>
  <c r="L129" i="1" s="1"/>
  <c r="I129" i="1"/>
  <c r="J129" i="1" s="1"/>
  <c r="F129" i="1"/>
  <c r="G129" i="1" s="1"/>
  <c r="C129" i="1"/>
  <c r="D129" i="1" s="1"/>
  <c r="N128" i="1"/>
  <c r="L128" i="1"/>
  <c r="K128" i="1"/>
  <c r="J128" i="1"/>
  <c r="I128" i="1"/>
  <c r="F128" i="1"/>
  <c r="D128" i="1"/>
  <c r="C128" i="1"/>
  <c r="N127" i="1"/>
  <c r="K127" i="1"/>
  <c r="L127" i="1" s="1"/>
  <c r="I127" i="1"/>
  <c r="J127" i="1" s="1"/>
  <c r="F127" i="1"/>
  <c r="G127" i="1" s="1"/>
  <c r="C127" i="1"/>
  <c r="D127" i="1" s="1"/>
  <c r="N126" i="1"/>
  <c r="L126" i="1"/>
  <c r="K126" i="1"/>
  <c r="J126" i="1"/>
  <c r="I126" i="1"/>
  <c r="G126" i="1"/>
  <c r="F126" i="1"/>
  <c r="C126" i="1"/>
  <c r="N125" i="1"/>
  <c r="K125" i="1"/>
  <c r="L125" i="1" s="1"/>
  <c r="I125" i="1"/>
  <c r="J125" i="1" s="1"/>
  <c r="F125" i="1"/>
  <c r="G125" i="1" s="1"/>
  <c r="C125" i="1"/>
  <c r="D125" i="1" s="1"/>
  <c r="N124" i="1"/>
  <c r="L124" i="1"/>
  <c r="K124" i="1"/>
  <c r="J124" i="1"/>
  <c r="I124" i="1"/>
  <c r="F124" i="1"/>
  <c r="D124" i="1"/>
  <c r="C124" i="1"/>
  <c r="N123" i="1"/>
  <c r="K123" i="1"/>
  <c r="L123" i="1" s="1"/>
  <c r="I123" i="1"/>
  <c r="J123" i="1" s="1"/>
  <c r="F123" i="1"/>
  <c r="G123" i="1" s="1"/>
  <c r="C123" i="1"/>
  <c r="D123" i="1" s="1"/>
  <c r="N122" i="1"/>
  <c r="L122" i="1"/>
  <c r="K122" i="1"/>
  <c r="J122" i="1"/>
  <c r="I122" i="1"/>
  <c r="G122" i="1"/>
  <c r="F122" i="1"/>
  <c r="C122" i="1"/>
  <c r="N121" i="1"/>
  <c r="K121" i="1"/>
  <c r="L121" i="1" s="1"/>
  <c r="I121" i="1"/>
  <c r="J121" i="1" s="1"/>
  <c r="F121" i="1"/>
  <c r="G121" i="1" s="1"/>
  <c r="C121" i="1"/>
  <c r="D121" i="1" s="1"/>
  <c r="N120" i="1"/>
  <c r="L120" i="1"/>
  <c r="K120" i="1"/>
  <c r="J120" i="1"/>
  <c r="I120" i="1"/>
  <c r="F120" i="1"/>
  <c r="D120" i="1"/>
  <c r="C120" i="1"/>
  <c r="N119" i="1"/>
  <c r="K119" i="1"/>
  <c r="L119" i="1" s="1"/>
  <c r="I119" i="1"/>
  <c r="J119" i="1" s="1"/>
  <c r="F119" i="1"/>
  <c r="G119" i="1" s="1"/>
  <c r="C119" i="1"/>
  <c r="D119" i="1" s="1"/>
  <c r="N118" i="1"/>
  <c r="L118" i="1"/>
  <c r="K118" i="1"/>
  <c r="J118" i="1"/>
  <c r="I118" i="1"/>
  <c r="G118" i="1"/>
  <c r="F118" i="1"/>
  <c r="C118" i="1"/>
  <c r="N117" i="1"/>
  <c r="K117" i="1"/>
  <c r="L117" i="1" s="1"/>
  <c r="I117" i="1"/>
  <c r="J117" i="1" s="1"/>
  <c r="F117" i="1"/>
  <c r="G117" i="1" s="1"/>
  <c r="C117" i="1"/>
  <c r="D117" i="1" s="1"/>
  <c r="N116" i="1"/>
  <c r="L116" i="1"/>
  <c r="K116" i="1"/>
  <c r="J116" i="1"/>
  <c r="I116" i="1"/>
  <c r="F116" i="1"/>
  <c r="D116" i="1"/>
  <c r="C116" i="1"/>
  <c r="N115" i="1"/>
  <c r="K115" i="1"/>
  <c r="L115" i="1" s="1"/>
  <c r="I115" i="1"/>
  <c r="J115" i="1" s="1"/>
  <c r="F115" i="1"/>
  <c r="G115" i="1" s="1"/>
  <c r="C115" i="1"/>
  <c r="D115" i="1" s="1"/>
  <c r="N114" i="1"/>
  <c r="L114" i="1"/>
  <c r="K114" i="1"/>
  <c r="J114" i="1"/>
  <c r="I114" i="1"/>
  <c r="G114" i="1"/>
  <c r="F114" i="1"/>
  <c r="C114" i="1"/>
  <c r="N113" i="1"/>
  <c r="K113" i="1"/>
  <c r="L113" i="1" s="1"/>
  <c r="I113" i="1"/>
  <c r="J113" i="1" s="1"/>
  <c r="F113" i="1"/>
  <c r="G113" i="1" s="1"/>
  <c r="C113" i="1"/>
  <c r="D113" i="1" s="1"/>
  <c r="N112" i="1"/>
  <c r="L112" i="1"/>
  <c r="K112" i="1"/>
  <c r="J112" i="1"/>
  <c r="I112" i="1"/>
  <c r="F112" i="1"/>
  <c r="D112" i="1"/>
  <c r="C112" i="1"/>
  <c r="N111" i="1"/>
  <c r="K111" i="1"/>
  <c r="L111" i="1" s="1"/>
  <c r="I111" i="1"/>
  <c r="J111" i="1" s="1"/>
  <c r="F111" i="1"/>
  <c r="G111" i="1" s="1"/>
  <c r="C111" i="1"/>
  <c r="D111" i="1" s="1"/>
  <c r="N110" i="1"/>
  <c r="L110" i="1"/>
  <c r="K110" i="1"/>
  <c r="J110" i="1"/>
  <c r="I110" i="1"/>
  <c r="G110" i="1"/>
  <c r="F110" i="1"/>
  <c r="C110" i="1"/>
  <c r="N109" i="1"/>
  <c r="K109" i="1"/>
  <c r="L109" i="1" s="1"/>
  <c r="I109" i="1"/>
  <c r="J109" i="1" s="1"/>
  <c r="F109" i="1"/>
  <c r="G109" i="1" s="1"/>
  <c r="C109" i="1"/>
  <c r="D109" i="1" s="1"/>
  <c r="N108" i="1"/>
  <c r="L108" i="1"/>
  <c r="K108" i="1"/>
  <c r="J108" i="1"/>
  <c r="I108" i="1"/>
  <c r="F108" i="1"/>
  <c r="D108" i="1"/>
  <c r="C108" i="1"/>
  <c r="N107" i="1"/>
  <c r="K107" i="1"/>
  <c r="L107" i="1" s="1"/>
  <c r="I107" i="1"/>
  <c r="J107" i="1" s="1"/>
  <c r="F107" i="1"/>
  <c r="G107" i="1" s="1"/>
  <c r="C107" i="1"/>
  <c r="D107" i="1" s="1"/>
  <c r="N106" i="1"/>
  <c r="L106" i="1"/>
  <c r="K106" i="1"/>
  <c r="J106" i="1"/>
  <c r="I106" i="1"/>
  <c r="G106" i="1"/>
  <c r="F106" i="1"/>
  <c r="D106" i="1"/>
  <c r="C106" i="1"/>
  <c r="N105" i="1"/>
  <c r="K105" i="1"/>
  <c r="L105" i="1" s="1"/>
  <c r="I105" i="1"/>
  <c r="J105" i="1" s="1"/>
  <c r="F105" i="1"/>
  <c r="G105" i="1" s="1"/>
  <c r="C105" i="1"/>
  <c r="D105" i="1" s="1"/>
  <c r="N104" i="1"/>
  <c r="L104" i="1"/>
  <c r="K104" i="1"/>
  <c r="J104" i="1"/>
  <c r="I104" i="1"/>
  <c r="G104" i="1"/>
  <c r="F104" i="1"/>
  <c r="D104" i="1"/>
  <c r="C104" i="1"/>
  <c r="N103" i="1"/>
  <c r="K103" i="1"/>
  <c r="L103" i="1" s="1"/>
  <c r="I103" i="1"/>
  <c r="J103" i="1" s="1"/>
  <c r="F103" i="1"/>
  <c r="G103" i="1" s="1"/>
  <c r="C103" i="1"/>
  <c r="D103" i="1" s="1"/>
  <c r="N102" i="1"/>
  <c r="L102" i="1"/>
  <c r="K102" i="1"/>
  <c r="J102" i="1"/>
  <c r="I102" i="1"/>
  <c r="G102" i="1"/>
  <c r="F102" i="1"/>
  <c r="D102" i="1"/>
  <c r="C102" i="1"/>
  <c r="N101" i="1"/>
  <c r="K101" i="1"/>
  <c r="L101" i="1" s="1"/>
  <c r="J101" i="1"/>
  <c r="I101" i="1"/>
  <c r="F101" i="1"/>
  <c r="G101" i="1" s="1"/>
  <c r="C101" i="1"/>
  <c r="D101" i="1" s="1"/>
  <c r="N100" i="1"/>
  <c r="L100" i="1"/>
  <c r="K100" i="1"/>
  <c r="I100" i="1"/>
  <c r="J100" i="1" s="1"/>
  <c r="G100" i="1"/>
  <c r="F100" i="1"/>
  <c r="C100" i="1"/>
  <c r="D100" i="1" s="1"/>
  <c r="N99" i="1"/>
  <c r="L99" i="1"/>
  <c r="K99" i="1"/>
  <c r="I99" i="1"/>
  <c r="J99" i="1" s="1"/>
  <c r="F99" i="1"/>
  <c r="G99" i="1" s="1"/>
  <c r="C99" i="1"/>
  <c r="D99" i="1" s="1"/>
  <c r="N98" i="1"/>
  <c r="L98" i="1"/>
  <c r="K98" i="1"/>
  <c r="J98" i="1"/>
  <c r="I98" i="1"/>
  <c r="G98" i="1"/>
  <c r="F98" i="1"/>
  <c r="D98" i="1"/>
  <c r="C98" i="1"/>
  <c r="O97" i="1"/>
  <c r="N97" i="1"/>
  <c r="K97" i="1"/>
  <c r="L97" i="1" s="1"/>
  <c r="J97" i="1"/>
  <c r="I97" i="1"/>
  <c r="F97" i="1"/>
  <c r="G97" i="1" s="1"/>
  <c r="C97" i="1"/>
  <c r="D97" i="1" s="1"/>
  <c r="N96" i="1"/>
  <c r="L96" i="1"/>
  <c r="K96" i="1"/>
  <c r="I96" i="1"/>
  <c r="J96" i="1" s="1"/>
  <c r="G96" i="1"/>
  <c r="F96" i="1"/>
  <c r="C96" i="1"/>
  <c r="D96" i="1" s="1"/>
  <c r="N95" i="1"/>
  <c r="L95" i="1"/>
  <c r="K95" i="1"/>
  <c r="I95" i="1"/>
  <c r="J95" i="1" s="1"/>
  <c r="F95" i="1"/>
  <c r="G95" i="1" s="1"/>
  <c r="C95" i="1"/>
  <c r="D95" i="1" s="1"/>
  <c r="O94" i="1"/>
  <c r="N94" i="1"/>
  <c r="L94" i="1"/>
  <c r="K94" i="1"/>
  <c r="J94" i="1"/>
  <c r="I94" i="1"/>
  <c r="G94" i="1"/>
  <c r="F94" i="1"/>
  <c r="D94" i="1"/>
  <c r="C94" i="1"/>
  <c r="N93" i="1"/>
  <c r="K93" i="1"/>
  <c r="L93" i="1" s="1"/>
  <c r="J93" i="1"/>
  <c r="I93" i="1"/>
  <c r="F93" i="1"/>
  <c r="G93" i="1" s="1"/>
  <c r="C93" i="1"/>
  <c r="D93" i="1" s="1"/>
  <c r="N92" i="1"/>
  <c r="L92" i="1"/>
  <c r="K92" i="1"/>
  <c r="I92" i="1"/>
  <c r="J92" i="1" s="1"/>
  <c r="G92" i="1"/>
  <c r="F92" i="1"/>
  <c r="C92" i="1"/>
  <c r="D92" i="1" s="1"/>
  <c r="N91" i="1"/>
  <c r="L91" i="1"/>
  <c r="K91" i="1"/>
  <c r="I91" i="1"/>
  <c r="J91" i="1" s="1"/>
  <c r="F91" i="1"/>
  <c r="G91" i="1" s="1"/>
  <c r="C91" i="1"/>
  <c r="D91" i="1" s="1"/>
  <c r="N90" i="1"/>
  <c r="L90" i="1"/>
  <c r="K90" i="1"/>
  <c r="J90" i="1"/>
  <c r="I90" i="1"/>
  <c r="G90" i="1"/>
  <c r="F90" i="1"/>
  <c r="D90" i="1"/>
  <c r="C90" i="1"/>
  <c r="O89" i="1"/>
  <c r="N89" i="1"/>
  <c r="K89" i="1"/>
  <c r="L89" i="1" s="1"/>
  <c r="J89" i="1"/>
  <c r="I89" i="1"/>
  <c r="G89" i="1"/>
  <c r="F89" i="1"/>
  <c r="D89" i="1"/>
  <c r="C89" i="1"/>
  <c r="N88" i="1"/>
  <c r="K88" i="1"/>
  <c r="L88" i="1" s="1"/>
  <c r="I88" i="1"/>
  <c r="J88" i="1" s="1"/>
  <c r="F88" i="1"/>
  <c r="G88" i="1" s="1"/>
  <c r="C88" i="1"/>
  <c r="D88" i="1" s="1"/>
  <c r="N87" i="1"/>
  <c r="O87" i="1" s="1"/>
  <c r="L87" i="1"/>
  <c r="K87" i="1"/>
  <c r="J87" i="1"/>
  <c r="I87" i="1"/>
  <c r="G87" i="1"/>
  <c r="F87" i="1"/>
  <c r="D87" i="1"/>
  <c r="C87" i="1"/>
  <c r="O86" i="1"/>
  <c r="N86" i="1"/>
  <c r="K86" i="1"/>
  <c r="L86" i="1" s="1"/>
  <c r="I86" i="1"/>
  <c r="J86" i="1" s="1"/>
  <c r="F86" i="1"/>
  <c r="G86" i="1" s="1"/>
  <c r="C86" i="1"/>
  <c r="D86" i="1" s="1"/>
  <c r="N85" i="1"/>
  <c r="O85" i="1" s="1"/>
  <c r="L85" i="1"/>
  <c r="K85" i="1"/>
  <c r="J85" i="1"/>
  <c r="I85" i="1"/>
  <c r="G85" i="1"/>
  <c r="F85" i="1"/>
  <c r="D85" i="1"/>
  <c r="C85" i="1"/>
  <c r="N84" i="1"/>
  <c r="K84" i="1"/>
  <c r="L84" i="1" s="1"/>
  <c r="I84" i="1"/>
  <c r="J84" i="1" s="1"/>
  <c r="F84" i="1"/>
  <c r="G84" i="1" s="1"/>
  <c r="C84" i="1"/>
  <c r="D84" i="1" s="1"/>
  <c r="N83" i="1"/>
  <c r="O83" i="1" s="1"/>
  <c r="L83" i="1"/>
  <c r="K83" i="1"/>
  <c r="J83" i="1"/>
  <c r="I83" i="1"/>
  <c r="G83" i="1"/>
  <c r="F83" i="1"/>
  <c r="D83" i="1"/>
  <c r="C83" i="1"/>
  <c r="O82" i="1"/>
  <c r="N82" i="1"/>
  <c r="K82" i="1"/>
  <c r="L82" i="1" s="1"/>
  <c r="I82" i="1"/>
  <c r="J82" i="1" s="1"/>
  <c r="F82" i="1"/>
  <c r="G82" i="1" s="1"/>
  <c r="C82" i="1"/>
  <c r="D82" i="1" s="1"/>
  <c r="N81" i="1"/>
  <c r="O81" i="1" s="1"/>
  <c r="L81" i="1"/>
  <c r="K81" i="1"/>
  <c r="J81" i="1"/>
  <c r="I81" i="1"/>
  <c r="G81" i="1"/>
  <c r="F81" i="1"/>
  <c r="D81" i="1"/>
  <c r="C81" i="1"/>
  <c r="N80" i="1"/>
  <c r="K80" i="1"/>
  <c r="L80" i="1" s="1"/>
  <c r="I80" i="1"/>
  <c r="J80" i="1" s="1"/>
  <c r="F80" i="1"/>
  <c r="G80" i="1" s="1"/>
  <c r="C80" i="1"/>
  <c r="D80" i="1" s="1"/>
  <c r="N79" i="1"/>
  <c r="O79" i="1" s="1"/>
  <c r="L79" i="1"/>
  <c r="K79" i="1"/>
  <c r="J79" i="1"/>
  <c r="I79" i="1"/>
  <c r="G79" i="1"/>
  <c r="F79" i="1"/>
  <c r="D79" i="1"/>
  <c r="C79" i="1"/>
  <c r="O78" i="1"/>
  <c r="N78" i="1"/>
  <c r="K78" i="1"/>
  <c r="L78" i="1" s="1"/>
  <c r="I78" i="1"/>
  <c r="J78" i="1" s="1"/>
  <c r="F78" i="1"/>
  <c r="G78" i="1" s="1"/>
  <c r="C78" i="1"/>
  <c r="D78" i="1" s="1"/>
  <c r="N77" i="1"/>
  <c r="O77" i="1" s="1"/>
  <c r="L77" i="1"/>
  <c r="K77" i="1"/>
  <c r="J77" i="1"/>
  <c r="I77" i="1"/>
  <c r="G77" i="1"/>
  <c r="F77" i="1"/>
  <c r="D77" i="1"/>
  <c r="C77" i="1"/>
  <c r="N76" i="1"/>
  <c r="K76" i="1"/>
  <c r="L76" i="1" s="1"/>
  <c r="I76" i="1"/>
  <c r="J76" i="1" s="1"/>
  <c r="F76" i="1"/>
  <c r="G76" i="1" s="1"/>
  <c r="C76" i="1"/>
  <c r="D76" i="1" s="1"/>
  <c r="N75" i="1"/>
  <c r="O75" i="1" s="1"/>
  <c r="L75" i="1"/>
  <c r="K75" i="1"/>
  <c r="J75" i="1"/>
  <c r="I75" i="1"/>
  <c r="G75" i="1"/>
  <c r="F75" i="1"/>
  <c r="D75" i="1"/>
  <c r="C75" i="1"/>
  <c r="O74" i="1"/>
  <c r="N74" i="1"/>
  <c r="K74" i="1"/>
  <c r="L74" i="1" s="1"/>
  <c r="I74" i="1"/>
  <c r="J74" i="1" s="1"/>
  <c r="F74" i="1"/>
  <c r="G74" i="1" s="1"/>
  <c r="C74" i="1"/>
  <c r="D74" i="1" s="1"/>
  <c r="N73" i="1"/>
  <c r="O73" i="1" s="1"/>
  <c r="L73" i="1"/>
  <c r="K73" i="1"/>
  <c r="J73" i="1"/>
  <c r="I73" i="1"/>
  <c r="G73" i="1"/>
  <c r="F73" i="1"/>
  <c r="D73" i="1"/>
  <c r="C73" i="1"/>
  <c r="N72" i="1"/>
  <c r="K72" i="1"/>
  <c r="L72" i="1" s="1"/>
  <c r="I72" i="1"/>
  <c r="J72" i="1" s="1"/>
  <c r="F72" i="1"/>
  <c r="G72" i="1" s="1"/>
  <c r="C72" i="1"/>
  <c r="D72" i="1" s="1"/>
  <c r="N71" i="1"/>
  <c r="O71" i="1" s="1"/>
  <c r="L71" i="1"/>
  <c r="K71" i="1"/>
  <c r="J71" i="1"/>
  <c r="I71" i="1"/>
  <c r="G71" i="1"/>
  <c r="F71" i="1"/>
  <c r="D71" i="1"/>
  <c r="C71" i="1"/>
  <c r="O70" i="1"/>
  <c r="N70" i="1"/>
  <c r="K70" i="1"/>
  <c r="L70" i="1" s="1"/>
  <c r="I70" i="1"/>
  <c r="J70" i="1" s="1"/>
  <c r="F70" i="1"/>
  <c r="G70" i="1" s="1"/>
  <c r="C70" i="1"/>
  <c r="D70" i="1" s="1"/>
  <c r="N69" i="1"/>
  <c r="O69" i="1" s="1"/>
  <c r="L69" i="1"/>
  <c r="K69" i="1"/>
  <c r="J69" i="1"/>
  <c r="I69" i="1"/>
  <c r="G69" i="1"/>
  <c r="F69" i="1"/>
  <c r="D69" i="1"/>
  <c r="C69" i="1"/>
  <c r="N68" i="1"/>
  <c r="K68" i="1"/>
  <c r="L68" i="1" s="1"/>
  <c r="I68" i="1"/>
  <c r="J68" i="1" s="1"/>
  <c r="F68" i="1"/>
  <c r="G68" i="1" s="1"/>
  <c r="C68" i="1"/>
  <c r="D68" i="1" s="1"/>
  <c r="N67" i="1"/>
  <c r="O67" i="1" s="1"/>
  <c r="L67" i="1"/>
  <c r="K67" i="1"/>
  <c r="J67" i="1"/>
  <c r="I67" i="1"/>
  <c r="G67" i="1"/>
  <c r="F67" i="1"/>
  <c r="D67" i="1"/>
  <c r="C67" i="1"/>
  <c r="O66" i="1"/>
  <c r="N66" i="1"/>
  <c r="K66" i="1"/>
  <c r="L66" i="1" s="1"/>
  <c r="I66" i="1"/>
  <c r="J66" i="1" s="1"/>
  <c r="F66" i="1"/>
  <c r="G66" i="1" s="1"/>
  <c r="C66" i="1"/>
  <c r="D66" i="1" s="1"/>
  <c r="N65" i="1"/>
  <c r="O65" i="1" s="1"/>
  <c r="L65" i="1"/>
  <c r="K65" i="1"/>
  <c r="J65" i="1"/>
  <c r="I65" i="1"/>
  <c r="G65" i="1"/>
  <c r="F65" i="1"/>
  <c r="D65" i="1"/>
  <c r="C65" i="1"/>
  <c r="N64" i="1"/>
  <c r="K64" i="1"/>
  <c r="L64" i="1" s="1"/>
  <c r="I64" i="1"/>
  <c r="J64" i="1" s="1"/>
  <c r="F64" i="1"/>
  <c r="G64" i="1" s="1"/>
  <c r="C64" i="1"/>
  <c r="D64" i="1" s="1"/>
  <c r="N63" i="1"/>
  <c r="O63" i="1" s="1"/>
  <c r="L63" i="1"/>
  <c r="K63" i="1"/>
  <c r="J63" i="1"/>
  <c r="I63" i="1"/>
  <c r="G63" i="1"/>
  <c r="F63" i="1"/>
  <c r="D63" i="1"/>
  <c r="C63" i="1"/>
  <c r="O62" i="1"/>
  <c r="N62" i="1"/>
  <c r="K62" i="1"/>
  <c r="L62" i="1" s="1"/>
  <c r="I62" i="1"/>
  <c r="J62" i="1" s="1"/>
  <c r="F62" i="1"/>
  <c r="G62" i="1" s="1"/>
  <c r="C62" i="1"/>
  <c r="D62" i="1" s="1"/>
  <c r="N61" i="1"/>
  <c r="O61" i="1" s="1"/>
  <c r="L61" i="1"/>
  <c r="K61" i="1"/>
  <c r="J61" i="1"/>
  <c r="I61" i="1"/>
  <c r="G61" i="1"/>
  <c r="F61" i="1"/>
  <c r="D61" i="1"/>
  <c r="C61" i="1"/>
  <c r="O60" i="1"/>
  <c r="N60" i="1"/>
  <c r="K60" i="1"/>
  <c r="L60" i="1" s="1"/>
  <c r="I60" i="1"/>
  <c r="J60" i="1" s="1"/>
  <c r="F60" i="1"/>
  <c r="G60" i="1" s="1"/>
  <c r="C60" i="1"/>
  <c r="D60" i="1" s="1"/>
  <c r="N59" i="1"/>
  <c r="O59" i="1" s="1"/>
  <c r="L59" i="1"/>
  <c r="K59" i="1"/>
  <c r="J59" i="1"/>
  <c r="I59" i="1"/>
  <c r="G59" i="1"/>
  <c r="F59" i="1"/>
  <c r="D59" i="1"/>
  <c r="C59" i="1"/>
  <c r="O58" i="1"/>
  <c r="N58" i="1"/>
  <c r="K58" i="1"/>
  <c r="L58" i="1" s="1"/>
  <c r="I58" i="1"/>
  <c r="J58" i="1" s="1"/>
  <c r="F58" i="1"/>
  <c r="G58" i="1" s="1"/>
  <c r="C58" i="1"/>
  <c r="D58" i="1" s="1"/>
  <c r="N57" i="1"/>
  <c r="O57" i="1" s="1"/>
  <c r="L57" i="1"/>
  <c r="K57" i="1"/>
  <c r="J57" i="1"/>
  <c r="I57" i="1"/>
  <c r="G57" i="1"/>
  <c r="F57" i="1"/>
  <c r="D57" i="1"/>
  <c r="C57" i="1"/>
  <c r="O56" i="1"/>
  <c r="N56" i="1"/>
  <c r="K56" i="1"/>
  <c r="L56" i="1" s="1"/>
  <c r="I56" i="1"/>
  <c r="J56" i="1" s="1"/>
  <c r="F56" i="1"/>
  <c r="G56" i="1" s="1"/>
  <c r="C56" i="1"/>
  <c r="D56" i="1" s="1"/>
  <c r="N55" i="1"/>
  <c r="O55" i="1" s="1"/>
  <c r="L55" i="1"/>
  <c r="K55" i="1"/>
  <c r="J55" i="1"/>
  <c r="I55" i="1"/>
  <c r="G55" i="1"/>
  <c r="F55" i="1"/>
  <c r="D55" i="1"/>
  <c r="C55" i="1"/>
  <c r="O54" i="1"/>
  <c r="N54" i="1"/>
  <c r="K54" i="1"/>
  <c r="L54" i="1" s="1"/>
  <c r="I54" i="1"/>
  <c r="J54" i="1" s="1"/>
  <c r="F54" i="1"/>
  <c r="G54" i="1" s="1"/>
  <c r="C54" i="1"/>
  <c r="D54" i="1" s="1"/>
  <c r="N53" i="1"/>
  <c r="O53" i="1" s="1"/>
  <c r="L53" i="1"/>
  <c r="K53" i="1"/>
  <c r="J53" i="1"/>
  <c r="I53" i="1"/>
  <c r="G53" i="1"/>
  <c r="F53" i="1"/>
  <c r="D53" i="1"/>
  <c r="C53" i="1"/>
  <c r="O52" i="1"/>
  <c r="N52" i="1"/>
  <c r="L52" i="1"/>
  <c r="K52" i="1"/>
  <c r="I52" i="1"/>
  <c r="J52" i="1" s="1"/>
  <c r="G52" i="1"/>
  <c r="F52" i="1"/>
  <c r="C52" i="1"/>
  <c r="D52" i="1" s="1"/>
  <c r="O51" i="1"/>
  <c r="N51" i="1"/>
  <c r="L51" i="1"/>
  <c r="K51" i="1"/>
  <c r="I51" i="1"/>
  <c r="J51" i="1" s="1"/>
  <c r="G51" i="1"/>
  <c r="F51" i="1"/>
  <c r="C51" i="1"/>
  <c r="D51" i="1" s="1"/>
  <c r="O50" i="1"/>
  <c r="N50" i="1"/>
  <c r="K50" i="1"/>
  <c r="L50" i="1" s="1"/>
  <c r="J50" i="1"/>
  <c r="I50" i="1"/>
  <c r="F50" i="1"/>
  <c r="G50" i="1" s="1"/>
  <c r="D50" i="1"/>
  <c r="C50" i="1"/>
  <c r="N49" i="1"/>
  <c r="O49" i="1" s="1"/>
  <c r="K49" i="1"/>
  <c r="L49" i="1" s="1"/>
  <c r="J49" i="1"/>
  <c r="I49" i="1"/>
  <c r="F49" i="1"/>
  <c r="G49" i="1" s="1"/>
  <c r="D49" i="1"/>
  <c r="C49" i="1"/>
  <c r="N48" i="1"/>
  <c r="O48" i="1" s="1"/>
  <c r="L48" i="1"/>
  <c r="K48" i="1"/>
  <c r="I48" i="1"/>
  <c r="J48" i="1" s="1"/>
  <c r="G48" i="1"/>
  <c r="F48" i="1"/>
  <c r="C48" i="1"/>
  <c r="D48" i="1" s="1"/>
  <c r="O47" i="1"/>
  <c r="N47" i="1"/>
  <c r="L47" i="1"/>
  <c r="K47" i="1"/>
  <c r="I47" i="1"/>
  <c r="J47" i="1" s="1"/>
  <c r="G47" i="1"/>
  <c r="F47" i="1"/>
  <c r="C47" i="1"/>
  <c r="D47" i="1" s="1"/>
  <c r="O46" i="1"/>
  <c r="N46" i="1"/>
  <c r="K46" i="1"/>
  <c r="L46" i="1" s="1"/>
  <c r="J46" i="1"/>
  <c r="I46" i="1"/>
  <c r="F46" i="1"/>
  <c r="G46" i="1" s="1"/>
  <c r="D46" i="1"/>
  <c r="C46" i="1"/>
  <c r="N45" i="1"/>
  <c r="O45" i="1" s="1"/>
  <c r="K45" i="1"/>
  <c r="L45" i="1" s="1"/>
  <c r="J45" i="1"/>
  <c r="I45" i="1"/>
  <c r="F45" i="1"/>
  <c r="G45" i="1" s="1"/>
  <c r="D45" i="1"/>
  <c r="C45" i="1"/>
  <c r="N44" i="1"/>
  <c r="O44" i="1" s="1"/>
  <c r="L44" i="1"/>
  <c r="K44" i="1"/>
  <c r="I44" i="1"/>
  <c r="J44" i="1" s="1"/>
  <c r="G44" i="1"/>
  <c r="F44" i="1"/>
  <c r="C44" i="1"/>
  <c r="D44" i="1" s="1"/>
  <c r="N43" i="1"/>
  <c r="O43" i="1" s="1"/>
  <c r="L43" i="1"/>
  <c r="K43" i="1"/>
  <c r="I43" i="1"/>
  <c r="J43" i="1" s="1"/>
  <c r="G43" i="1"/>
  <c r="F43" i="1"/>
  <c r="C43" i="1"/>
  <c r="D43" i="1" s="1"/>
  <c r="O42" i="1"/>
  <c r="N42" i="1"/>
  <c r="K42" i="1"/>
  <c r="L42" i="1" s="1"/>
  <c r="I42" i="1"/>
  <c r="J42" i="1" s="1"/>
  <c r="F42" i="1"/>
  <c r="G42" i="1" s="1"/>
  <c r="C42" i="1"/>
  <c r="D42" i="1" s="1"/>
  <c r="N41" i="1"/>
  <c r="O41" i="1" s="1"/>
  <c r="K41" i="1"/>
  <c r="L41" i="1" s="1"/>
  <c r="J41" i="1"/>
  <c r="I41" i="1"/>
  <c r="F41" i="1"/>
  <c r="G41" i="1" s="1"/>
  <c r="D41" i="1"/>
  <c r="C41" i="1"/>
  <c r="N40" i="1"/>
  <c r="O40" i="1" s="1"/>
  <c r="K40" i="1"/>
  <c r="L40" i="1" s="1"/>
  <c r="I40" i="1"/>
  <c r="J40" i="1" s="1"/>
  <c r="F40" i="1"/>
  <c r="G40" i="1" s="1"/>
  <c r="C40" i="1"/>
  <c r="D40" i="1" s="1"/>
  <c r="N39" i="1"/>
  <c r="O39" i="1" s="1"/>
  <c r="L39" i="1"/>
  <c r="K39" i="1"/>
  <c r="I39" i="1"/>
  <c r="J39" i="1" s="1"/>
  <c r="G39" i="1"/>
  <c r="F39" i="1"/>
  <c r="C39" i="1"/>
  <c r="D39" i="1" s="1"/>
  <c r="O38" i="1"/>
  <c r="N38" i="1"/>
  <c r="K38" i="1"/>
  <c r="L38" i="1" s="1"/>
  <c r="I38" i="1"/>
  <c r="J38" i="1" s="1"/>
  <c r="F38" i="1"/>
  <c r="G38" i="1" s="1"/>
  <c r="C38" i="1"/>
  <c r="D38" i="1" s="1"/>
  <c r="N37" i="1"/>
  <c r="O37" i="1" s="1"/>
  <c r="K37" i="1"/>
  <c r="L37" i="1" s="1"/>
  <c r="J37" i="1"/>
  <c r="I37" i="1"/>
  <c r="F37" i="1"/>
  <c r="G37" i="1" s="1"/>
  <c r="D37" i="1"/>
  <c r="C37" i="1"/>
  <c r="N36" i="1"/>
  <c r="O36" i="1" s="1"/>
  <c r="K36" i="1"/>
  <c r="L36" i="1" s="1"/>
  <c r="I36" i="1"/>
  <c r="J36" i="1" s="1"/>
  <c r="F36" i="1"/>
  <c r="G36" i="1" s="1"/>
  <c r="C36" i="1"/>
  <c r="D36" i="1" s="1"/>
  <c r="N35" i="1"/>
  <c r="O35" i="1" s="1"/>
  <c r="L35" i="1"/>
  <c r="K35" i="1"/>
  <c r="I35" i="1"/>
  <c r="J35" i="1" s="1"/>
  <c r="G35" i="1"/>
  <c r="F35" i="1"/>
  <c r="C35" i="1"/>
  <c r="D35" i="1" s="1"/>
  <c r="O34" i="1"/>
  <c r="N34" i="1"/>
  <c r="K34" i="1"/>
  <c r="L34" i="1" s="1"/>
  <c r="I34" i="1"/>
  <c r="J34" i="1" s="1"/>
  <c r="F34" i="1"/>
  <c r="G34" i="1" s="1"/>
  <c r="C34" i="1"/>
  <c r="D34" i="1" s="1"/>
  <c r="N33" i="1"/>
  <c r="O33" i="1" s="1"/>
  <c r="K33" i="1"/>
  <c r="L33" i="1" s="1"/>
  <c r="J33" i="1"/>
  <c r="I33" i="1"/>
  <c r="F33" i="1"/>
  <c r="G33" i="1" s="1"/>
  <c r="D33" i="1"/>
  <c r="C33" i="1"/>
  <c r="N32" i="1"/>
  <c r="O32" i="1" s="1"/>
  <c r="K32" i="1"/>
  <c r="L32" i="1" s="1"/>
  <c r="I32" i="1"/>
  <c r="J32" i="1" s="1"/>
  <c r="F32" i="1"/>
  <c r="G32" i="1" s="1"/>
  <c r="C32" i="1"/>
  <c r="D32" i="1" s="1"/>
  <c r="N31" i="1"/>
  <c r="O31" i="1" s="1"/>
  <c r="L31" i="1"/>
  <c r="K31" i="1"/>
  <c r="I31" i="1"/>
  <c r="J31" i="1" s="1"/>
  <c r="G31" i="1"/>
  <c r="F31" i="1"/>
  <c r="C31" i="1"/>
  <c r="D31" i="1" s="1"/>
  <c r="O30" i="1"/>
  <c r="N30" i="1"/>
  <c r="K30" i="1"/>
  <c r="L30" i="1" s="1"/>
  <c r="I30" i="1"/>
  <c r="J30" i="1" s="1"/>
  <c r="F30" i="1"/>
  <c r="G30" i="1" s="1"/>
  <c r="C30" i="1"/>
  <c r="D30" i="1" s="1"/>
  <c r="N29" i="1"/>
  <c r="O29" i="1" s="1"/>
  <c r="K29" i="1"/>
  <c r="L29" i="1" s="1"/>
  <c r="J29" i="1"/>
  <c r="I29" i="1"/>
  <c r="F29" i="1"/>
  <c r="G29" i="1" s="1"/>
  <c r="D29" i="1"/>
  <c r="C29" i="1"/>
  <c r="N28" i="1"/>
  <c r="O28" i="1" s="1"/>
  <c r="K28" i="1"/>
  <c r="L28" i="1" s="1"/>
  <c r="I28" i="1"/>
  <c r="J28" i="1" s="1"/>
  <c r="F28" i="1"/>
  <c r="G28" i="1" s="1"/>
  <c r="C28" i="1"/>
  <c r="D28" i="1" s="1"/>
  <c r="N27" i="1"/>
  <c r="O27" i="1" s="1"/>
  <c r="L27" i="1"/>
  <c r="K27" i="1"/>
  <c r="I27" i="1"/>
  <c r="J27" i="1" s="1"/>
  <c r="G27" i="1"/>
  <c r="F27" i="1"/>
  <c r="C27" i="1"/>
  <c r="D27" i="1" s="1"/>
  <c r="O26" i="1"/>
  <c r="N26" i="1"/>
  <c r="K26" i="1"/>
  <c r="L26" i="1" s="1"/>
  <c r="J26" i="1"/>
  <c r="I26" i="1"/>
  <c r="F26" i="1"/>
  <c r="G26" i="1" s="1"/>
  <c r="D26" i="1"/>
  <c r="C26" i="1"/>
  <c r="N25" i="1"/>
  <c r="O25" i="1" s="1"/>
  <c r="K25" i="1"/>
  <c r="L25" i="1" s="1"/>
  <c r="J25" i="1"/>
  <c r="I25" i="1"/>
  <c r="F25" i="1"/>
  <c r="G25" i="1" s="1"/>
  <c r="D25" i="1"/>
  <c r="C25" i="1"/>
  <c r="N24" i="1"/>
  <c r="O24" i="1" s="1"/>
  <c r="L24" i="1"/>
  <c r="K24" i="1"/>
  <c r="I24" i="1"/>
  <c r="J24" i="1" s="1"/>
  <c r="G24" i="1"/>
  <c r="F24" i="1"/>
  <c r="C24" i="1"/>
  <c r="D24" i="1" s="1"/>
  <c r="O23" i="1"/>
  <c r="N23" i="1"/>
  <c r="L23" i="1"/>
  <c r="K23" i="1"/>
  <c r="I23" i="1"/>
  <c r="J23" i="1" s="1"/>
  <c r="G23" i="1"/>
  <c r="F23" i="1"/>
  <c r="C23" i="1"/>
  <c r="D23" i="1" s="1"/>
  <c r="O22" i="1"/>
  <c r="N22" i="1"/>
  <c r="K22" i="1"/>
  <c r="L22" i="1" s="1"/>
  <c r="J22" i="1"/>
  <c r="I22" i="1"/>
  <c r="F22" i="1"/>
  <c r="G22" i="1" s="1"/>
  <c r="D22" i="1"/>
  <c r="C22" i="1"/>
  <c r="N21" i="1"/>
  <c r="O21" i="1" s="1"/>
  <c r="K21" i="1"/>
  <c r="L21" i="1" s="1"/>
  <c r="J21" i="1"/>
  <c r="I21" i="1"/>
  <c r="F21" i="1"/>
  <c r="G21" i="1" s="1"/>
  <c r="D21" i="1"/>
  <c r="C21" i="1"/>
  <c r="N20" i="1"/>
  <c r="O20" i="1" s="1"/>
  <c r="L20" i="1"/>
  <c r="K20" i="1"/>
  <c r="I20" i="1"/>
  <c r="J20" i="1" s="1"/>
  <c r="G20" i="1"/>
  <c r="F20" i="1"/>
  <c r="C20" i="1"/>
  <c r="D20" i="1" s="1"/>
  <c r="O19" i="1"/>
  <c r="N19" i="1"/>
  <c r="L19" i="1"/>
  <c r="K19" i="1"/>
  <c r="I19" i="1"/>
  <c r="J19" i="1" s="1"/>
  <c r="G19" i="1"/>
  <c r="F19" i="1"/>
  <c r="C19" i="1"/>
  <c r="D19" i="1" s="1"/>
  <c r="O18" i="1"/>
  <c r="N18" i="1"/>
  <c r="K18" i="1"/>
  <c r="L18" i="1" s="1"/>
  <c r="J18" i="1"/>
  <c r="I18" i="1"/>
  <c r="F18" i="1"/>
  <c r="G18" i="1" s="1"/>
  <c r="D18" i="1"/>
  <c r="C18" i="1"/>
  <c r="N17" i="1"/>
  <c r="O17" i="1" s="1"/>
  <c r="K17" i="1"/>
  <c r="L17" i="1" s="1"/>
  <c r="J17" i="1"/>
  <c r="I17" i="1"/>
  <c r="F17" i="1"/>
  <c r="G17" i="1" s="1"/>
  <c r="D17" i="1"/>
  <c r="C17" i="1"/>
  <c r="N16" i="1"/>
  <c r="O16" i="1" s="1"/>
  <c r="L16" i="1"/>
  <c r="K16" i="1"/>
  <c r="I16" i="1"/>
  <c r="J16" i="1" s="1"/>
  <c r="G16" i="1"/>
  <c r="F16" i="1"/>
  <c r="C16" i="1"/>
  <c r="D16" i="1" s="1"/>
  <c r="O15" i="1"/>
  <c r="N15" i="1"/>
  <c r="L15" i="1"/>
  <c r="K15" i="1"/>
  <c r="I15" i="1"/>
  <c r="J15" i="1" s="1"/>
  <c r="G15" i="1"/>
  <c r="F15" i="1"/>
  <c r="C15" i="1"/>
  <c r="D15" i="1" s="1"/>
  <c r="O14" i="1"/>
  <c r="N14" i="1"/>
  <c r="K14" i="1"/>
  <c r="L14" i="1" s="1"/>
  <c r="J14" i="1"/>
  <c r="I14" i="1"/>
  <c r="F14" i="1"/>
  <c r="G14" i="1" s="1"/>
  <c r="D14" i="1"/>
  <c r="C14" i="1"/>
  <c r="N13" i="1"/>
  <c r="O13" i="1" s="1"/>
  <c r="K13" i="1"/>
  <c r="L13" i="1" s="1"/>
  <c r="J13" i="1"/>
  <c r="I13" i="1"/>
  <c r="F13" i="1"/>
  <c r="G13" i="1" s="1"/>
  <c r="D13" i="1"/>
  <c r="C13" i="1"/>
  <c r="N12" i="1"/>
  <c r="O12" i="1" s="1"/>
  <c r="L12" i="1"/>
  <c r="K12" i="1"/>
  <c r="I12" i="1"/>
  <c r="J12" i="1" s="1"/>
  <c r="G12" i="1"/>
  <c r="F12" i="1"/>
  <c r="C12" i="1"/>
  <c r="D12" i="1" s="1"/>
  <c r="O11" i="1"/>
  <c r="N11" i="1"/>
  <c r="L11" i="1"/>
  <c r="K11" i="1"/>
  <c r="I11" i="1"/>
  <c r="J11" i="1" s="1"/>
  <c r="G11" i="1"/>
  <c r="F11" i="1"/>
  <c r="C11" i="1"/>
  <c r="D11" i="1" s="1"/>
  <c r="O10" i="1"/>
  <c r="N10" i="1"/>
  <c r="K10" i="1"/>
  <c r="L10" i="1" s="1"/>
  <c r="J10" i="1"/>
  <c r="I10" i="1"/>
  <c r="F10" i="1"/>
  <c r="G10" i="1" s="1"/>
  <c r="D10" i="1"/>
  <c r="C10" i="1"/>
  <c r="N9" i="1"/>
  <c r="O9" i="1" s="1"/>
  <c r="K9" i="1"/>
  <c r="L9" i="1" s="1"/>
  <c r="J9" i="1"/>
  <c r="I9" i="1"/>
  <c r="F9" i="1"/>
  <c r="G9" i="1" s="1"/>
  <c r="D9" i="1"/>
  <c r="C9" i="1"/>
  <c r="N8" i="1"/>
  <c r="O8" i="1" s="1"/>
  <c r="L8" i="1"/>
  <c r="K8" i="1"/>
  <c r="I8" i="1"/>
  <c r="J8" i="1" s="1"/>
  <c r="G8" i="1"/>
  <c r="F8" i="1"/>
  <c r="C8" i="1"/>
  <c r="D8" i="1" s="1"/>
  <c r="O7" i="1"/>
  <c r="N7" i="1"/>
  <c r="K7" i="1"/>
  <c r="L7" i="1" s="1"/>
  <c r="I7" i="1"/>
  <c r="J7" i="1" s="1"/>
  <c r="G7" i="1"/>
  <c r="F7" i="1"/>
  <c r="C7" i="1"/>
  <c r="D7" i="1" s="1"/>
  <c r="N6" i="1"/>
  <c r="O6" i="1" s="1"/>
  <c r="K6" i="1"/>
  <c r="L6" i="1" s="1"/>
  <c r="I6" i="1"/>
  <c r="J6" i="1" s="1"/>
  <c r="F6" i="1"/>
  <c r="G6" i="1" s="1"/>
  <c r="C6" i="1"/>
  <c r="D6" i="1" s="1"/>
  <c r="N5" i="1"/>
  <c r="O5" i="1" s="1"/>
  <c r="L5" i="1"/>
  <c r="K5" i="1"/>
  <c r="J5" i="1"/>
  <c r="I5" i="1"/>
  <c r="G5" i="1"/>
  <c r="F5" i="1"/>
  <c r="D5" i="1"/>
  <c r="C5" i="1"/>
  <c r="K145" i="1" l="1"/>
  <c r="L145" i="1" s="1"/>
  <c r="M7" i="1" s="1"/>
  <c r="M74" i="1"/>
  <c r="M90" i="1"/>
  <c r="M144" i="1"/>
  <c r="O143" i="1"/>
  <c r="O139" i="1"/>
  <c r="O135" i="1"/>
  <c r="O131" i="1"/>
  <c r="O127" i="1"/>
  <c r="O123" i="1"/>
  <c r="O119" i="1"/>
  <c r="O115" i="1"/>
  <c r="O111" i="1"/>
  <c r="O107" i="1"/>
  <c r="O141" i="1"/>
  <c r="O137" i="1"/>
  <c r="O133" i="1"/>
  <c r="O129" i="1"/>
  <c r="O125" i="1"/>
  <c r="O121" i="1"/>
  <c r="O117" i="1"/>
  <c r="O113" i="1"/>
  <c r="O109" i="1"/>
  <c r="O99" i="1"/>
  <c r="O91" i="1"/>
  <c r="O105" i="1"/>
  <c r="O103" i="1"/>
  <c r="O101" i="1"/>
  <c r="O98" i="1"/>
  <c r="O93" i="1"/>
  <c r="O90" i="1"/>
  <c r="O88" i="1"/>
  <c r="O84" i="1"/>
  <c r="O80" i="1"/>
  <c r="O76" i="1"/>
  <c r="O72" i="1"/>
  <c r="O68" i="1"/>
  <c r="O64" i="1"/>
  <c r="O95" i="1"/>
  <c r="M53" i="1"/>
  <c r="M61" i="1"/>
  <c r="M95" i="1"/>
  <c r="M67" i="1"/>
  <c r="M83" i="1"/>
  <c r="M108" i="1"/>
  <c r="O92" i="1"/>
  <c r="O100" i="1"/>
  <c r="O108" i="1"/>
  <c r="O112" i="1"/>
  <c r="M113" i="1"/>
  <c r="O116" i="1"/>
  <c r="O120" i="1"/>
  <c r="M121" i="1"/>
  <c r="O124" i="1"/>
  <c r="O128" i="1"/>
  <c r="M129" i="1"/>
  <c r="O132" i="1"/>
  <c r="O136" i="1"/>
  <c r="M137" i="1"/>
  <c r="G139" i="1"/>
  <c r="O140" i="1"/>
  <c r="G143" i="1"/>
  <c r="O144" i="1"/>
  <c r="M104" i="1"/>
  <c r="M118" i="1"/>
  <c r="M134" i="1"/>
  <c r="D142" i="1"/>
  <c r="D138" i="1"/>
  <c r="D134" i="1"/>
  <c r="D130" i="1"/>
  <c r="D126" i="1"/>
  <c r="D122" i="1"/>
  <c r="D118" i="1"/>
  <c r="D114" i="1"/>
  <c r="D110" i="1"/>
  <c r="O96" i="1"/>
  <c r="O102" i="1"/>
  <c r="O104" i="1"/>
  <c r="O106" i="1"/>
  <c r="O110" i="1"/>
  <c r="O114" i="1"/>
  <c r="O118" i="1"/>
  <c r="O122" i="1"/>
  <c r="O126" i="1"/>
  <c r="O130" i="1"/>
  <c r="O134" i="1"/>
  <c r="O138" i="1"/>
  <c r="O142" i="1"/>
  <c r="D144" i="1"/>
  <c r="G144" i="1"/>
  <c r="G140" i="1"/>
  <c r="G136" i="1"/>
  <c r="G132" i="1"/>
  <c r="G128" i="1"/>
  <c r="G124" i="1"/>
  <c r="G120" i="1"/>
  <c r="G116" i="1"/>
  <c r="G112" i="1"/>
  <c r="G108" i="1"/>
  <c r="M51" i="1" l="1"/>
  <c r="M142" i="1"/>
  <c r="M126" i="1"/>
  <c r="M110" i="1"/>
  <c r="M94" i="1"/>
  <c r="M133" i="1"/>
  <c r="M125" i="1"/>
  <c r="M117" i="1"/>
  <c r="M109" i="1"/>
  <c r="M140" i="1"/>
  <c r="M91" i="1"/>
  <c r="M75" i="1"/>
  <c r="M128" i="1"/>
  <c r="M77" i="1"/>
  <c r="M57" i="1"/>
  <c r="M116" i="1"/>
  <c r="M82" i="1"/>
  <c r="M66" i="1"/>
  <c r="M68" i="1"/>
  <c r="M37" i="1"/>
  <c r="M22" i="1"/>
  <c r="M31" i="1"/>
  <c r="M35" i="1"/>
  <c r="M13" i="1"/>
  <c r="M120" i="1"/>
  <c r="M41" i="1"/>
  <c r="M14" i="1"/>
  <c r="M19" i="1"/>
  <c r="M5" i="1"/>
  <c r="M138" i="1"/>
  <c r="M122" i="1"/>
  <c r="M106" i="1"/>
  <c r="M124" i="1"/>
  <c r="M86" i="1"/>
  <c r="M70" i="1"/>
  <c r="M112" i="1"/>
  <c r="M69" i="1"/>
  <c r="M55" i="1"/>
  <c r="M98" i="1"/>
  <c r="M79" i="1"/>
  <c r="M63" i="1"/>
  <c r="M65" i="1"/>
  <c r="M29" i="1"/>
  <c r="M9" i="1"/>
  <c r="M136" i="1"/>
  <c r="M34" i="1"/>
  <c r="M11" i="1"/>
  <c r="M76" i="1"/>
  <c r="M33" i="1"/>
  <c r="M49" i="1"/>
  <c r="M46" i="1"/>
  <c r="M97" i="1"/>
  <c r="M96" i="1"/>
  <c r="M89" i="1"/>
  <c r="M139" i="1"/>
  <c r="M123" i="1"/>
  <c r="M107" i="1"/>
  <c r="M100" i="1"/>
  <c r="M92" i="1"/>
  <c r="M88" i="1"/>
  <c r="M80" i="1"/>
  <c r="M72" i="1"/>
  <c r="M64" i="1"/>
  <c r="M143" i="1"/>
  <c r="M127" i="1"/>
  <c r="M111" i="1"/>
  <c r="M101" i="1"/>
  <c r="M93" i="1"/>
  <c r="M131" i="1"/>
  <c r="M115" i="1"/>
  <c r="M103" i="1"/>
  <c r="M12" i="1"/>
  <c r="M28" i="1"/>
  <c r="M24" i="1"/>
  <c r="M135" i="1"/>
  <c r="M44" i="1"/>
  <c r="M32" i="1"/>
  <c r="M16" i="1"/>
  <c r="M36" i="1"/>
  <c r="M119" i="1"/>
  <c r="M48" i="1"/>
  <c r="M20" i="1"/>
  <c r="M54" i="1"/>
  <c r="M105" i="1"/>
  <c r="M60" i="1"/>
  <c r="M58" i="1"/>
  <c r="M56" i="1"/>
  <c r="M52" i="1"/>
  <c r="M8" i="1"/>
  <c r="M43" i="1"/>
  <c r="M27" i="1"/>
  <c r="M10" i="1"/>
  <c r="M73" i="1"/>
  <c r="M17" i="1"/>
  <c r="M47" i="1"/>
  <c r="M38" i="1"/>
  <c r="M40" i="1"/>
  <c r="M84" i="1"/>
  <c r="M25" i="1"/>
  <c r="M130" i="1"/>
  <c r="M114" i="1"/>
  <c r="M102" i="1"/>
  <c r="M141" i="1"/>
  <c r="M99" i="1"/>
  <c r="M78" i="1"/>
  <c r="M62" i="1"/>
  <c r="M85" i="1"/>
  <c r="M59" i="1"/>
  <c r="M132" i="1"/>
  <c r="M87" i="1"/>
  <c r="M71" i="1"/>
  <c r="M81" i="1"/>
  <c r="M50" i="1"/>
  <c r="M23" i="1"/>
  <c r="M39" i="1"/>
  <c r="M42" i="1"/>
  <c r="M26" i="1"/>
  <c r="M18" i="1"/>
  <c r="M45" i="1"/>
  <c r="M15" i="1"/>
  <c r="M21" i="1"/>
  <c r="M30" i="1"/>
  <c r="M6" i="1"/>
</calcChain>
</file>

<file path=xl/sharedStrings.xml><?xml version="1.0" encoding="utf-8"?>
<sst xmlns="http://schemas.openxmlformats.org/spreadsheetml/2006/main" count="213" uniqueCount="163">
  <si>
    <t/>
  </si>
  <si>
    <t>Total</t>
  </si>
  <si>
    <t>Percent</t>
  </si>
  <si>
    <t>Diff. in</t>
  </si>
  <si>
    <t>All Salaries &amp;</t>
  </si>
  <si>
    <t>Net Oper.</t>
  </si>
  <si>
    <t>Teacher</t>
  </si>
  <si>
    <t>of Net</t>
  </si>
  <si>
    <t>Comp. to</t>
  </si>
  <si>
    <t>Other Salaries</t>
  </si>
  <si>
    <t>Benefits</t>
  </si>
  <si>
    <t>of Benefits</t>
  </si>
  <si>
    <t>Budget</t>
  </si>
  <si>
    <t>District</t>
  </si>
  <si>
    <t>Salaries</t>
  </si>
  <si>
    <t>Oper.</t>
  </si>
  <si>
    <t>Statewide</t>
  </si>
  <si>
    <t>Func. 1000-2000</t>
  </si>
  <si>
    <t>to Salary</t>
  </si>
  <si>
    <t>AIMS @ UNM</t>
  </si>
  <si>
    <t>ALAMOGORDO</t>
  </si>
  <si>
    <r>
      <t>ALBUQUERQUE</t>
    </r>
    <r>
      <rPr>
        <vertAlign val="superscript"/>
        <sz val="12"/>
        <rFont val="Arial"/>
      </rPr>
      <t>1</t>
    </r>
  </si>
  <si>
    <t>ALBUQUERQUE COLLEGIATE</t>
  </si>
  <si>
    <t>ALBUQUERQUE SCHOOL OF EXCELLENCE</t>
  </si>
  <si>
    <t>ALBUQUERQUE SIGN LANGUAGE ACADEMY</t>
  </si>
  <si>
    <t>ALDO LEOPOLD CHARTER SCHOOL</t>
  </si>
  <si>
    <t>ALMA D' ARTE CHARTER HIGH SCHOOL</t>
  </si>
  <si>
    <t>ALTURA PREPARATORY</t>
  </si>
  <si>
    <t>AMY BIEHL CHARTER HIGH SCHOOL</t>
  </si>
  <si>
    <t>ANIMAS</t>
  </si>
  <si>
    <t>ARTESIA</t>
  </si>
  <si>
    <t>ASK ACADEMY</t>
  </si>
  <si>
    <r>
      <t>AZTEC</t>
    </r>
    <r>
      <rPr>
        <vertAlign val="superscript"/>
        <sz val="12"/>
        <rFont val="Arial"/>
      </rPr>
      <t>1</t>
    </r>
  </si>
  <si>
    <t>BELEN</t>
  </si>
  <si>
    <t>BERNALILLO</t>
  </si>
  <si>
    <t>BLOOMFIELD</t>
  </si>
  <si>
    <t>CAPITAN</t>
  </si>
  <si>
    <r>
      <t>CARLSBAD</t>
    </r>
    <r>
      <rPr>
        <vertAlign val="superscript"/>
        <sz val="12"/>
        <rFont val="Arial"/>
      </rPr>
      <t>1</t>
    </r>
  </si>
  <si>
    <t>CARRIZOZO</t>
  </si>
  <si>
    <t>CENTRAL</t>
  </si>
  <si>
    <t>CESAR CHAVEZ COMMUNITY SCHOOL</t>
  </si>
  <si>
    <t>CHAMA VALLEY</t>
  </si>
  <si>
    <r>
      <t>CIMARRON</t>
    </r>
    <r>
      <rPr>
        <vertAlign val="superscript"/>
        <sz val="12"/>
        <rFont val="Arial"/>
      </rPr>
      <t>1</t>
    </r>
  </si>
  <si>
    <t>CLAYTON</t>
  </si>
  <si>
    <t>CLOUDCROFT</t>
  </si>
  <si>
    <t>CLOVIS</t>
  </si>
  <si>
    <t>COBRE</t>
  </si>
  <si>
    <t>CORAL COMMUNITY CHARTER</t>
  </si>
  <si>
    <t>CORONA</t>
  </si>
  <si>
    <t>CUBA</t>
  </si>
  <si>
    <t>DEAP</t>
  </si>
  <si>
    <r>
      <t>DEMING</t>
    </r>
    <r>
      <rPr>
        <vertAlign val="superscript"/>
        <sz val="12"/>
        <rFont val="Arial"/>
      </rPr>
      <t>1</t>
    </r>
  </si>
  <si>
    <t>DES MOINES</t>
  </si>
  <si>
    <t>DEXTER</t>
  </si>
  <si>
    <t>DORA</t>
  </si>
  <si>
    <t>DREAM DINE'</t>
  </si>
  <si>
    <t>DULCE</t>
  </si>
  <si>
    <t>ELIDA</t>
  </si>
  <si>
    <t>ESPANOLA</t>
  </si>
  <si>
    <t>ESTANCIA</t>
  </si>
  <si>
    <t>ESTANCIA VALLEY CLASSICAL ACADEMY</t>
  </si>
  <si>
    <t>EUNICE</t>
  </si>
  <si>
    <t>EXPLORE ACADEMY</t>
  </si>
  <si>
    <r>
      <t>FARMINGTON</t>
    </r>
    <r>
      <rPr>
        <vertAlign val="superscript"/>
        <sz val="12"/>
        <rFont val="Arial"/>
      </rPr>
      <t>1</t>
    </r>
  </si>
  <si>
    <t>FLOYD</t>
  </si>
  <si>
    <t>FORT SUMNER</t>
  </si>
  <si>
    <t>GADSDEN</t>
  </si>
  <si>
    <r>
      <t>GALLUP</t>
    </r>
    <r>
      <rPr>
        <vertAlign val="superscript"/>
        <sz val="12"/>
        <rFont val="Arial"/>
      </rPr>
      <t>1</t>
    </r>
  </si>
  <si>
    <t>GILBERT L. SENA CHARTER SCHOOL</t>
  </si>
  <si>
    <t>GRADY</t>
  </si>
  <si>
    <t>GRANTS/CIBOLA</t>
  </si>
  <si>
    <t>HAGERMAN</t>
  </si>
  <si>
    <t>HATCH</t>
  </si>
  <si>
    <t>HOBBS</t>
  </si>
  <si>
    <t>HONDO VALLEY</t>
  </si>
  <si>
    <t>HORIZON ACADEMY WEST</t>
  </si>
  <si>
    <t>HOUSE</t>
  </si>
  <si>
    <t>HOZHO ACADEMY</t>
  </si>
  <si>
    <t>J. PAUL TAYLOR</t>
  </si>
  <si>
    <t>JAL</t>
  </si>
  <si>
    <r>
      <t>JEMEZ MOUNTAIN</t>
    </r>
    <r>
      <rPr>
        <vertAlign val="superscript"/>
        <sz val="12"/>
        <rFont val="Arial"/>
      </rPr>
      <t>1</t>
    </r>
  </si>
  <si>
    <r>
      <t>JEMEZ VALLEY</t>
    </r>
    <r>
      <rPr>
        <vertAlign val="superscript"/>
        <sz val="12"/>
        <rFont val="Arial"/>
      </rPr>
      <t>1</t>
    </r>
  </si>
  <si>
    <t>LA ACADEMIA DOLORES HUERTA</t>
  </si>
  <si>
    <t>LA PROMESA EARLY LEARNING CENTER</t>
  </si>
  <si>
    <t>LA TIERRA MONTESSORI SCHOOL OF THE ARTS &amp; SCIENCES</t>
  </si>
  <si>
    <t>LAKE ARTHUR</t>
  </si>
  <si>
    <t>LAS CRUCES</t>
  </si>
  <si>
    <t>LAS MONTAÑAS CHARTER SCHOOL</t>
  </si>
  <si>
    <t>LAS VEGAS CITY</t>
  </si>
  <si>
    <t>LOGAN</t>
  </si>
  <si>
    <t>LORDSBURG</t>
  </si>
  <si>
    <t>LOS ALAMOS</t>
  </si>
  <si>
    <t>LOS LUNAS</t>
  </si>
  <si>
    <t>LOVING</t>
  </si>
  <si>
    <t>LOVINGTON</t>
  </si>
  <si>
    <t>MAGDALENA</t>
  </si>
  <si>
    <t>MASTERS PROGRAM</t>
  </si>
  <si>
    <t>MAXWELL</t>
  </si>
  <si>
    <t>MCCURDY CHARTER SCHOOL</t>
  </si>
  <si>
    <t>MEDIA ARTS COLLABORATIVE CHARTER SCHOOL</t>
  </si>
  <si>
    <t>MELROSE</t>
  </si>
  <si>
    <t>MESA VISTA</t>
  </si>
  <si>
    <t>MISSION ACHIEVEMENT AND SUCCESS</t>
  </si>
  <si>
    <t>MONTE DEL SOL CHARTER SCHOOL</t>
  </si>
  <si>
    <t>MONTESSORI ELEMENTARY SCHOOL</t>
  </si>
  <si>
    <t>MORA</t>
  </si>
  <si>
    <t>MORIARTY</t>
  </si>
  <si>
    <t>MOSQUERO</t>
  </si>
  <si>
    <t>MOUNTAINAIR</t>
  </si>
  <si>
    <t>NEW AMERICA SCHOOL</t>
  </si>
  <si>
    <t>NEW AMERICA SCHOOL - LAS CRUCES</t>
  </si>
  <si>
    <t>NEW MEXICO CONNECTIONS ACADEMY</t>
  </si>
  <si>
    <t>NEW MEXICO SCHOOL FOR THE ARTS</t>
  </si>
  <si>
    <t>NORTH VALLEY ACADEMY</t>
  </si>
  <si>
    <t>PECOS</t>
  </si>
  <si>
    <t>PENASCO</t>
  </si>
  <si>
    <t>POJOAQUE VALLEY</t>
  </si>
  <si>
    <t>PORTALES</t>
  </si>
  <si>
    <t>QUEMADO</t>
  </si>
  <si>
    <r>
      <t>QUESTA</t>
    </r>
    <r>
      <rPr>
        <vertAlign val="superscript"/>
        <sz val="12"/>
        <rFont val="Arial"/>
      </rPr>
      <t>1</t>
    </r>
  </si>
  <si>
    <t>RATON</t>
  </si>
  <si>
    <t>RED RIVER VALLEY CHARTER SCHOOL</t>
  </si>
  <si>
    <t>RESERVE</t>
  </si>
  <si>
    <t>RIO RANCHO</t>
  </si>
  <si>
    <r>
      <t>ROSWELL</t>
    </r>
    <r>
      <rPr>
        <vertAlign val="superscript"/>
        <sz val="12"/>
        <rFont val="Arial"/>
      </rPr>
      <t>1</t>
    </r>
  </si>
  <si>
    <t>ROY</t>
  </si>
  <si>
    <t>RUIDOSO</t>
  </si>
  <si>
    <t>SAN JON</t>
  </si>
  <si>
    <t>SANDOVAL ACADEMY (SABE)</t>
  </si>
  <si>
    <r>
      <t>SANTA FE</t>
    </r>
    <r>
      <rPr>
        <vertAlign val="superscript"/>
        <sz val="12"/>
        <rFont val="Arial"/>
      </rPr>
      <t>1</t>
    </r>
  </si>
  <si>
    <t>SANTA ROSA</t>
  </si>
  <si>
    <t>SCHOOL OF DREAMS ACADEMY</t>
  </si>
  <si>
    <t>SILVER CITY</t>
  </si>
  <si>
    <t>SIX DIRECTIONS INDIGENOUS</t>
  </si>
  <si>
    <r>
      <t>SOCORRO</t>
    </r>
    <r>
      <rPr>
        <vertAlign val="superscript"/>
        <sz val="12"/>
        <rFont val="Arial"/>
      </rPr>
      <t>1</t>
    </r>
  </si>
  <si>
    <t>SOUTH VALLEY PREPARATORY SCHOOL</t>
  </si>
  <si>
    <t>SOUTHWEST PRIMARY LEARNING CENTER</t>
  </si>
  <si>
    <t>SOUTHWEST SECONDARY LEARNING CENTER</t>
  </si>
  <si>
    <t>SPRINGER</t>
  </si>
  <si>
    <t>STUDENT ATHLETE HEADQUARTERS (SAHQ)</t>
  </si>
  <si>
    <t>SW AERONAUTICS, MATHEMATICS AND SCIENCE ACADEMY</t>
  </si>
  <si>
    <r>
      <t>TAOS</t>
    </r>
    <r>
      <rPr>
        <vertAlign val="superscript"/>
        <sz val="12"/>
        <rFont val="Arial"/>
      </rPr>
      <t>1</t>
    </r>
  </si>
  <si>
    <t>TAOS ACADEMY</t>
  </si>
  <si>
    <t>TAOS INTEGRATED SCHOOL OF THE ARTS</t>
  </si>
  <si>
    <t>TAOS INTERNATIONAL SCHOOL</t>
  </si>
  <si>
    <t>TATUM</t>
  </si>
  <si>
    <t>TEXICO</t>
  </si>
  <si>
    <t>THE GREAT ACADEMY</t>
  </si>
  <si>
    <t>TIERRA ADENTRO</t>
  </si>
  <si>
    <t>TIERRA ENCANTADA CHARTER SCHOOL</t>
  </si>
  <si>
    <t>TRUTH OR CONSEQUENCES</t>
  </si>
  <si>
    <t>TUCUMCARI</t>
  </si>
  <si>
    <t>TULAROSA</t>
  </si>
  <si>
    <t>TURQUOISE TRAIL ELEMENTARY</t>
  </si>
  <si>
    <t>VAUGHN</t>
  </si>
  <si>
    <t>WAGON MOUND</t>
  </si>
  <si>
    <t>WALATOWA CHARTER HIGH SCHOOL</t>
  </si>
  <si>
    <r>
      <t>WEST LAS VEGAS</t>
    </r>
    <r>
      <rPr>
        <vertAlign val="superscript"/>
        <sz val="12"/>
        <rFont val="Arial"/>
      </rPr>
      <t>1</t>
    </r>
  </si>
  <si>
    <t>ZUNI</t>
  </si>
  <si>
    <t>STATEWIDE</t>
  </si>
  <si>
    <r>
      <t>*</t>
    </r>
    <r>
      <rPr>
        <sz val="10"/>
        <rFont val="Arial"/>
        <family val="2"/>
      </rPr>
      <t>Benefits include ERA, retiree Health Care, FICA, and Medicare.</t>
    </r>
  </si>
  <si>
    <r>
      <t>1</t>
    </r>
    <r>
      <rPr>
        <sz val="10"/>
        <rFont val="Arial"/>
        <family val="2"/>
      </rPr>
      <t>Amounts include Charter Schools.</t>
    </r>
  </si>
  <si>
    <r>
      <t>Total Benefits</t>
    </r>
    <r>
      <rPr>
        <vertAlign val="superscript"/>
        <sz val="11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</si>
</sst>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&quot;$&quot;#,##0"/>
  </numFmts>
  <fonts count="24" x14ac:knownFonts="1">
    <font>
      <sz val="12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</font>
    <font>
      <vertAlign val="superscript"/>
      <sz val="12"/>
      <name val="Arial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42">
    <xf numFmtId="0" fontId="0" fillId="0" borderId="0" applyNumberFormat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0" fillId="0" borderId="10" xfId="0" applyBorder="1" applyAlignment="1">
      <alignment horizontal="left"/>
    </xf>
    <xf numFmtId="168" fontId="0" fillId="0" borderId="11" xfId="0" applyNumberFormat="1" applyBorder="1" applyAlignment="1">
      <alignment horizontal="right"/>
    </xf>
    <xf numFmtId="10" fontId="0" fillId="0" borderId="0" xfId="0" applyNumberFormat="1" applyAlignment="1">
      <alignment horizontal="right"/>
    </xf>
    <xf numFmtId="10" fontId="0" fillId="0" borderId="12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10" fontId="0" fillId="0" borderId="13" xfId="0" applyNumberFormat="1" applyBorder="1" applyAlignment="1">
      <alignment horizontal="right"/>
    </xf>
    <xf numFmtId="0" fontId="0" fillId="0" borderId="13" xfId="0" applyBorder="1"/>
    <xf numFmtId="0" fontId="0" fillId="0" borderId="14" xfId="0" applyBorder="1" applyAlignment="1">
      <alignment horizontal="left"/>
    </xf>
    <xf numFmtId="168" fontId="0" fillId="0" borderId="15" xfId="0" applyNumberFormat="1" applyBorder="1" applyAlignment="1">
      <alignment horizontal="right"/>
    </xf>
    <xf numFmtId="10" fontId="0" fillId="0" borderId="16" xfId="0" applyNumberFormat="1" applyBorder="1" applyAlignment="1">
      <alignment horizontal="right"/>
    </xf>
    <xf numFmtId="168" fontId="0" fillId="0" borderId="14" xfId="0" applyNumberFormat="1" applyBorder="1" applyAlignment="1">
      <alignment horizontal="right"/>
    </xf>
    <xf numFmtId="0" fontId="0" fillId="0" borderId="17" xfId="0" applyBorder="1"/>
    <xf numFmtId="0" fontId="0" fillId="0" borderId="18" xfId="0" applyBorder="1" applyAlignment="1">
      <alignment horizontal="left"/>
    </xf>
    <xf numFmtId="10" fontId="18" fillId="0" borderId="21" xfId="0" applyNumberFormat="1" applyFont="1" applyBorder="1" applyAlignment="1">
      <alignment horizontal="right"/>
    </xf>
    <xf numFmtId="0" fontId="18" fillId="0" borderId="21" xfId="0" applyFont="1" applyBorder="1"/>
    <xf numFmtId="0" fontId="18" fillId="0" borderId="22" xfId="0" applyFont="1" applyBorder="1" applyAlignment="1">
      <alignment horizontal="left"/>
    </xf>
    <xf numFmtId="168" fontId="18" fillId="0" borderId="23" xfId="0" applyNumberFormat="1" applyFont="1" applyBorder="1" applyAlignment="1">
      <alignment horizontal="right"/>
    </xf>
    <xf numFmtId="10" fontId="18" fillId="0" borderId="24" xfId="0" applyNumberFormat="1" applyFont="1" applyBorder="1" applyAlignment="1">
      <alignment horizontal="right"/>
    </xf>
    <xf numFmtId="168" fontId="18" fillId="0" borderId="22" xfId="0" applyNumberFormat="1" applyFont="1" applyBorder="1" applyAlignment="1">
      <alignment horizontal="right"/>
    </xf>
    <xf numFmtId="0" fontId="0" fillId="0" borderId="25" xfId="0" applyBorder="1"/>
    <xf numFmtId="0" fontId="0" fillId="0" borderId="25" xfId="0" applyBorder="1"/>
    <xf numFmtId="0" fontId="20" fillId="0" borderId="0" xfId="0" applyFont="1" applyAlignment="1">
      <alignment horizontal="left"/>
    </xf>
    <xf numFmtId="168" fontId="22" fillId="0" borderId="15" xfId="0" applyNumberFormat="1" applyFont="1" applyBorder="1" applyAlignment="1">
      <alignment horizontal="right"/>
    </xf>
    <xf numFmtId="10" fontId="22" fillId="0" borderId="13" xfId="0" applyNumberFormat="1" applyFont="1" applyBorder="1" applyAlignment="1">
      <alignment horizontal="right"/>
    </xf>
    <xf numFmtId="10" fontId="22" fillId="0" borderId="16" xfId="0" applyNumberFormat="1" applyFont="1" applyBorder="1" applyAlignment="1">
      <alignment horizontal="right"/>
    </xf>
    <xf numFmtId="168" fontId="22" fillId="0" borderId="14" xfId="0" applyNumberFormat="1" applyFont="1" applyBorder="1" applyAlignment="1">
      <alignment horizontal="right"/>
    </xf>
    <xf numFmtId="168" fontId="22" fillId="0" borderId="11" xfId="0" applyNumberFormat="1" applyFont="1" applyBorder="1" applyAlignment="1">
      <alignment horizontal="right"/>
    </xf>
    <xf numFmtId="10" fontId="22" fillId="0" borderId="0" xfId="0" applyNumberFormat="1" applyFont="1" applyAlignment="1">
      <alignment horizontal="right"/>
    </xf>
    <xf numFmtId="10" fontId="22" fillId="0" borderId="12" xfId="0" applyNumberFormat="1" applyFont="1" applyBorder="1" applyAlignment="1">
      <alignment horizontal="right"/>
    </xf>
    <xf numFmtId="168" fontId="22" fillId="0" borderId="10" xfId="0" applyNumberFormat="1" applyFont="1" applyBorder="1" applyAlignment="1">
      <alignment horizontal="right"/>
    </xf>
    <xf numFmtId="168" fontId="22" fillId="0" borderId="19" xfId="0" applyNumberFormat="1" applyFont="1" applyBorder="1" applyAlignment="1">
      <alignment horizontal="right"/>
    </xf>
    <xf numFmtId="10" fontId="22" fillId="0" borderId="17" xfId="0" applyNumberFormat="1" applyFont="1" applyBorder="1" applyAlignment="1">
      <alignment horizontal="right"/>
    </xf>
    <xf numFmtId="10" fontId="22" fillId="0" borderId="20" xfId="0" applyNumberFormat="1" applyFont="1" applyBorder="1" applyAlignment="1">
      <alignment horizontal="right"/>
    </xf>
    <xf numFmtId="168" fontId="22" fillId="0" borderId="18" xfId="0" applyNumberFormat="1" applyFon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8"/>
  <sheetViews>
    <sheetView tabSelected="1" workbookViewId="0">
      <selection activeCell="A5" sqref="A5"/>
    </sheetView>
  </sheetViews>
  <sheetFormatPr defaultRowHeight="15" customHeight="1" x14ac:dyDescent="0.2"/>
  <cols>
    <col min="1" max="1" width="30.33203125" style="1" customWidth="1"/>
    <col min="2" max="2" width="15.21875" style="2" customWidth="1"/>
    <col min="3" max="3" width="7.88671875" style="3" customWidth="1"/>
    <col min="4" max="4" width="7.88671875" style="4" customWidth="1"/>
    <col min="5" max="5" width="15.21875" style="2" customWidth="1"/>
    <col min="6" max="6" width="7.88671875" style="3" customWidth="1"/>
    <col min="7" max="7" width="9.33203125" style="4" customWidth="1"/>
    <col min="8" max="8" width="15.21875" style="2" customWidth="1"/>
    <col min="9" max="9" width="7.88671875" style="3" customWidth="1"/>
    <col min="10" max="10" width="9.33203125" style="4" customWidth="1"/>
    <col min="11" max="11" width="15.21875" style="2" customWidth="1"/>
    <col min="12" max="12" width="7.88671875" style="3" customWidth="1"/>
    <col min="13" max="13" width="7.88671875" style="4" customWidth="1"/>
    <col min="14" max="14" width="7.88671875" style="3" customWidth="1"/>
    <col min="15" max="15" width="9.33203125" style="4" customWidth="1"/>
    <col min="16" max="16" width="15.21875" style="5" customWidth="1"/>
  </cols>
  <sheetData>
    <row r="1" spans="1:16" s="7" customFormat="1" ht="15" customHeight="1" x14ac:dyDescent="0.2">
      <c r="A1" s="8" t="s">
        <v>0</v>
      </c>
      <c r="B1" s="23" t="s">
        <v>1</v>
      </c>
      <c r="C1" s="24" t="s">
        <v>2</v>
      </c>
      <c r="D1" s="25" t="s">
        <v>3</v>
      </c>
      <c r="E1" s="23" t="s">
        <v>0</v>
      </c>
      <c r="F1" s="24" t="s">
        <v>2</v>
      </c>
      <c r="G1" s="25" t="s">
        <v>3</v>
      </c>
      <c r="H1" s="23" t="s">
        <v>0</v>
      </c>
      <c r="I1" s="24" t="s">
        <v>2</v>
      </c>
      <c r="J1" s="25" t="s">
        <v>3</v>
      </c>
      <c r="K1" s="23" t="s">
        <v>4</v>
      </c>
      <c r="L1" s="24" t="s">
        <v>2</v>
      </c>
      <c r="M1" s="25" t="s">
        <v>3</v>
      </c>
      <c r="N1" s="24" t="s">
        <v>2</v>
      </c>
      <c r="O1" s="25" t="s">
        <v>3</v>
      </c>
      <c r="P1" s="26" t="s">
        <v>5</v>
      </c>
    </row>
    <row r="2" spans="1:16" ht="15" customHeight="1" x14ac:dyDescent="0.2">
      <c r="A2" s="1" t="s">
        <v>0</v>
      </c>
      <c r="B2" s="27" t="s">
        <v>6</v>
      </c>
      <c r="C2" s="28" t="s">
        <v>7</v>
      </c>
      <c r="D2" s="29" t="s">
        <v>8</v>
      </c>
      <c r="E2" s="27" t="s">
        <v>9</v>
      </c>
      <c r="F2" s="28" t="s">
        <v>7</v>
      </c>
      <c r="G2" s="29" t="s">
        <v>8</v>
      </c>
      <c r="H2" s="27" t="s">
        <v>162</v>
      </c>
      <c r="I2" s="28" t="s">
        <v>7</v>
      </c>
      <c r="J2" s="29" t="s">
        <v>8</v>
      </c>
      <c r="K2" s="27" t="s">
        <v>10</v>
      </c>
      <c r="L2" s="28" t="s">
        <v>7</v>
      </c>
      <c r="M2" s="29" t="s">
        <v>8</v>
      </c>
      <c r="N2" s="28" t="s">
        <v>11</v>
      </c>
      <c r="O2" s="29" t="s">
        <v>8</v>
      </c>
      <c r="P2" s="30" t="s">
        <v>12</v>
      </c>
    </row>
    <row r="3" spans="1:16" s="12" customFormat="1" ht="15" customHeight="1" x14ac:dyDescent="0.2">
      <c r="A3" s="13" t="s">
        <v>13</v>
      </c>
      <c r="B3" s="31" t="s">
        <v>14</v>
      </c>
      <c r="C3" s="32" t="s">
        <v>15</v>
      </c>
      <c r="D3" s="33" t="s">
        <v>16</v>
      </c>
      <c r="E3" s="31" t="s">
        <v>17</v>
      </c>
      <c r="F3" s="32" t="s">
        <v>15</v>
      </c>
      <c r="G3" s="33" t="s">
        <v>16</v>
      </c>
      <c r="H3" s="31" t="s">
        <v>17</v>
      </c>
      <c r="I3" s="32" t="s">
        <v>15</v>
      </c>
      <c r="J3" s="33" t="s">
        <v>16</v>
      </c>
      <c r="K3" s="31" t="s">
        <v>17</v>
      </c>
      <c r="L3" s="32" t="s">
        <v>15</v>
      </c>
      <c r="M3" s="33" t="s">
        <v>16</v>
      </c>
      <c r="N3" s="32" t="s">
        <v>18</v>
      </c>
      <c r="O3" s="33" t="s">
        <v>16</v>
      </c>
      <c r="P3" s="34" t="s">
        <v>17</v>
      </c>
    </row>
    <row r="4" spans="1:16" s="7" customFormat="1" ht="4.5" customHeight="1" x14ac:dyDescent="0.2">
      <c r="A4" s="8" t="s">
        <v>0</v>
      </c>
      <c r="B4" s="9" t="s">
        <v>0</v>
      </c>
      <c r="C4" s="6" t="s">
        <v>0</v>
      </c>
      <c r="D4" s="10" t="s">
        <v>0</v>
      </c>
      <c r="E4" s="9" t="s">
        <v>0</v>
      </c>
      <c r="F4" s="6" t="s">
        <v>0</v>
      </c>
      <c r="G4" s="10" t="s">
        <v>0</v>
      </c>
      <c r="H4" s="9" t="s">
        <v>0</v>
      </c>
      <c r="I4" s="6" t="s">
        <v>0</v>
      </c>
      <c r="J4" s="10" t="s">
        <v>0</v>
      </c>
      <c r="K4" s="9" t="s">
        <v>0</v>
      </c>
      <c r="L4" s="6" t="s">
        <v>0</v>
      </c>
      <c r="M4" s="10" t="s">
        <v>0</v>
      </c>
      <c r="N4" s="6" t="s">
        <v>0</v>
      </c>
      <c r="O4" s="10" t="s">
        <v>0</v>
      </c>
      <c r="P4" s="11" t="s">
        <v>0</v>
      </c>
    </row>
    <row r="5" spans="1:16" ht="15" customHeight="1" x14ac:dyDescent="0.2">
      <c r="A5" s="1" t="s">
        <v>19</v>
      </c>
      <c r="B5" s="2">
        <v>1010216</v>
      </c>
      <c r="C5" s="3">
        <f t="shared" ref="C5:C36" si="0">B5/P5</f>
        <v>0.27717770508067852</v>
      </c>
      <c r="D5" s="4">
        <f>C5-C145</f>
        <v>-7.5583519716641401E-2</v>
      </c>
      <c r="E5" s="2">
        <v>891325</v>
      </c>
      <c r="F5" s="3">
        <f t="shared" ref="F5:F36" si="1">E5/P5</f>
        <v>0.24455702342967817</v>
      </c>
      <c r="G5" s="4">
        <f>F5-F145</f>
        <v>8.9971469869929988E-3</v>
      </c>
      <c r="H5" s="2">
        <v>440429</v>
      </c>
      <c r="I5" s="3">
        <f t="shared" ref="I5:I36" si="2">H5/P5</f>
        <v>0.12084257175789945</v>
      </c>
      <c r="J5" s="4">
        <f>I5-I145</f>
        <v>-1.4521752560345214E-2</v>
      </c>
      <c r="K5" s="2">
        <f t="shared" ref="K5:K36" si="3">B5 + E5 + H5</f>
        <v>2341970</v>
      </c>
      <c r="L5" s="3">
        <f t="shared" ref="L5:L36" si="4">K5/P5</f>
        <v>0.6425773002682561</v>
      </c>
      <c r="M5" s="4">
        <f>L5-L145</f>
        <v>-8.1108125289993671E-2</v>
      </c>
      <c r="N5" s="3">
        <f t="shared" ref="N5:N36" si="5">H5/(B5+E5)</f>
        <v>0.23161688335933855</v>
      </c>
      <c r="O5" s="4">
        <f>N5-N145</f>
        <v>1.5310951172763376E-3</v>
      </c>
      <c r="P5" s="5">
        <v>3644651</v>
      </c>
    </row>
    <row r="6" spans="1:16" ht="15" customHeight="1" x14ac:dyDescent="0.2">
      <c r="A6" s="1" t="s">
        <v>20</v>
      </c>
      <c r="B6" s="2">
        <v>16105444</v>
      </c>
      <c r="C6" s="3">
        <f t="shared" si="0"/>
        <v>0.3561163300142644</v>
      </c>
      <c r="D6" s="4">
        <f>C6-C145</f>
        <v>3.3551052169444873E-3</v>
      </c>
      <c r="E6" s="2">
        <v>11606821</v>
      </c>
      <c r="F6" s="3">
        <f t="shared" si="1"/>
        <v>0.25664480269233769</v>
      </c>
      <c r="G6" s="4">
        <f>F6-F145</f>
        <v>2.1084926249652525E-2</v>
      </c>
      <c r="H6" s="2">
        <v>6414731</v>
      </c>
      <c r="I6" s="3">
        <f t="shared" si="2"/>
        <v>0.14183964513792555</v>
      </c>
      <c r="J6" s="4">
        <f>I6-I145</f>
        <v>6.4753208196808854E-3</v>
      </c>
      <c r="K6" s="2">
        <f t="shared" si="3"/>
        <v>34126996</v>
      </c>
      <c r="L6" s="3">
        <f t="shared" si="4"/>
        <v>0.75460077784452761</v>
      </c>
      <c r="M6" s="4">
        <f>L6-L145</f>
        <v>3.0915352286277842E-2</v>
      </c>
      <c r="N6" s="3">
        <f t="shared" si="5"/>
        <v>0.23147624346115339</v>
      </c>
      <c r="O6" s="4">
        <f>N6-N145</f>
        <v>1.3904552190911745E-3</v>
      </c>
      <c r="P6" s="5">
        <v>45225233</v>
      </c>
    </row>
    <row r="7" spans="1:16" ht="15" customHeight="1" x14ac:dyDescent="0.2">
      <c r="A7" s="1" t="s">
        <v>21</v>
      </c>
      <c r="B7" s="2">
        <v>279125210</v>
      </c>
      <c r="C7" s="3">
        <f t="shared" si="0"/>
        <v>0.36474348256679245</v>
      </c>
      <c r="D7" s="4">
        <f>C7-C145</f>
        <v>1.1982257769472537E-2</v>
      </c>
      <c r="E7" s="2">
        <v>192101549</v>
      </c>
      <c r="F7" s="3">
        <f t="shared" si="1"/>
        <v>0.25102636909340909</v>
      </c>
      <c r="G7" s="4">
        <f>F7-F145</f>
        <v>1.5466492650723918E-2</v>
      </c>
      <c r="H7" s="2">
        <v>107653515</v>
      </c>
      <c r="I7" s="3">
        <f t="shared" si="2"/>
        <v>0.14067492496165585</v>
      </c>
      <c r="J7" s="4">
        <f>I7-I145</f>
        <v>5.3106006434111841E-3</v>
      </c>
      <c r="K7" s="2">
        <f t="shared" si="3"/>
        <v>578880274</v>
      </c>
      <c r="L7" s="3">
        <f t="shared" si="4"/>
        <v>0.75644477662185738</v>
      </c>
      <c r="M7" s="4">
        <f>L7-L145</f>
        <v>3.2759351063607611E-2</v>
      </c>
      <c r="N7" s="3">
        <f t="shared" si="5"/>
        <v>0.22845373897792592</v>
      </c>
      <c r="O7" s="4">
        <f>N7-N145</f>
        <v>-1.6320492641362927E-3</v>
      </c>
      <c r="P7" s="5">
        <v>765264421</v>
      </c>
    </row>
    <row r="8" spans="1:16" ht="15" customHeight="1" x14ac:dyDescent="0.2">
      <c r="A8" s="1" t="s">
        <v>22</v>
      </c>
      <c r="B8" s="2">
        <v>237600</v>
      </c>
      <c r="C8" s="3">
        <f t="shared" si="0"/>
        <v>0.31542432935822567</v>
      </c>
      <c r="D8" s="4">
        <f>C8-C145</f>
        <v>-3.7336895439094242E-2</v>
      </c>
      <c r="E8" s="2">
        <v>160000</v>
      </c>
      <c r="F8" s="3">
        <f t="shared" si="1"/>
        <v>0.21240695579678495</v>
      </c>
      <c r="G8" s="4">
        <f>F8-F145</f>
        <v>-2.3152920645900216E-2</v>
      </c>
      <c r="H8" s="2">
        <v>93335</v>
      </c>
      <c r="I8" s="3">
        <f t="shared" si="2"/>
        <v>0.12390627012058078</v>
      </c>
      <c r="J8" s="4">
        <f>I8-I145</f>
        <v>-1.1458054197663881E-2</v>
      </c>
      <c r="K8" s="2">
        <f t="shared" si="3"/>
        <v>490935</v>
      </c>
      <c r="L8" s="3">
        <f t="shared" si="4"/>
        <v>0.65173755527559141</v>
      </c>
      <c r="M8" s="4">
        <f>L8-L145</f>
        <v>-7.1947870282658366E-2</v>
      </c>
      <c r="N8" s="3">
        <f t="shared" si="5"/>
        <v>0.2347459758551308</v>
      </c>
      <c r="O8" s="4">
        <f>N8-N145</f>
        <v>4.6601876130685782E-3</v>
      </c>
      <c r="P8" s="5">
        <v>753271</v>
      </c>
    </row>
    <row r="9" spans="1:16" ht="15" customHeight="1" x14ac:dyDescent="0.2">
      <c r="A9" s="1" t="s">
        <v>23</v>
      </c>
      <c r="B9" s="2">
        <v>1632881</v>
      </c>
      <c r="C9" s="3">
        <f t="shared" si="0"/>
        <v>0.40945578282467343</v>
      </c>
      <c r="D9" s="4">
        <f>C9-C145</f>
        <v>5.6694558027353514E-2</v>
      </c>
      <c r="E9" s="2">
        <v>542177</v>
      </c>
      <c r="F9" s="3">
        <f t="shared" si="1"/>
        <v>0.13595449268166693</v>
      </c>
      <c r="G9" s="4">
        <f>F9-F145</f>
        <v>-9.960538376101824E-2</v>
      </c>
      <c r="H9" s="2">
        <v>515494</v>
      </c>
      <c r="I9" s="3">
        <f t="shared" si="2"/>
        <v>0.12926355277048493</v>
      </c>
      <c r="J9" s="4">
        <f>I9-I145</f>
        <v>-6.1007715477597313E-3</v>
      </c>
      <c r="K9" s="2">
        <f t="shared" si="3"/>
        <v>2690552</v>
      </c>
      <c r="L9" s="3">
        <f t="shared" si="4"/>
        <v>0.67467382827682532</v>
      </c>
      <c r="M9" s="4">
        <f>L9-L145</f>
        <v>-4.9011597281424457E-2</v>
      </c>
      <c r="N9" s="3">
        <f t="shared" si="5"/>
        <v>0.23700241556776877</v>
      </c>
      <c r="O9" s="4">
        <f>N9-N145</f>
        <v>6.9166273257065536E-3</v>
      </c>
      <c r="P9" s="5">
        <v>3987930</v>
      </c>
    </row>
    <row r="10" spans="1:16" ht="15" customHeight="1" x14ac:dyDescent="0.2">
      <c r="A10" s="1" t="s">
        <v>24</v>
      </c>
      <c r="B10" s="2">
        <v>578596</v>
      </c>
      <c r="C10" s="3">
        <f t="shared" si="0"/>
        <v>0.21454487879020473</v>
      </c>
      <c r="D10" s="4">
        <f>C10-C145</f>
        <v>-0.13821634600711519</v>
      </c>
      <c r="E10" s="2">
        <v>799827</v>
      </c>
      <c r="F10" s="3">
        <f t="shared" si="1"/>
        <v>0.29657790024150371</v>
      </c>
      <c r="G10" s="4">
        <f>F10-F145</f>
        <v>6.1018023798818544E-2</v>
      </c>
      <c r="H10" s="2">
        <v>324725</v>
      </c>
      <c r="I10" s="3">
        <f t="shared" si="2"/>
        <v>0.12040886173625333</v>
      </c>
      <c r="J10" s="4">
        <f>I10-I145</f>
        <v>-1.4955462581991333E-2</v>
      </c>
      <c r="K10" s="2">
        <f t="shared" si="3"/>
        <v>1703148</v>
      </c>
      <c r="L10" s="3">
        <f t="shared" si="4"/>
        <v>0.63153164076796175</v>
      </c>
      <c r="M10" s="4">
        <f>L10-L145</f>
        <v>-9.2153784790288018E-2</v>
      </c>
      <c r="N10" s="3">
        <f t="shared" si="5"/>
        <v>0.23557717768783604</v>
      </c>
      <c r="O10" s="4">
        <f>N10-N145</f>
        <v>5.4913894457738199E-3</v>
      </c>
      <c r="P10" s="5">
        <v>2696853</v>
      </c>
    </row>
    <row r="11" spans="1:16" ht="15" customHeight="1" x14ac:dyDescent="0.2">
      <c r="A11" s="1" t="s">
        <v>25</v>
      </c>
      <c r="B11" s="2">
        <v>769829</v>
      </c>
      <c r="C11" s="3">
        <f t="shared" si="0"/>
        <v>0.37392612007248976</v>
      </c>
      <c r="D11" s="4">
        <f>C11-C145</f>
        <v>2.1164895275169848E-2</v>
      </c>
      <c r="E11" s="2">
        <v>508442</v>
      </c>
      <c r="F11" s="3">
        <f t="shared" si="1"/>
        <v>0.24696360404959652</v>
      </c>
      <c r="G11" s="4">
        <f>F11-F145</f>
        <v>1.1403727606911357E-2</v>
      </c>
      <c r="H11" s="2">
        <v>310117</v>
      </c>
      <c r="I11" s="3">
        <f t="shared" si="2"/>
        <v>0.1506319540813873</v>
      </c>
      <c r="J11" s="4">
        <f>I11-I145</f>
        <v>1.5267629763142637E-2</v>
      </c>
      <c r="K11" s="2">
        <f t="shared" si="3"/>
        <v>1588388</v>
      </c>
      <c r="L11" s="3">
        <f t="shared" si="4"/>
        <v>0.77152167820347362</v>
      </c>
      <c r="M11" s="4">
        <f>L11-L145</f>
        <v>4.7836252645223842E-2</v>
      </c>
      <c r="N11" s="3">
        <f t="shared" si="5"/>
        <v>0.24260661471628472</v>
      </c>
      <c r="O11" s="4">
        <f>N11-N145</f>
        <v>1.2520826474222507E-2</v>
      </c>
      <c r="P11" s="5">
        <v>2058773</v>
      </c>
    </row>
    <row r="12" spans="1:16" ht="15" customHeight="1" x14ac:dyDescent="0.2">
      <c r="A12" s="1" t="s">
        <v>26</v>
      </c>
      <c r="B12" s="2">
        <v>880397</v>
      </c>
      <c r="C12" s="3">
        <f t="shared" si="0"/>
        <v>0.43419424488461311</v>
      </c>
      <c r="D12" s="4">
        <f>C12-C145</f>
        <v>8.1433020087293195E-2</v>
      </c>
      <c r="E12" s="2">
        <v>278055</v>
      </c>
      <c r="F12" s="3">
        <f t="shared" si="1"/>
        <v>0.13713118145721884</v>
      </c>
      <c r="G12" s="4">
        <f>F12-F145</f>
        <v>-9.8428694985466331E-2</v>
      </c>
      <c r="H12" s="2">
        <v>263085</v>
      </c>
      <c r="I12" s="3">
        <f t="shared" si="2"/>
        <v>0.12974827596580685</v>
      </c>
      <c r="J12" s="4">
        <f>I12-I145</f>
        <v>-5.6160483524378135E-3</v>
      </c>
      <c r="K12" s="2">
        <f t="shared" si="3"/>
        <v>1421537</v>
      </c>
      <c r="L12" s="3">
        <f t="shared" si="4"/>
        <v>0.70107370230763877</v>
      </c>
      <c r="M12" s="4">
        <f>L12-L145</f>
        <v>-2.2611723250611004E-2</v>
      </c>
      <c r="N12" s="3">
        <f t="shared" si="5"/>
        <v>0.22710047546208215</v>
      </c>
      <c r="O12" s="4">
        <f>N12-N145</f>
        <v>-2.9853127799800705E-3</v>
      </c>
      <c r="P12" s="5">
        <v>2027657</v>
      </c>
    </row>
    <row r="13" spans="1:16" ht="15" customHeight="1" x14ac:dyDescent="0.2">
      <c r="A13" s="1" t="s">
        <v>27</v>
      </c>
      <c r="B13" s="2">
        <v>238800</v>
      </c>
      <c r="C13" s="3">
        <f t="shared" si="0"/>
        <v>0.28023531317000355</v>
      </c>
      <c r="D13" s="4">
        <f>C13-C145</f>
        <v>-7.2525911627316364E-2</v>
      </c>
      <c r="E13" s="2">
        <v>202200</v>
      </c>
      <c r="F13" s="3">
        <f t="shared" si="1"/>
        <v>0.23728467471932463</v>
      </c>
      <c r="G13" s="4">
        <f>F13-F145</f>
        <v>1.7247982766394609E-3</v>
      </c>
      <c r="H13" s="2">
        <v>103852</v>
      </c>
      <c r="I13" s="3">
        <f t="shared" si="2"/>
        <v>0.1218718498464456</v>
      </c>
      <c r="J13" s="4">
        <f>I13-I145</f>
        <v>-1.3492474471799062E-2</v>
      </c>
      <c r="K13" s="2">
        <f t="shared" si="3"/>
        <v>544852</v>
      </c>
      <c r="L13" s="3">
        <f t="shared" si="4"/>
        <v>0.63939183773577379</v>
      </c>
      <c r="M13" s="4">
        <f>L13-L145</f>
        <v>-8.4293587822475979E-2</v>
      </c>
      <c r="N13" s="3">
        <f t="shared" si="5"/>
        <v>0.2354920634920635</v>
      </c>
      <c r="O13" s="4">
        <f>N13-N145</f>
        <v>5.4062752500012856E-3</v>
      </c>
      <c r="P13" s="5">
        <v>852141</v>
      </c>
    </row>
    <row r="14" spans="1:16" ht="15" customHeight="1" x14ac:dyDescent="0.2">
      <c r="A14" s="1" t="s">
        <v>28</v>
      </c>
      <c r="B14" s="2">
        <v>1197205</v>
      </c>
      <c r="C14" s="3">
        <f t="shared" si="0"/>
        <v>0.33731429407022995</v>
      </c>
      <c r="D14" s="4">
        <f>C14-C145</f>
        <v>-1.5446930727089969E-2</v>
      </c>
      <c r="E14" s="2">
        <v>968019</v>
      </c>
      <c r="F14" s="3">
        <f t="shared" si="1"/>
        <v>0.27274079679885227</v>
      </c>
      <c r="G14" s="4">
        <f>F14-F145</f>
        <v>3.7180920356167102E-2</v>
      </c>
      <c r="H14" s="2">
        <v>502720</v>
      </c>
      <c r="I14" s="3">
        <f t="shared" si="2"/>
        <v>0.141642109676276</v>
      </c>
      <c r="J14" s="4">
        <f>I14-I145</f>
        <v>6.2777853580313348E-3</v>
      </c>
      <c r="K14" s="2">
        <f t="shared" si="3"/>
        <v>2667944</v>
      </c>
      <c r="L14" s="3">
        <f t="shared" si="4"/>
        <v>0.75169720054535816</v>
      </c>
      <c r="M14" s="4">
        <f>L14-L145</f>
        <v>2.8011774987108384E-2</v>
      </c>
      <c r="N14" s="3">
        <f t="shared" si="5"/>
        <v>0.23217921101927561</v>
      </c>
      <c r="O14" s="4">
        <f>N14-N145</f>
        <v>2.0934227772133884E-3</v>
      </c>
      <c r="P14" s="5">
        <v>3549227</v>
      </c>
    </row>
    <row r="15" spans="1:16" ht="15" customHeight="1" x14ac:dyDescent="0.2">
      <c r="A15" s="1" t="s">
        <v>29</v>
      </c>
      <c r="B15" s="2">
        <v>738357</v>
      </c>
      <c r="C15" s="3">
        <f t="shared" si="0"/>
        <v>0.31088192198868231</v>
      </c>
      <c r="D15" s="4">
        <f>C15-C145</f>
        <v>-4.1879302808637608E-2</v>
      </c>
      <c r="E15" s="2">
        <v>546429</v>
      </c>
      <c r="F15" s="3">
        <f t="shared" si="1"/>
        <v>0.23007149353274051</v>
      </c>
      <c r="G15" s="4">
        <f>F15-F145</f>
        <v>-5.4883829099446613E-3</v>
      </c>
      <c r="H15" s="2">
        <v>283811</v>
      </c>
      <c r="I15" s="3">
        <f t="shared" si="2"/>
        <v>0.119497355834007</v>
      </c>
      <c r="J15" s="4">
        <f>I15-I145</f>
        <v>-1.5866968484237659E-2</v>
      </c>
      <c r="K15" s="2">
        <f t="shared" si="3"/>
        <v>1568597</v>
      </c>
      <c r="L15" s="3">
        <f t="shared" si="4"/>
        <v>0.66045077135542984</v>
      </c>
      <c r="M15" s="4">
        <f>L15-L145</f>
        <v>-6.3234654202819929E-2</v>
      </c>
      <c r="N15" s="3">
        <f t="shared" si="5"/>
        <v>0.22090137968502147</v>
      </c>
      <c r="O15" s="4">
        <f>N15-N145</f>
        <v>-9.1844085570407519E-3</v>
      </c>
      <c r="P15" s="5">
        <v>2375040</v>
      </c>
    </row>
    <row r="16" spans="1:16" ht="15" customHeight="1" x14ac:dyDescent="0.2">
      <c r="A16" s="1" t="s">
        <v>30</v>
      </c>
      <c r="B16" s="2">
        <v>12119305</v>
      </c>
      <c r="C16" s="3">
        <f t="shared" si="0"/>
        <v>0.38758276701802591</v>
      </c>
      <c r="D16" s="4">
        <f>C16-C145</f>
        <v>3.4821542220705992E-2</v>
      </c>
      <c r="E16" s="2">
        <v>7620964</v>
      </c>
      <c r="F16" s="3">
        <f t="shared" si="1"/>
        <v>0.24372307772308419</v>
      </c>
      <c r="G16" s="4">
        <f>F16-F145</f>
        <v>8.1632012803990184E-3</v>
      </c>
      <c r="H16" s="2">
        <v>4550743</v>
      </c>
      <c r="I16" s="3">
        <f t="shared" si="2"/>
        <v>0.14553553722164037</v>
      </c>
      <c r="J16" s="4">
        <f>I16-I145</f>
        <v>1.0171212903395704E-2</v>
      </c>
      <c r="K16" s="2">
        <f t="shared" si="3"/>
        <v>24291012</v>
      </c>
      <c r="L16" s="3">
        <f t="shared" si="4"/>
        <v>0.77684138196275043</v>
      </c>
      <c r="M16" s="4">
        <f>L16-L145</f>
        <v>5.3155956404500659E-2</v>
      </c>
      <c r="N16" s="3">
        <f t="shared" si="5"/>
        <v>0.23053095173120489</v>
      </c>
      <c r="O16" s="4">
        <f>N16-N145</f>
        <v>4.4516348914266923E-4</v>
      </c>
      <c r="P16" s="5">
        <v>31268947</v>
      </c>
    </row>
    <row r="17" spans="1:16" ht="15" customHeight="1" x14ac:dyDescent="0.2">
      <c r="A17" s="1" t="s">
        <v>31</v>
      </c>
      <c r="B17" s="2">
        <v>1547583</v>
      </c>
      <c r="C17" s="3">
        <f t="shared" si="0"/>
        <v>0.42401706607982381</v>
      </c>
      <c r="D17" s="4">
        <f>C17-C145</f>
        <v>7.1255841282503896E-2</v>
      </c>
      <c r="E17" s="2">
        <v>605672</v>
      </c>
      <c r="F17" s="3">
        <f t="shared" si="1"/>
        <v>0.16594603613938577</v>
      </c>
      <c r="G17" s="4">
        <f>F17-F145</f>
        <v>-6.9613840303299396E-2</v>
      </c>
      <c r="H17" s="2">
        <v>512568</v>
      </c>
      <c r="I17" s="3">
        <f t="shared" si="2"/>
        <v>0.14043678402153753</v>
      </c>
      <c r="J17" s="4">
        <f>I17-I145</f>
        <v>5.0724597032928698E-3</v>
      </c>
      <c r="K17" s="2">
        <f t="shared" si="3"/>
        <v>2665823</v>
      </c>
      <c r="L17" s="3">
        <f t="shared" si="4"/>
        <v>0.73039988624074714</v>
      </c>
      <c r="M17" s="4">
        <f>L17-L145</f>
        <v>6.7144606824973696E-3</v>
      </c>
      <c r="N17" s="3">
        <f t="shared" si="5"/>
        <v>0.23804333439374342</v>
      </c>
      <c r="O17" s="4">
        <f>N17-N145</f>
        <v>7.9575461516812052E-3</v>
      </c>
      <c r="P17" s="5">
        <v>3649813</v>
      </c>
    </row>
    <row r="18" spans="1:16" ht="15" customHeight="1" x14ac:dyDescent="0.2">
      <c r="A18" s="1" t="s">
        <v>32</v>
      </c>
      <c r="B18" s="2">
        <v>9136229</v>
      </c>
      <c r="C18" s="3">
        <f t="shared" si="0"/>
        <v>0.37097297730998385</v>
      </c>
      <c r="D18" s="4">
        <f>C18-C145</f>
        <v>1.8211752512663937E-2</v>
      </c>
      <c r="E18" s="2">
        <v>4841665</v>
      </c>
      <c r="F18" s="3">
        <f t="shared" si="1"/>
        <v>0.19659389888186285</v>
      </c>
      <c r="G18" s="4">
        <f>F18-F145</f>
        <v>-3.8965977560822318E-2</v>
      </c>
      <c r="H18" s="2">
        <v>3642167</v>
      </c>
      <c r="I18" s="3">
        <f t="shared" si="2"/>
        <v>0.14788875539899141</v>
      </c>
      <c r="J18" s="4">
        <f>I18-I145</f>
        <v>1.2524431080746745E-2</v>
      </c>
      <c r="K18" s="2">
        <f t="shared" si="3"/>
        <v>17620061</v>
      </c>
      <c r="L18" s="3">
        <f t="shared" si="4"/>
        <v>0.71545563159083814</v>
      </c>
      <c r="M18" s="4">
        <f>L18-L145</f>
        <v>-8.229793967411636E-3</v>
      </c>
      <c r="N18" s="3">
        <f t="shared" si="5"/>
        <v>0.26056621977531091</v>
      </c>
      <c r="O18" s="4">
        <f>N18-N145</f>
        <v>3.0480431533248697E-2</v>
      </c>
      <c r="P18" s="5">
        <v>24627748</v>
      </c>
    </row>
    <row r="19" spans="1:16" ht="15" customHeight="1" x14ac:dyDescent="0.2">
      <c r="A19" s="1" t="s">
        <v>33</v>
      </c>
      <c r="B19" s="2">
        <v>11966461</v>
      </c>
      <c r="C19" s="3">
        <f t="shared" si="0"/>
        <v>0.38911457018592593</v>
      </c>
      <c r="D19" s="4">
        <f>C19-C145</f>
        <v>3.6353345388606018E-2</v>
      </c>
      <c r="E19" s="2">
        <v>6179612</v>
      </c>
      <c r="F19" s="3">
        <f t="shared" si="1"/>
        <v>0.20094304132991284</v>
      </c>
      <c r="G19" s="4">
        <f>F19-F145</f>
        <v>-3.4616835112772332E-2</v>
      </c>
      <c r="H19" s="2">
        <v>4285445</v>
      </c>
      <c r="I19" s="3">
        <f t="shared" si="2"/>
        <v>0.1393502297154042</v>
      </c>
      <c r="J19" s="4">
        <f>I19-I145</f>
        <v>3.9859053971595393E-3</v>
      </c>
      <c r="K19" s="2">
        <f t="shared" si="3"/>
        <v>22431518</v>
      </c>
      <c r="L19" s="3">
        <f t="shared" si="4"/>
        <v>0.72940784123124291</v>
      </c>
      <c r="M19" s="4">
        <f>L19-L145</f>
        <v>5.7224156729931419E-3</v>
      </c>
      <c r="N19" s="3">
        <f t="shared" si="5"/>
        <v>0.23616376942823938</v>
      </c>
      <c r="O19" s="4">
        <f>N19-N145</f>
        <v>6.0779811861771671E-3</v>
      </c>
      <c r="P19" s="5">
        <v>30753053</v>
      </c>
    </row>
    <row r="20" spans="1:16" ht="15" customHeight="1" x14ac:dyDescent="0.2">
      <c r="A20" s="1" t="s">
        <v>34</v>
      </c>
      <c r="B20" s="2">
        <v>8579961</v>
      </c>
      <c r="C20" s="3">
        <f t="shared" si="0"/>
        <v>0.29899173465303819</v>
      </c>
      <c r="D20" s="4">
        <f>C20-C145</f>
        <v>-5.3769490144281729E-2</v>
      </c>
      <c r="E20" s="2">
        <v>6666442</v>
      </c>
      <c r="F20" s="3">
        <f t="shared" si="1"/>
        <v>0.23231003702043276</v>
      </c>
      <c r="G20" s="4">
        <f>F20-F145</f>
        <v>-3.2498394222524041E-3</v>
      </c>
      <c r="H20" s="2">
        <v>3488174</v>
      </c>
      <c r="I20" s="3">
        <f t="shared" si="2"/>
        <v>0.12155477105684127</v>
      </c>
      <c r="J20" s="4">
        <f>I20-I145</f>
        <v>-1.3809553261403387E-2</v>
      </c>
      <c r="K20" s="2">
        <f t="shared" si="3"/>
        <v>18734577</v>
      </c>
      <c r="L20" s="3">
        <f t="shared" si="4"/>
        <v>0.65285654273031224</v>
      </c>
      <c r="M20" s="4">
        <f>L20-L145</f>
        <v>-7.0828882827937534E-2</v>
      </c>
      <c r="N20" s="3">
        <f t="shared" si="5"/>
        <v>0.22878668496431584</v>
      </c>
      <c r="O20" s="4">
        <f>N20-N145</f>
        <v>-1.2991032777463773E-3</v>
      </c>
      <c r="P20" s="5">
        <v>28696315</v>
      </c>
    </row>
    <row r="21" spans="1:16" ht="15" customHeight="1" x14ac:dyDescent="0.2">
      <c r="A21" s="1" t="s">
        <v>35</v>
      </c>
      <c r="B21" s="2">
        <v>8926091</v>
      </c>
      <c r="C21" s="3">
        <f t="shared" si="0"/>
        <v>0.33825720040716262</v>
      </c>
      <c r="D21" s="4">
        <f>C21-C145</f>
        <v>-1.45040243901573E-2</v>
      </c>
      <c r="E21" s="2">
        <v>6555835</v>
      </c>
      <c r="F21" s="3">
        <f t="shared" si="1"/>
        <v>0.24843555744964857</v>
      </c>
      <c r="G21" s="4">
        <f>F21-F145</f>
        <v>1.2875681006963402E-2</v>
      </c>
      <c r="H21" s="2">
        <v>4495816</v>
      </c>
      <c r="I21" s="3">
        <f t="shared" si="2"/>
        <v>0.17037044924880648</v>
      </c>
      <c r="J21" s="4">
        <f>I21-I145</f>
        <v>3.5006124930561822E-2</v>
      </c>
      <c r="K21" s="2">
        <f t="shared" si="3"/>
        <v>19977742</v>
      </c>
      <c r="L21" s="3">
        <f t="shared" si="4"/>
        <v>0.7570632071056177</v>
      </c>
      <c r="M21" s="4">
        <f>L21-L145</f>
        <v>3.3377781547367924E-2</v>
      </c>
      <c r="N21" s="3">
        <f t="shared" si="5"/>
        <v>0.29039126010549332</v>
      </c>
      <c r="O21" s="4">
        <f>N21-N145</f>
        <v>6.0305471863431104E-2</v>
      </c>
      <c r="P21" s="5">
        <v>26388473</v>
      </c>
    </row>
    <row r="22" spans="1:16" ht="15" customHeight="1" x14ac:dyDescent="0.2">
      <c r="A22" s="1" t="s">
        <v>36</v>
      </c>
      <c r="B22" s="2">
        <v>1924376</v>
      </c>
      <c r="C22" s="3">
        <f t="shared" si="0"/>
        <v>0.36136507717129712</v>
      </c>
      <c r="D22" s="4">
        <f>C22-C145</f>
        <v>8.6038523739772055E-3</v>
      </c>
      <c r="E22" s="2">
        <v>1038404</v>
      </c>
      <c r="F22" s="3">
        <f t="shared" si="1"/>
        <v>0.19499460687255693</v>
      </c>
      <c r="G22" s="4">
        <f>F22-F145</f>
        <v>-4.0565269570128237E-2</v>
      </c>
      <c r="H22" s="2">
        <v>692922</v>
      </c>
      <c r="I22" s="3">
        <f t="shared" si="2"/>
        <v>0.13011896427916872</v>
      </c>
      <c r="J22" s="4">
        <f>I22-I145</f>
        <v>-5.2453600390759414E-3</v>
      </c>
      <c r="K22" s="2">
        <f t="shared" si="3"/>
        <v>3655702</v>
      </c>
      <c r="L22" s="3">
        <f t="shared" si="4"/>
        <v>0.68647864832302274</v>
      </c>
      <c r="M22" s="4">
        <f>L22-L145</f>
        <v>-3.7206777235227029E-2</v>
      </c>
      <c r="N22" s="3">
        <f t="shared" si="5"/>
        <v>0.23387561681933861</v>
      </c>
      <c r="O22" s="4">
        <f>N22-N145</f>
        <v>3.7898285772763884E-3</v>
      </c>
      <c r="P22" s="5">
        <v>5325296</v>
      </c>
    </row>
    <row r="23" spans="1:16" ht="15" customHeight="1" x14ac:dyDescent="0.2">
      <c r="A23" s="1" t="s">
        <v>37</v>
      </c>
      <c r="B23" s="2">
        <v>25053713</v>
      </c>
      <c r="C23" s="3">
        <f t="shared" si="0"/>
        <v>0.36762922042196522</v>
      </c>
      <c r="D23" s="4">
        <f>C23-C145</f>
        <v>1.4867995624645303E-2</v>
      </c>
      <c r="E23" s="2">
        <v>16898940</v>
      </c>
      <c r="F23" s="3">
        <f t="shared" si="1"/>
        <v>0.24796899917220114</v>
      </c>
      <c r="G23" s="4">
        <f>F23-F145</f>
        <v>1.240912272951597E-2</v>
      </c>
      <c r="H23" s="2">
        <v>9616318</v>
      </c>
      <c r="I23" s="3">
        <f t="shared" si="2"/>
        <v>0.14110640964354113</v>
      </c>
      <c r="J23" s="4">
        <f>I23-I145</f>
        <v>5.7420853252964643E-3</v>
      </c>
      <c r="K23" s="2">
        <f t="shared" si="3"/>
        <v>51568971</v>
      </c>
      <c r="L23" s="3">
        <f t="shared" si="4"/>
        <v>0.75670462923770754</v>
      </c>
      <c r="M23" s="4">
        <f>L23-L145</f>
        <v>3.3019203679457765E-2</v>
      </c>
      <c r="N23" s="3">
        <f t="shared" si="5"/>
        <v>0.22921835241265909</v>
      </c>
      <c r="O23" s="4">
        <f>N23-N145</f>
        <v>-8.6743582940312924E-4</v>
      </c>
      <c r="P23" s="5">
        <v>68149406</v>
      </c>
    </row>
    <row r="24" spans="1:16" ht="15" customHeight="1" x14ac:dyDescent="0.2">
      <c r="A24" s="1" t="s">
        <v>38</v>
      </c>
      <c r="B24" s="2">
        <v>777112</v>
      </c>
      <c r="C24" s="3">
        <f t="shared" si="0"/>
        <v>0.3678631462298515</v>
      </c>
      <c r="D24" s="4">
        <f>C24-C145</f>
        <v>1.5101921432531584E-2</v>
      </c>
      <c r="E24" s="2">
        <v>416545</v>
      </c>
      <c r="F24" s="3">
        <f t="shared" si="1"/>
        <v>0.19718078506870759</v>
      </c>
      <c r="G24" s="4">
        <f>F24-F145</f>
        <v>-3.8379091373977575E-2</v>
      </c>
      <c r="H24" s="2">
        <v>279939</v>
      </c>
      <c r="I24" s="3">
        <f t="shared" si="2"/>
        <v>0.13251531477115061</v>
      </c>
      <c r="J24" s="4">
        <f>I24-I145</f>
        <v>-2.8490095470940502E-3</v>
      </c>
      <c r="K24" s="2">
        <f t="shared" si="3"/>
        <v>1473596</v>
      </c>
      <c r="L24" s="3">
        <f t="shared" si="4"/>
        <v>0.69755924606970976</v>
      </c>
      <c r="M24" s="4">
        <f>L24-L145</f>
        <v>-2.6126179488540013E-2</v>
      </c>
      <c r="N24" s="3">
        <f t="shared" si="5"/>
        <v>0.23452214497129409</v>
      </c>
      <c r="O24" s="4">
        <f>N24-N145</f>
        <v>4.4363567292318717E-3</v>
      </c>
      <c r="P24" s="5">
        <v>2112503</v>
      </c>
    </row>
    <row r="25" spans="1:16" ht="15" customHeight="1" x14ac:dyDescent="0.2">
      <c r="A25" s="1" t="s">
        <v>39</v>
      </c>
      <c r="B25" s="2">
        <v>17733354</v>
      </c>
      <c r="C25" s="3">
        <f t="shared" si="0"/>
        <v>0.29561218948774831</v>
      </c>
      <c r="D25" s="4">
        <f>C25-C145</f>
        <v>-5.7149035309571605E-2</v>
      </c>
      <c r="E25" s="2">
        <v>10783049</v>
      </c>
      <c r="F25" s="3">
        <f t="shared" si="1"/>
        <v>0.17975171105498006</v>
      </c>
      <c r="G25" s="4">
        <f>F25-F145</f>
        <v>-5.5808165387705111E-2</v>
      </c>
      <c r="H25" s="2">
        <v>7939800</v>
      </c>
      <c r="I25" s="3">
        <f t="shared" si="2"/>
        <v>0.13235520263650202</v>
      </c>
      <c r="J25" s="4">
        <f>I25-I145</f>
        <v>-3.0091216817426381E-3</v>
      </c>
      <c r="K25" s="2">
        <f t="shared" si="3"/>
        <v>36456203</v>
      </c>
      <c r="L25" s="3">
        <f t="shared" si="4"/>
        <v>0.60771910317923039</v>
      </c>
      <c r="M25" s="4">
        <f>L25-L145</f>
        <v>-0.11596632237901938</v>
      </c>
      <c r="N25" s="3">
        <f t="shared" si="5"/>
        <v>0.27842922545315413</v>
      </c>
      <c r="O25" s="4">
        <f>N25-N145</f>
        <v>4.8343437211091911E-2</v>
      </c>
      <c r="P25" s="5">
        <v>59988575</v>
      </c>
    </row>
    <row r="26" spans="1:16" ht="15" customHeight="1" x14ac:dyDescent="0.2">
      <c r="A26" s="1" t="s">
        <v>40</v>
      </c>
      <c r="B26" s="2">
        <v>594875</v>
      </c>
      <c r="C26" s="3">
        <f t="shared" si="0"/>
        <v>0.21565318581247644</v>
      </c>
      <c r="D26" s="4">
        <f>C26-C145</f>
        <v>-0.13710803898484347</v>
      </c>
      <c r="E26" s="2">
        <v>396475</v>
      </c>
      <c r="F26" s="3">
        <f t="shared" si="1"/>
        <v>0.14372951770540299</v>
      </c>
      <c r="G26" s="4">
        <f>F26-F145</f>
        <v>-9.1830358737282181E-2</v>
      </c>
      <c r="H26" s="2">
        <v>233514</v>
      </c>
      <c r="I26" s="3">
        <f t="shared" si="2"/>
        <v>8.465314231025782E-2</v>
      </c>
      <c r="J26" s="4">
        <f>I26-I145</f>
        <v>-5.0711182007986841E-2</v>
      </c>
      <c r="K26" s="2">
        <f t="shared" si="3"/>
        <v>1224864</v>
      </c>
      <c r="L26" s="3">
        <f t="shared" si="4"/>
        <v>0.44403584582813721</v>
      </c>
      <c r="M26" s="4">
        <f>L26-L145</f>
        <v>-0.27964957973011256</v>
      </c>
      <c r="N26" s="3">
        <f t="shared" si="5"/>
        <v>0.23555152065365412</v>
      </c>
      <c r="O26" s="4">
        <f>N26-N145</f>
        <v>5.4657324115919004E-3</v>
      </c>
      <c r="P26" s="5">
        <v>2758480</v>
      </c>
    </row>
    <row r="27" spans="1:16" ht="15" customHeight="1" x14ac:dyDescent="0.2">
      <c r="A27" s="1" t="s">
        <v>41</v>
      </c>
      <c r="B27" s="2">
        <v>1630039</v>
      </c>
      <c r="C27" s="3">
        <f t="shared" si="0"/>
        <v>0.34214787319253692</v>
      </c>
      <c r="D27" s="4">
        <f>C27-C145</f>
        <v>-1.0613351604782995E-2</v>
      </c>
      <c r="E27" s="2">
        <v>1132860</v>
      </c>
      <c r="F27" s="3">
        <f t="shared" si="1"/>
        <v>0.23778918150111583</v>
      </c>
      <c r="G27" s="4">
        <f>F27-F145</f>
        <v>2.229305058430664E-3</v>
      </c>
      <c r="H27" s="2">
        <v>634741</v>
      </c>
      <c r="I27" s="3">
        <f t="shared" si="2"/>
        <v>0.13323318226012021</v>
      </c>
      <c r="J27" s="4">
        <f>I27-I145</f>
        <v>-2.1311420581244522E-3</v>
      </c>
      <c r="K27" s="2">
        <f t="shared" si="3"/>
        <v>3397640</v>
      </c>
      <c r="L27" s="3">
        <f t="shared" si="4"/>
        <v>0.71317023695377291</v>
      </c>
      <c r="M27" s="4">
        <f>L27-L145</f>
        <v>-1.0515188604476866E-2</v>
      </c>
      <c r="N27" s="3">
        <f t="shared" si="5"/>
        <v>0.22973731576869078</v>
      </c>
      <c r="O27" s="4">
        <f>N27-N145</f>
        <v>-3.4847247337144172E-4</v>
      </c>
      <c r="P27" s="5">
        <v>4764136</v>
      </c>
    </row>
    <row r="28" spans="1:16" ht="15" customHeight="1" x14ac:dyDescent="0.2">
      <c r="A28" s="1" t="s">
        <v>42</v>
      </c>
      <c r="B28" s="2">
        <v>2077833</v>
      </c>
      <c r="C28" s="3">
        <f t="shared" si="0"/>
        <v>0.37974516284024695</v>
      </c>
      <c r="D28" s="4">
        <f>C28-C145</f>
        <v>2.6983938042927036E-2</v>
      </c>
      <c r="E28" s="2">
        <v>1048862</v>
      </c>
      <c r="F28" s="3">
        <f t="shared" si="1"/>
        <v>0.19169022293271262</v>
      </c>
      <c r="G28" s="4">
        <f>F28-F145</f>
        <v>-4.3869653509972545E-2</v>
      </c>
      <c r="H28" s="2">
        <v>712629</v>
      </c>
      <c r="I28" s="3">
        <f t="shared" si="2"/>
        <v>0.1302402145166057</v>
      </c>
      <c r="J28" s="4">
        <f>I28-I145</f>
        <v>-5.1241098016389652E-3</v>
      </c>
      <c r="K28" s="2">
        <f t="shared" si="3"/>
        <v>3839324</v>
      </c>
      <c r="L28" s="3">
        <f t="shared" si="4"/>
        <v>0.70167560028956522</v>
      </c>
      <c r="M28" s="4">
        <f>L28-L145</f>
        <v>-2.2009825268684557E-2</v>
      </c>
      <c r="N28" s="3">
        <f t="shared" si="5"/>
        <v>0.22791765746259229</v>
      </c>
      <c r="O28" s="4">
        <f>N28-N145</f>
        <v>-2.1681307794699234E-3</v>
      </c>
      <c r="P28" s="5">
        <v>5471651</v>
      </c>
    </row>
    <row r="29" spans="1:16" ht="15" customHeight="1" x14ac:dyDescent="0.2">
      <c r="A29" s="1" t="s">
        <v>43</v>
      </c>
      <c r="B29" s="2">
        <v>1826000</v>
      </c>
      <c r="C29" s="3">
        <f t="shared" si="0"/>
        <v>0.34138645151966512</v>
      </c>
      <c r="D29" s="4">
        <f>C29-C145</f>
        <v>-1.1374773277654793E-2</v>
      </c>
      <c r="E29" s="2">
        <v>1157948</v>
      </c>
      <c r="F29" s="3">
        <f t="shared" si="1"/>
        <v>0.21648836734079585</v>
      </c>
      <c r="G29" s="4">
        <f>F29-F145</f>
        <v>-1.9071509101889317E-2</v>
      </c>
      <c r="H29" s="2">
        <v>692100</v>
      </c>
      <c r="I29" s="3">
        <f t="shared" si="2"/>
        <v>0.12939406522276026</v>
      </c>
      <c r="J29" s="4">
        <f>I29-I145</f>
        <v>-5.9702590954844037E-3</v>
      </c>
      <c r="K29" s="2">
        <f t="shared" si="3"/>
        <v>3676048</v>
      </c>
      <c r="L29" s="3">
        <f t="shared" si="4"/>
        <v>0.68726888408322129</v>
      </c>
      <c r="M29" s="4">
        <f>L29-L145</f>
        <v>-3.6416541475028485E-2</v>
      </c>
      <c r="N29" s="3">
        <f t="shared" si="5"/>
        <v>0.23194103918700995</v>
      </c>
      <c r="O29" s="4">
        <f>N29-N145</f>
        <v>1.8552509449477339E-3</v>
      </c>
      <c r="P29" s="5">
        <v>5348777</v>
      </c>
    </row>
    <row r="30" spans="1:16" ht="15" customHeight="1" x14ac:dyDescent="0.2">
      <c r="A30" s="1" t="s">
        <v>44</v>
      </c>
      <c r="B30" s="2">
        <v>1470625</v>
      </c>
      <c r="C30" s="3">
        <f t="shared" si="0"/>
        <v>0.35263733763096289</v>
      </c>
      <c r="D30" s="4">
        <f>C30-C145</f>
        <v>-1.2388716635702846E-4</v>
      </c>
      <c r="E30" s="2">
        <v>894441</v>
      </c>
      <c r="F30" s="3">
        <f t="shared" si="1"/>
        <v>0.21447567728549158</v>
      </c>
      <c r="G30" s="4">
        <f>F30-F145</f>
        <v>-2.1084199157193589E-2</v>
      </c>
      <c r="H30" s="2">
        <v>541542</v>
      </c>
      <c r="I30" s="3">
        <f t="shared" si="2"/>
        <v>0.1298549454112006</v>
      </c>
      <c r="J30" s="4">
        <f>I30-I145</f>
        <v>-5.5093789070440602E-3</v>
      </c>
      <c r="K30" s="2">
        <f t="shared" si="3"/>
        <v>2906608</v>
      </c>
      <c r="L30" s="3">
        <f t="shared" si="4"/>
        <v>0.69696796032765507</v>
      </c>
      <c r="M30" s="4">
        <f>L30-L145</f>
        <v>-2.6717465230594706E-2</v>
      </c>
      <c r="N30" s="3">
        <f t="shared" si="5"/>
        <v>0.22897542816986927</v>
      </c>
      <c r="O30" s="4">
        <f>N30-N145</f>
        <v>-1.1103600721929507E-3</v>
      </c>
      <c r="P30" s="5">
        <v>4170361</v>
      </c>
    </row>
    <row r="31" spans="1:16" ht="15" customHeight="1" x14ac:dyDescent="0.2">
      <c r="A31" s="1" t="s">
        <v>45</v>
      </c>
      <c r="B31" s="2">
        <v>23868532</v>
      </c>
      <c r="C31" s="3">
        <f t="shared" si="0"/>
        <v>0.35473252020825313</v>
      </c>
      <c r="D31" s="4">
        <f>C31-C145</f>
        <v>1.9712954109332159E-3</v>
      </c>
      <c r="E31" s="2">
        <v>15982117</v>
      </c>
      <c r="F31" s="3">
        <f t="shared" si="1"/>
        <v>0.23752514992011933</v>
      </c>
      <c r="G31" s="4">
        <f>F31-F145</f>
        <v>1.9652734774341651E-3</v>
      </c>
      <c r="H31" s="2">
        <v>8996186</v>
      </c>
      <c r="I31" s="3">
        <f t="shared" si="2"/>
        <v>0.13370071238743145</v>
      </c>
      <c r="J31" s="4">
        <f>I31-I145</f>
        <v>-1.6636119308132136E-3</v>
      </c>
      <c r="K31" s="2">
        <f t="shared" si="3"/>
        <v>48846835</v>
      </c>
      <c r="L31" s="3">
        <f t="shared" si="4"/>
        <v>0.72595838251580391</v>
      </c>
      <c r="M31" s="4">
        <f>L31-L145</f>
        <v>2.2729569575541397E-3</v>
      </c>
      <c r="N31" s="3">
        <f t="shared" si="5"/>
        <v>0.22574754052311671</v>
      </c>
      <c r="O31" s="4">
        <f>N31-N145</f>
        <v>-4.3382477189455038E-3</v>
      </c>
      <c r="P31" s="5">
        <v>67285999</v>
      </c>
    </row>
    <row r="32" spans="1:16" ht="15" customHeight="1" x14ac:dyDescent="0.2">
      <c r="A32" s="1" t="s">
        <v>46</v>
      </c>
      <c r="B32" s="2">
        <v>4163373</v>
      </c>
      <c r="C32" s="3">
        <f t="shared" si="0"/>
        <v>0.32942706190363458</v>
      </c>
      <c r="D32" s="4">
        <f>C32-C145</f>
        <v>-2.333416289368534E-2</v>
      </c>
      <c r="E32" s="2">
        <v>3318613</v>
      </c>
      <c r="F32" s="3">
        <f t="shared" si="1"/>
        <v>0.26258539174491607</v>
      </c>
      <c r="G32" s="4">
        <f>F32-F145</f>
        <v>2.7025515302230907E-2</v>
      </c>
      <c r="H32" s="2">
        <v>1722484</v>
      </c>
      <c r="I32" s="3">
        <f t="shared" si="2"/>
        <v>0.13629161818939117</v>
      </c>
      <c r="J32" s="4">
        <f>I32-I145</f>
        <v>9.2729387114651174E-4</v>
      </c>
      <c r="K32" s="2">
        <f t="shared" si="3"/>
        <v>9204470</v>
      </c>
      <c r="L32" s="3">
        <f t="shared" si="4"/>
        <v>0.72830407183794177</v>
      </c>
      <c r="M32" s="4">
        <f>L32-L145</f>
        <v>4.6186462796919958E-3</v>
      </c>
      <c r="N32" s="3">
        <f t="shared" si="5"/>
        <v>0.23021748503672687</v>
      </c>
      <c r="O32" s="4">
        <f>N32-N145</f>
        <v>1.3169679466465412E-4</v>
      </c>
      <c r="P32" s="5">
        <v>12638224</v>
      </c>
    </row>
    <row r="33" spans="1:16" ht="15" customHeight="1" x14ac:dyDescent="0.2">
      <c r="A33" s="1" t="s">
        <v>47</v>
      </c>
      <c r="B33" s="2">
        <v>532243</v>
      </c>
      <c r="C33" s="3">
        <f t="shared" si="0"/>
        <v>0.39545126616653525</v>
      </c>
      <c r="D33" s="4">
        <f>C33-C145</f>
        <v>4.2690041369215337E-2</v>
      </c>
      <c r="E33" s="2">
        <v>286605</v>
      </c>
      <c r="F33" s="3">
        <f t="shared" si="1"/>
        <v>0.21294467027214983</v>
      </c>
      <c r="G33" s="4">
        <f>F33-F145</f>
        <v>-2.2615206170535335E-2</v>
      </c>
      <c r="H33" s="2">
        <v>191810</v>
      </c>
      <c r="I33" s="3">
        <f t="shared" si="2"/>
        <v>0.14251292616981931</v>
      </c>
      <c r="J33" s="4">
        <f>I33-I145</f>
        <v>7.1486018515746486E-3</v>
      </c>
      <c r="K33" s="2">
        <f t="shared" si="3"/>
        <v>1010658</v>
      </c>
      <c r="L33" s="3">
        <f t="shared" si="4"/>
        <v>0.75090886260850442</v>
      </c>
      <c r="M33" s="4">
        <f>L33-L145</f>
        <v>2.7223437050254651E-2</v>
      </c>
      <c r="N33" s="3">
        <f t="shared" si="5"/>
        <v>0.23424371800382976</v>
      </c>
      <c r="O33" s="4">
        <f>N33-N145</f>
        <v>4.1579297617675426E-3</v>
      </c>
      <c r="P33" s="5">
        <v>1345913</v>
      </c>
    </row>
    <row r="34" spans="1:16" ht="15" customHeight="1" x14ac:dyDescent="0.2">
      <c r="A34" s="1" t="s">
        <v>48</v>
      </c>
      <c r="B34" s="2">
        <v>676972</v>
      </c>
      <c r="C34" s="3">
        <f t="shared" si="0"/>
        <v>0.38579992397660484</v>
      </c>
      <c r="D34" s="4">
        <f>C34-C145</f>
        <v>3.3038699179284925E-2</v>
      </c>
      <c r="E34" s="2">
        <v>353439</v>
      </c>
      <c r="F34" s="3">
        <f t="shared" si="1"/>
        <v>0.20142153490892864</v>
      </c>
      <c r="G34" s="4">
        <f>F34-F145</f>
        <v>-3.4138341533756528E-2</v>
      </c>
      <c r="H34" s="2">
        <v>237619</v>
      </c>
      <c r="I34" s="3">
        <f t="shared" si="2"/>
        <v>0.13541681507565581</v>
      </c>
      <c r="J34" s="4">
        <f>I34-I145</f>
        <v>5.2490757411149946E-5</v>
      </c>
      <c r="K34" s="2">
        <f t="shared" si="3"/>
        <v>1268030</v>
      </c>
      <c r="L34" s="3">
        <f t="shared" si="4"/>
        <v>0.72263827396118929</v>
      </c>
      <c r="M34" s="4">
        <f>L34-L145</f>
        <v>-1.0471515970604806E-3</v>
      </c>
      <c r="N34" s="3">
        <f t="shared" si="5"/>
        <v>0.23060603972589577</v>
      </c>
      <c r="O34" s="4">
        <f>N34-N145</f>
        <v>5.2025148383355591E-4</v>
      </c>
      <c r="P34" s="5">
        <v>1754723</v>
      </c>
    </row>
    <row r="35" spans="1:16" ht="15" customHeight="1" x14ac:dyDescent="0.2">
      <c r="A35" s="1" t="s">
        <v>49</v>
      </c>
      <c r="B35" s="2">
        <v>2254320</v>
      </c>
      <c r="C35" s="3">
        <f t="shared" si="0"/>
        <v>0.30844218036298521</v>
      </c>
      <c r="D35" s="4">
        <f>C35-C145</f>
        <v>-4.4319044434334709E-2</v>
      </c>
      <c r="E35" s="2">
        <v>1768296</v>
      </c>
      <c r="F35" s="3">
        <f t="shared" si="1"/>
        <v>0.24194305767022661</v>
      </c>
      <c r="G35" s="4">
        <f>F35-F145</f>
        <v>6.3831812275414457E-3</v>
      </c>
      <c r="H35" s="2">
        <v>801334</v>
      </c>
      <c r="I35" s="3">
        <f t="shared" si="2"/>
        <v>0.1096406926075235</v>
      </c>
      <c r="J35" s="4">
        <f>I35-I145</f>
        <v>-2.5723631710721159E-2</v>
      </c>
      <c r="K35" s="2">
        <f t="shared" si="3"/>
        <v>4823950</v>
      </c>
      <c r="L35" s="3">
        <f t="shared" si="4"/>
        <v>0.66002593064073534</v>
      </c>
      <c r="M35" s="4">
        <f>L35-L145</f>
        <v>-6.3659494917514436E-2</v>
      </c>
      <c r="N35" s="3">
        <f t="shared" si="5"/>
        <v>0.19920718258963818</v>
      </c>
      <c r="O35" s="4">
        <f>N35-N145</f>
        <v>-3.0878605652424035E-2</v>
      </c>
      <c r="P35" s="5">
        <v>7308728</v>
      </c>
    </row>
    <row r="36" spans="1:16" ht="15" customHeight="1" x14ac:dyDescent="0.2">
      <c r="A36" s="1" t="s">
        <v>50</v>
      </c>
      <c r="B36" s="2">
        <v>103299</v>
      </c>
      <c r="C36" s="3">
        <f t="shared" si="0"/>
        <v>0.31151500895652018</v>
      </c>
      <c r="D36" s="4">
        <f>C36-C145</f>
        <v>-4.1246215840799738E-2</v>
      </c>
      <c r="E36" s="2">
        <v>40085</v>
      </c>
      <c r="F36" s="3">
        <f t="shared" si="1"/>
        <v>0.1208828656039469</v>
      </c>
      <c r="G36" s="4">
        <f>F36-F145</f>
        <v>-0.11467701083873827</v>
      </c>
      <c r="H36" s="2">
        <v>33771</v>
      </c>
      <c r="I36" s="3">
        <f t="shared" si="2"/>
        <v>0.10184196717752005</v>
      </c>
      <c r="J36" s="4">
        <f>I36-I145</f>
        <v>-3.3522357140724615E-2</v>
      </c>
      <c r="K36" s="2">
        <f t="shared" si="3"/>
        <v>177155</v>
      </c>
      <c r="L36" s="3">
        <f t="shared" si="4"/>
        <v>0.53423984173798711</v>
      </c>
      <c r="M36" s="4">
        <f>L36-L145</f>
        <v>-0.18944558382026266</v>
      </c>
      <c r="N36" s="3">
        <f t="shared" si="5"/>
        <v>0.2355283713664007</v>
      </c>
      <c r="O36" s="4">
        <f>N36-N145</f>
        <v>5.4425831243384848E-3</v>
      </c>
      <c r="P36" s="5">
        <v>331602</v>
      </c>
    </row>
    <row r="37" spans="1:16" ht="15" customHeight="1" x14ac:dyDescent="0.2">
      <c r="A37" s="1" t="s">
        <v>51</v>
      </c>
      <c r="B37" s="2">
        <v>13920345</v>
      </c>
      <c r="C37" s="3">
        <f t="shared" ref="C37:C68" si="6">B37/P37</f>
        <v>0.30375361426747738</v>
      </c>
      <c r="D37" s="4">
        <f>C37-C145</f>
        <v>-4.9007610529842538E-2</v>
      </c>
      <c r="E37" s="2">
        <v>11168686</v>
      </c>
      <c r="F37" s="3">
        <f t="shared" ref="F37:F68" si="7">E37/P37</f>
        <v>0.24371010482273067</v>
      </c>
      <c r="G37" s="4">
        <f>F37-F145</f>
        <v>8.1502283800455044E-3</v>
      </c>
      <c r="H37" s="2">
        <v>5244649</v>
      </c>
      <c r="I37" s="3">
        <f t="shared" ref="I37:I68" si="8">H37/P37</f>
        <v>0.11444264415244815</v>
      </c>
      <c r="J37" s="4">
        <f>I37-I145</f>
        <v>-2.0921680165796513E-2</v>
      </c>
      <c r="K37" s="2">
        <f t="shared" ref="K37:K68" si="9">B37 + E37 + H37</f>
        <v>30333680</v>
      </c>
      <c r="L37" s="3">
        <f t="shared" ref="L37:L68" si="10">K37/P37</f>
        <v>0.66190636324265617</v>
      </c>
      <c r="M37" s="4">
        <f>L37-L145</f>
        <v>-6.1779062315593603E-2</v>
      </c>
      <c r="N37" s="3">
        <f t="shared" ref="N37:N68" si="11">H37/(B37+E37)</f>
        <v>0.20904151300223592</v>
      </c>
      <c r="O37" s="4">
        <f>N37-N145</f>
        <v>-2.1044275239826299E-2</v>
      </c>
      <c r="P37" s="5">
        <v>45827751</v>
      </c>
    </row>
    <row r="38" spans="1:16" ht="15" customHeight="1" x14ac:dyDescent="0.2">
      <c r="A38" s="1" t="s">
        <v>52</v>
      </c>
      <c r="B38" s="2">
        <v>668517</v>
      </c>
      <c r="C38" s="3">
        <f t="shared" si="6"/>
        <v>0.39047202398961728</v>
      </c>
      <c r="D38" s="4">
        <f>C38-C145</f>
        <v>3.7710799192297362E-2</v>
      </c>
      <c r="E38" s="2">
        <v>318225</v>
      </c>
      <c r="F38" s="3">
        <f t="shared" si="7"/>
        <v>0.18587105463899342</v>
      </c>
      <c r="G38" s="4">
        <f>F38-F145</f>
        <v>-4.9688821803691746E-2</v>
      </c>
      <c r="H38" s="2">
        <v>224645</v>
      </c>
      <c r="I38" s="3">
        <f t="shared" si="8"/>
        <v>0.13121220227630348</v>
      </c>
      <c r="J38" s="4">
        <f>I38-I145</f>
        <v>-4.1521220419411808E-3</v>
      </c>
      <c r="K38" s="2">
        <f t="shared" si="9"/>
        <v>1211387</v>
      </c>
      <c r="L38" s="3">
        <f t="shared" si="10"/>
        <v>0.70755528090491415</v>
      </c>
      <c r="M38" s="4">
        <f>L38-L145</f>
        <v>-1.6130144653335621E-2</v>
      </c>
      <c r="N38" s="3">
        <f t="shared" si="11"/>
        <v>0.22766336083799008</v>
      </c>
      <c r="O38" s="4">
        <f>N38-N145</f>
        <v>-2.4224274040721416E-3</v>
      </c>
      <c r="P38" s="5">
        <v>1712074</v>
      </c>
    </row>
    <row r="39" spans="1:16" ht="15" customHeight="1" x14ac:dyDescent="0.2">
      <c r="A39" s="1" t="s">
        <v>53</v>
      </c>
      <c r="B39" s="2">
        <v>2980333</v>
      </c>
      <c r="C39" s="3">
        <f t="shared" si="6"/>
        <v>0.33259950142432654</v>
      </c>
      <c r="D39" s="4">
        <f>C39-C145</f>
        <v>-2.0161723372993379E-2</v>
      </c>
      <c r="E39" s="2">
        <v>1910795</v>
      </c>
      <c r="F39" s="3">
        <f t="shared" si="7"/>
        <v>0.21324109229542337</v>
      </c>
      <c r="G39" s="4">
        <f>F39-F145</f>
        <v>-2.2318784147261794E-2</v>
      </c>
      <c r="H39" s="2">
        <v>1091060</v>
      </c>
      <c r="I39" s="3">
        <f t="shared" si="8"/>
        <v>0.12176022344618059</v>
      </c>
      <c r="J39" s="4">
        <f>I39-I145</f>
        <v>-1.3604100872064068E-2</v>
      </c>
      <c r="K39" s="2">
        <f t="shared" si="9"/>
        <v>5982188</v>
      </c>
      <c r="L39" s="3">
        <f t="shared" si="10"/>
        <v>0.66760081716593056</v>
      </c>
      <c r="M39" s="4">
        <f>L39-L145</f>
        <v>-5.6084608392319213E-2</v>
      </c>
      <c r="N39" s="3">
        <f t="shared" si="11"/>
        <v>0.22306919794370542</v>
      </c>
      <c r="O39" s="4">
        <f>N39-N145</f>
        <v>-7.0165902983568007E-3</v>
      </c>
      <c r="P39" s="5">
        <v>8960726</v>
      </c>
    </row>
    <row r="40" spans="1:16" ht="15" customHeight="1" x14ac:dyDescent="0.2">
      <c r="A40" s="1" t="s">
        <v>54</v>
      </c>
      <c r="B40" s="2">
        <v>1091682</v>
      </c>
      <c r="C40" s="3">
        <f t="shared" si="6"/>
        <v>0.36787638448753912</v>
      </c>
      <c r="D40" s="4">
        <f>C40-C145</f>
        <v>1.5115159690219204E-2</v>
      </c>
      <c r="E40" s="2">
        <v>568286</v>
      </c>
      <c r="F40" s="3">
        <f t="shared" si="7"/>
        <v>0.19150173680145469</v>
      </c>
      <c r="G40" s="4">
        <f>F40-F145</f>
        <v>-4.4058139641230482E-2</v>
      </c>
      <c r="H40" s="2">
        <v>414350</v>
      </c>
      <c r="I40" s="3">
        <f t="shared" si="8"/>
        <v>0.1396281883482661</v>
      </c>
      <c r="J40" s="4">
        <f>I40-I145</f>
        <v>4.2638640300214359E-3</v>
      </c>
      <c r="K40" s="2">
        <f t="shared" si="9"/>
        <v>2074318</v>
      </c>
      <c r="L40" s="3">
        <f t="shared" si="10"/>
        <v>0.69900630963725985</v>
      </c>
      <c r="M40" s="4">
        <f>L40-L145</f>
        <v>-2.4679115920989925E-2</v>
      </c>
      <c r="N40" s="3">
        <f t="shared" si="11"/>
        <v>0.24961324555654085</v>
      </c>
      <c r="O40" s="4">
        <f>N40-N145</f>
        <v>1.9527457314478636E-2</v>
      </c>
      <c r="P40" s="5">
        <v>2967524</v>
      </c>
    </row>
    <row r="41" spans="1:16" ht="15" customHeight="1" x14ac:dyDescent="0.2">
      <c r="A41" s="1" t="s">
        <v>55</v>
      </c>
      <c r="B41" s="2">
        <v>144501</v>
      </c>
      <c r="C41" s="3">
        <f t="shared" si="6"/>
        <v>0.33957488808206143</v>
      </c>
      <c r="D41" s="4">
        <f>C41-C145</f>
        <v>-1.3186336715258484E-2</v>
      </c>
      <c r="E41" s="2">
        <v>73460</v>
      </c>
      <c r="F41" s="3">
        <f t="shared" si="7"/>
        <v>0.17262974843432385</v>
      </c>
      <c r="G41" s="4">
        <f>F41-F145</f>
        <v>-6.2930128008361313E-2</v>
      </c>
      <c r="H41" s="2">
        <v>51778</v>
      </c>
      <c r="I41" s="3">
        <f t="shared" si="8"/>
        <v>0.12167741783872067</v>
      </c>
      <c r="J41" s="4">
        <f>I41-I145</f>
        <v>-1.3686906479523989E-2</v>
      </c>
      <c r="K41" s="2">
        <f t="shared" si="9"/>
        <v>269739</v>
      </c>
      <c r="L41" s="3">
        <f t="shared" si="10"/>
        <v>0.63388205435510592</v>
      </c>
      <c r="M41" s="4">
        <f>L41-L145</f>
        <v>-8.9803371203143856E-2</v>
      </c>
      <c r="N41" s="3">
        <f t="shared" si="11"/>
        <v>0.23755626006487399</v>
      </c>
      <c r="O41" s="4">
        <f>N41-N145</f>
        <v>7.4704718228117695E-3</v>
      </c>
      <c r="P41" s="5">
        <v>425535</v>
      </c>
    </row>
    <row r="42" spans="1:16" ht="15" customHeight="1" x14ac:dyDescent="0.2">
      <c r="A42" s="1" t="s">
        <v>56</v>
      </c>
      <c r="B42" s="2">
        <v>2773513</v>
      </c>
      <c r="C42" s="3">
        <f t="shared" si="6"/>
        <v>0.30164690717388787</v>
      </c>
      <c r="D42" s="4">
        <f>C42-C145</f>
        <v>-5.1114317623432048E-2</v>
      </c>
      <c r="E42" s="2">
        <v>2586154</v>
      </c>
      <c r="F42" s="3">
        <f t="shared" si="7"/>
        <v>0.28126976710596951</v>
      </c>
      <c r="G42" s="4">
        <f>F42-F145</f>
        <v>4.5709890663284347E-2</v>
      </c>
      <c r="H42" s="2">
        <v>1262079</v>
      </c>
      <c r="I42" s="3">
        <f t="shared" si="8"/>
        <v>0.13726354517145339</v>
      </c>
      <c r="J42" s="4">
        <f>I42-I145</f>
        <v>1.8992208532087329E-3</v>
      </c>
      <c r="K42" s="2">
        <f t="shared" si="9"/>
        <v>6621746</v>
      </c>
      <c r="L42" s="3">
        <f t="shared" si="10"/>
        <v>0.72018021945131083</v>
      </c>
      <c r="M42" s="4">
        <f>L42-L145</f>
        <v>-3.5052061069389406E-3</v>
      </c>
      <c r="N42" s="3">
        <f t="shared" si="11"/>
        <v>0.23547712945599045</v>
      </c>
      <c r="O42" s="4">
        <f>N42-N145</f>
        <v>5.3913412139282302E-3</v>
      </c>
      <c r="P42" s="5">
        <v>9194568</v>
      </c>
    </row>
    <row r="43" spans="1:16" ht="15" customHeight="1" x14ac:dyDescent="0.2">
      <c r="A43" s="1" t="s">
        <v>57</v>
      </c>
      <c r="B43" s="2">
        <v>812656</v>
      </c>
      <c r="C43" s="3">
        <f t="shared" si="6"/>
        <v>0.43129319069689437</v>
      </c>
      <c r="D43" s="4">
        <f>C43-C145</f>
        <v>7.8531965899574452E-2</v>
      </c>
      <c r="E43" s="2">
        <v>374516</v>
      </c>
      <c r="F43" s="3">
        <f t="shared" si="7"/>
        <v>0.19876331511369891</v>
      </c>
      <c r="G43" s="4">
        <f>F43-F145</f>
        <v>-3.679656132898626E-2</v>
      </c>
      <c r="H43" s="2">
        <v>226618</v>
      </c>
      <c r="I43" s="3">
        <f t="shared" si="8"/>
        <v>0.12027081605174737</v>
      </c>
      <c r="J43" s="4">
        <f>I43-I145</f>
        <v>-1.5093508266497288E-2</v>
      </c>
      <c r="K43" s="2">
        <f t="shared" si="9"/>
        <v>1413790</v>
      </c>
      <c r="L43" s="3">
        <f t="shared" si="10"/>
        <v>0.75032732186234063</v>
      </c>
      <c r="M43" s="4">
        <f>L43-L145</f>
        <v>2.6641896304090862E-2</v>
      </c>
      <c r="N43" s="3">
        <f t="shared" si="11"/>
        <v>0.19088893605981272</v>
      </c>
      <c r="O43" s="4">
        <f>N43-N145</f>
        <v>-3.9196852182249498E-2</v>
      </c>
      <c r="P43" s="5">
        <v>1884231</v>
      </c>
    </row>
    <row r="44" spans="1:16" ht="15" customHeight="1" x14ac:dyDescent="0.2">
      <c r="A44" s="1" t="s">
        <v>58</v>
      </c>
      <c r="B44" s="2">
        <v>10760482</v>
      </c>
      <c r="C44" s="3">
        <f t="shared" si="6"/>
        <v>0.32634762338283951</v>
      </c>
      <c r="D44" s="4">
        <f>C44-C145</f>
        <v>-2.6413601414480403E-2</v>
      </c>
      <c r="E44" s="2">
        <v>8133570</v>
      </c>
      <c r="F44" s="3">
        <f t="shared" si="7"/>
        <v>0.24667772680795916</v>
      </c>
      <c r="G44" s="4">
        <f>F44-F145</f>
        <v>1.111785036527399E-2</v>
      </c>
      <c r="H44" s="2">
        <v>3968974</v>
      </c>
      <c r="I44" s="3">
        <f t="shared" si="8"/>
        <v>0.12037241753373892</v>
      </c>
      <c r="J44" s="4">
        <f>I44-I145</f>
        <v>-1.4991906784505737E-2</v>
      </c>
      <c r="K44" s="2">
        <f t="shared" si="9"/>
        <v>22863026</v>
      </c>
      <c r="L44" s="3">
        <f t="shared" si="10"/>
        <v>0.69339776772453754</v>
      </c>
      <c r="M44" s="4">
        <f>L44-L145</f>
        <v>-3.0287657833712234E-2</v>
      </c>
      <c r="N44" s="3">
        <f t="shared" si="11"/>
        <v>0.21006473359975933</v>
      </c>
      <c r="O44" s="4">
        <f>N44-N145</f>
        <v>-2.0021054642302888E-2</v>
      </c>
      <c r="P44" s="5">
        <v>32972454</v>
      </c>
    </row>
    <row r="45" spans="1:16" ht="15" customHeight="1" x14ac:dyDescent="0.2">
      <c r="A45" s="1" t="s">
        <v>59</v>
      </c>
      <c r="B45" s="2">
        <v>2400440</v>
      </c>
      <c r="C45" s="3">
        <f t="shared" si="6"/>
        <v>0.29854057828152242</v>
      </c>
      <c r="D45" s="4">
        <f>C45-C145</f>
        <v>-5.4220646515797499E-2</v>
      </c>
      <c r="E45" s="2">
        <v>1579922</v>
      </c>
      <c r="F45" s="3">
        <f t="shared" si="7"/>
        <v>0.19649348766047034</v>
      </c>
      <c r="G45" s="4">
        <f>F45-F145</f>
        <v>-3.9066388782214828E-2</v>
      </c>
      <c r="H45" s="2">
        <v>1103561</v>
      </c>
      <c r="I45" s="3">
        <f t="shared" si="8"/>
        <v>0.13724889566451781</v>
      </c>
      <c r="J45" s="4">
        <f>I45-I145</f>
        <v>1.8845713462731506E-3</v>
      </c>
      <c r="K45" s="2">
        <f t="shared" si="9"/>
        <v>5083923</v>
      </c>
      <c r="L45" s="3">
        <f t="shared" si="10"/>
        <v>0.63228296160651054</v>
      </c>
      <c r="M45" s="4">
        <f>L45-L145</f>
        <v>-9.1402463951739232E-2</v>
      </c>
      <c r="N45" s="3">
        <f t="shared" si="11"/>
        <v>0.27725141582599772</v>
      </c>
      <c r="O45" s="4">
        <f>N45-N145</f>
        <v>4.7165627583935499E-2</v>
      </c>
      <c r="P45" s="5">
        <v>8040582</v>
      </c>
    </row>
    <row r="46" spans="1:16" ht="15" customHeight="1" x14ac:dyDescent="0.2">
      <c r="A46" s="1" t="s">
        <v>60</v>
      </c>
      <c r="B46" s="2">
        <v>1487320</v>
      </c>
      <c r="C46" s="3">
        <f t="shared" si="6"/>
        <v>0.4568908554554148</v>
      </c>
      <c r="D46" s="4">
        <f>C46-C145</f>
        <v>0.10412963065809488</v>
      </c>
      <c r="E46" s="2">
        <v>453487</v>
      </c>
      <c r="F46" s="3">
        <f t="shared" si="7"/>
        <v>0.1393069839495937</v>
      </c>
      <c r="G46" s="4">
        <f>F46-F145</f>
        <v>-9.6252892493091463E-2</v>
      </c>
      <c r="H46" s="2">
        <v>304397</v>
      </c>
      <c r="I46" s="3">
        <f t="shared" si="8"/>
        <v>9.3507924137416223E-2</v>
      </c>
      <c r="J46" s="4">
        <f>I46-I145</f>
        <v>-4.1856400180828437E-2</v>
      </c>
      <c r="K46" s="2">
        <f t="shared" si="9"/>
        <v>2245204</v>
      </c>
      <c r="L46" s="3">
        <f t="shared" si="10"/>
        <v>0.68970576354242474</v>
      </c>
      <c r="M46" s="4">
        <f>L46-L145</f>
        <v>-3.397966201582503E-2</v>
      </c>
      <c r="N46" s="3">
        <f t="shared" si="11"/>
        <v>0.15684042771898493</v>
      </c>
      <c r="O46" s="4">
        <f>N46-N145</f>
        <v>-7.3245360523077285E-2</v>
      </c>
      <c r="P46" s="5">
        <v>3255307</v>
      </c>
    </row>
    <row r="47" spans="1:16" ht="15" customHeight="1" x14ac:dyDescent="0.2">
      <c r="A47" s="1" t="s">
        <v>61</v>
      </c>
      <c r="B47" s="2">
        <v>2581889</v>
      </c>
      <c r="C47" s="3">
        <f t="shared" si="6"/>
        <v>0.31590024121769972</v>
      </c>
      <c r="D47" s="4">
        <f>C47-C145</f>
        <v>-3.6860983579620199E-2</v>
      </c>
      <c r="E47" s="2">
        <v>1681508</v>
      </c>
      <c r="F47" s="3">
        <f t="shared" si="7"/>
        <v>0.20573649092175994</v>
      </c>
      <c r="G47" s="4">
        <f>F47-F145</f>
        <v>-2.9823385520925227E-2</v>
      </c>
      <c r="H47" s="2">
        <v>962650</v>
      </c>
      <c r="I47" s="3">
        <f t="shared" si="8"/>
        <v>0.11778251009560002</v>
      </c>
      <c r="J47" s="4">
        <f>I47-I145</f>
        <v>-1.758181422264464E-2</v>
      </c>
      <c r="K47" s="2">
        <f t="shared" si="9"/>
        <v>5226047</v>
      </c>
      <c r="L47" s="3">
        <f t="shared" si="10"/>
        <v>0.63941924223505975</v>
      </c>
      <c r="M47" s="4">
        <f>L47-L145</f>
        <v>-8.4266183323190025E-2</v>
      </c>
      <c r="N47" s="3">
        <f t="shared" si="11"/>
        <v>0.22579412613932037</v>
      </c>
      <c r="O47" s="4">
        <f>N47-N145</f>
        <v>-4.2916621027418445E-3</v>
      </c>
      <c r="P47" s="5">
        <v>8173115</v>
      </c>
    </row>
    <row r="48" spans="1:16" ht="15" customHeight="1" x14ac:dyDescent="0.2">
      <c r="A48" s="1" t="s">
        <v>62</v>
      </c>
      <c r="B48" s="2">
        <v>1388600</v>
      </c>
      <c r="C48" s="3">
        <f t="shared" si="6"/>
        <v>0.43199809853638321</v>
      </c>
      <c r="D48" s="4">
        <f>C48-C145</f>
        <v>7.9236873739063296E-2</v>
      </c>
      <c r="E48" s="2">
        <v>409633</v>
      </c>
      <c r="F48" s="3">
        <f t="shared" si="7"/>
        <v>0.1274381946548713</v>
      </c>
      <c r="G48" s="4">
        <f>F48-F145</f>
        <v>-0.10812168178781387</v>
      </c>
      <c r="H48" s="2">
        <v>417920</v>
      </c>
      <c r="I48" s="3">
        <f t="shared" si="8"/>
        <v>0.13001630803710593</v>
      </c>
      <c r="J48" s="4">
        <f>I48-I145</f>
        <v>-5.3480162811387344E-3</v>
      </c>
      <c r="K48" s="2">
        <f t="shared" si="9"/>
        <v>2216153</v>
      </c>
      <c r="L48" s="3">
        <f t="shared" si="10"/>
        <v>0.68945260122836038</v>
      </c>
      <c r="M48" s="4">
        <f>L48-L145</f>
        <v>-3.4232824329889389E-2</v>
      </c>
      <c r="N48" s="3">
        <f t="shared" si="11"/>
        <v>0.23240592292544959</v>
      </c>
      <c r="O48" s="4">
        <f>N48-N145</f>
        <v>2.3201346833873759E-3</v>
      </c>
      <c r="P48" s="5">
        <v>3214366</v>
      </c>
    </row>
    <row r="49" spans="1:16" ht="15" customHeight="1" x14ac:dyDescent="0.2">
      <c r="A49" s="1" t="s">
        <v>63</v>
      </c>
      <c r="B49" s="2">
        <v>32898269</v>
      </c>
      <c r="C49" s="3">
        <f t="shared" si="6"/>
        <v>0.3683816694923438</v>
      </c>
      <c r="D49" s="4">
        <f>C49-C145</f>
        <v>1.5620444695023883E-2</v>
      </c>
      <c r="E49" s="2">
        <v>19435613</v>
      </c>
      <c r="F49" s="3">
        <f t="shared" si="7"/>
        <v>0.2176322275359564</v>
      </c>
      <c r="G49" s="4">
        <f>F49-F145</f>
        <v>-1.7927648906728766E-2</v>
      </c>
      <c r="H49" s="2">
        <v>11441094</v>
      </c>
      <c r="I49" s="3">
        <f t="shared" si="8"/>
        <v>0.12811279853474472</v>
      </c>
      <c r="J49" s="4">
        <f>I49-I145</f>
        <v>-7.2515257834999403E-3</v>
      </c>
      <c r="K49" s="2">
        <f t="shared" si="9"/>
        <v>63774976</v>
      </c>
      <c r="L49" s="3">
        <f t="shared" si="10"/>
        <v>0.71412669556304487</v>
      </c>
      <c r="M49" s="4">
        <f>L49-L145</f>
        <v>-9.5587299952049065E-3</v>
      </c>
      <c r="N49" s="3">
        <f t="shared" si="11"/>
        <v>0.21861733857236121</v>
      </c>
      <c r="O49" s="4">
        <f>N49-N145</f>
        <v>-1.1468449669701009E-2</v>
      </c>
      <c r="P49" s="5">
        <v>89304848</v>
      </c>
    </row>
    <row r="50" spans="1:16" ht="15" customHeight="1" x14ac:dyDescent="0.2">
      <c r="A50" s="1" t="s">
        <v>64</v>
      </c>
      <c r="B50" s="2">
        <v>1013143</v>
      </c>
      <c r="C50" s="3">
        <f t="shared" si="6"/>
        <v>0.39734120948809437</v>
      </c>
      <c r="D50" s="4">
        <f>C50-C145</f>
        <v>4.4579984690774455E-2</v>
      </c>
      <c r="E50" s="2">
        <v>537804</v>
      </c>
      <c r="F50" s="3">
        <f t="shared" si="7"/>
        <v>0.21091957584224055</v>
      </c>
      <c r="G50" s="4">
        <f>F50-F145</f>
        <v>-2.4640300600444615E-2</v>
      </c>
      <c r="H50" s="2">
        <v>336558</v>
      </c>
      <c r="I50" s="3">
        <f t="shared" si="8"/>
        <v>0.13199357127561862</v>
      </c>
      <c r="J50" s="4">
        <f>I50-I145</f>
        <v>-3.3707530426260457E-3</v>
      </c>
      <c r="K50" s="2">
        <f t="shared" si="9"/>
        <v>1887505</v>
      </c>
      <c r="L50" s="3">
        <f t="shared" si="10"/>
        <v>0.74025435660595351</v>
      </c>
      <c r="M50" s="4">
        <f>L50-L145</f>
        <v>1.6568931047703739E-2</v>
      </c>
      <c r="N50" s="3">
        <f t="shared" si="11"/>
        <v>0.21700161256316303</v>
      </c>
      <c r="O50" s="4">
        <f>N50-N145</f>
        <v>-1.308417567889919E-2</v>
      </c>
      <c r="P50" s="5">
        <v>2549806</v>
      </c>
    </row>
    <row r="51" spans="1:16" ht="15" customHeight="1" x14ac:dyDescent="0.2">
      <c r="A51" s="1" t="s">
        <v>65</v>
      </c>
      <c r="B51" s="2">
        <v>1370408</v>
      </c>
      <c r="C51" s="3">
        <f t="shared" si="6"/>
        <v>0.41298272196938329</v>
      </c>
      <c r="D51" s="4">
        <f>C51-C145</f>
        <v>6.0221497172063376E-2</v>
      </c>
      <c r="E51" s="2">
        <v>748130</v>
      </c>
      <c r="F51" s="3">
        <f t="shared" si="7"/>
        <v>0.22545458271329027</v>
      </c>
      <c r="G51" s="4">
        <f>F51-F145</f>
        <v>-1.0105293729394893E-2</v>
      </c>
      <c r="H51" s="2">
        <v>479140</v>
      </c>
      <c r="I51" s="3">
        <f t="shared" si="8"/>
        <v>0.14439243014081229</v>
      </c>
      <c r="J51" s="4">
        <f>I51-I145</f>
        <v>9.0281058225676336E-3</v>
      </c>
      <c r="K51" s="2">
        <f t="shared" si="9"/>
        <v>2597678</v>
      </c>
      <c r="L51" s="3">
        <f t="shared" si="10"/>
        <v>0.78282973482348583</v>
      </c>
      <c r="M51" s="4">
        <f>L51-L145</f>
        <v>5.9144309265236061E-2</v>
      </c>
      <c r="N51" s="3">
        <f t="shared" si="11"/>
        <v>0.22616540274472302</v>
      </c>
      <c r="O51" s="4">
        <f>N51-N145</f>
        <v>-3.9203854973391961E-3</v>
      </c>
      <c r="P51" s="5">
        <v>3318318</v>
      </c>
    </row>
    <row r="52" spans="1:16" ht="15" customHeight="1" x14ac:dyDescent="0.2">
      <c r="A52" s="1" t="s">
        <v>66</v>
      </c>
      <c r="B52" s="2">
        <v>42627282</v>
      </c>
      <c r="C52" s="3">
        <f t="shared" si="6"/>
        <v>0.35308542494428197</v>
      </c>
      <c r="D52" s="4">
        <f>C52-C145</f>
        <v>3.2420014696205035E-4</v>
      </c>
      <c r="E52" s="2">
        <v>27633920</v>
      </c>
      <c r="F52" s="3">
        <f t="shared" si="7"/>
        <v>0.2288941243327757</v>
      </c>
      <c r="G52" s="4">
        <f>F52-F145</f>
        <v>-6.6657521099094674E-3</v>
      </c>
      <c r="H52" s="2">
        <v>16487728</v>
      </c>
      <c r="I52" s="3">
        <f t="shared" si="8"/>
        <v>0.13656926208069603</v>
      </c>
      <c r="J52" s="4">
        <f>I52-I145</f>
        <v>1.2049377624513691E-3</v>
      </c>
      <c r="K52" s="2">
        <f t="shared" si="9"/>
        <v>86748930</v>
      </c>
      <c r="L52" s="3">
        <f t="shared" si="10"/>
        <v>0.71854881135775373</v>
      </c>
      <c r="M52" s="4">
        <f>L52-L145</f>
        <v>-5.136614200496048E-3</v>
      </c>
      <c r="N52" s="3">
        <f t="shared" si="11"/>
        <v>0.23466333525008581</v>
      </c>
      <c r="O52" s="4">
        <f>N52-N145</f>
        <v>4.5775470080235969E-3</v>
      </c>
      <c r="P52" s="5">
        <v>120727957</v>
      </c>
    </row>
    <row r="53" spans="1:16" ht="15" customHeight="1" x14ac:dyDescent="0.2">
      <c r="A53" s="1" t="s">
        <v>67</v>
      </c>
      <c r="B53" s="2">
        <v>37342785</v>
      </c>
      <c r="C53" s="3">
        <f t="shared" si="6"/>
        <v>0.31984597592722697</v>
      </c>
      <c r="D53" s="4">
        <f>C53-C145</f>
        <v>-3.291524887009295E-2</v>
      </c>
      <c r="E53" s="2">
        <v>23811280</v>
      </c>
      <c r="F53" s="3">
        <f t="shared" si="7"/>
        <v>0.20394681568812989</v>
      </c>
      <c r="G53" s="4">
        <f>F53-F145</f>
        <v>-3.1613060754555278E-2</v>
      </c>
      <c r="H53" s="2">
        <v>14362141</v>
      </c>
      <c r="I53" s="3">
        <f t="shared" si="8"/>
        <v>0.12301366929513799</v>
      </c>
      <c r="J53" s="4">
        <f>I53-I145</f>
        <v>-1.2350655023106671E-2</v>
      </c>
      <c r="K53" s="2">
        <f t="shared" si="9"/>
        <v>75516206</v>
      </c>
      <c r="L53" s="3">
        <f t="shared" si="10"/>
        <v>0.64680646091049487</v>
      </c>
      <c r="M53" s="4">
        <f>L53-L145</f>
        <v>-7.6878964647754899E-2</v>
      </c>
      <c r="N53" s="3">
        <f t="shared" si="11"/>
        <v>0.23485177968136706</v>
      </c>
      <c r="O53" s="4">
        <f>N53-N145</f>
        <v>4.7659914393048397E-3</v>
      </c>
      <c r="P53" s="5">
        <v>116752399</v>
      </c>
    </row>
    <row r="54" spans="1:16" ht="15" customHeight="1" x14ac:dyDescent="0.2">
      <c r="A54" s="1" t="s">
        <v>68</v>
      </c>
      <c r="B54" s="2">
        <v>608427</v>
      </c>
      <c r="C54" s="3">
        <f t="shared" si="6"/>
        <v>0.30642311709738929</v>
      </c>
      <c r="D54" s="4">
        <f>C54-C145</f>
        <v>-4.6338107699930631E-2</v>
      </c>
      <c r="E54" s="2">
        <v>403381</v>
      </c>
      <c r="F54" s="3">
        <f t="shared" si="7"/>
        <v>0.20315545397863996</v>
      </c>
      <c r="G54" s="4">
        <f>F54-F145</f>
        <v>-3.2404422464045207E-2</v>
      </c>
      <c r="H54" s="2">
        <v>246105</v>
      </c>
      <c r="I54" s="3">
        <f t="shared" si="8"/>
        <v>0.12394627660056669</v>
      </c>
      <c r="J54" s="4">
        <f>I54-I145</f>
        <v>-1.1418047717677973E-2</v>
      </c>
      <c r="K54" s="2">
        <f t="shared" si="9"/>
        <v>1257913</v>
      </c>
      <c r="L54" s="3">
        <f t="shared" si="10"/>
        <v>0.63352484767659589</v>
      </c>
      <c r="M54" s="4">
        <f>L54-L145</f>
        <v>-9.0160577881653881E-2</v>
      </c>
      <c r="N54" s="3">
        <f t="shared" si="11"/>
        <v>0.24323290584774976</v>
      </c>
      <c r="O54" s="4">
        <f>N54-N145</f>
        <v>1.3147117605687542E-2</v>
      </c>
      <c r="P54" s="5">
        <v>1985578</v>
      </c>
    </row>
    <row r="55" spans="1:16" ht="15" customHeight="1" x14ac:dyDescent="0.2">
      <c r="A55" s="1" t="s">
        <v>69</v>
      </c>
      <c r="B55" s="2">
        <v>830977</v>
      </c>
      <c r="C55" s="3">
        <f t="shared" si="6"/>
        <v>0.41635138825215257</v>
      </c>
      <c r="D55" s="4">
        <f>C55-C145</f>
        <v>6.3590163454832649E-2</v>
      </c>
      <c r="E55" s="2">
        <v>386531</v>
      </c>
      <c r="F55" s="3">
        <f t="shared" si="7"/>
        <v>0.19366687459760354</v>
      </c>
      <c r="G55" s="4">
        <f>F55-F145</f>
        <v>-4.1893001845081629E-2</v>
      </c>
      <c r="H55" s="2">
        <v>280175</v>
      </c>
      <c r="I55" s="3">
        <f t="shared" si="8"/>
        <v>0.1403784343050973</v>
      </c>
      <c r="J55" s="4">
        <f>I55-I145</f>
        <v>5.014109986852644E-3</v>
      </c>
      <c r="K55" s="2">
        <f t="shared" si="9"/>
        <v>1497683</v>
      </c>
      <c r="L55" s="3">
        <f t="shared" si="10"/>
        <v>0.75039669715485346</v>
      </c>
      <c r="M55" s="4">
        <f>L55-L145</f>
        <v>2.6711271596603692E-2</v>
      </c>
      <c r="N55" s="3">
        <f t="shared" si="11"/>
        <v>0.23012169119217288</v>
      </c>
      <c r="O55" s="4">
        <f>N55-N145</f>
        <v>3.5902950110661136E-5</v>
      </c>
      <c r="P55" s="5">
        <v>1995855</v>
      </c>
    </row>
    <row r="56" spans="1:16" ht="15" customHeight="1" x14ac:dyDescent="0.2">
      <c r="A56" s="1" t="s">
        <v>70</v>
      </c>
      <c r="B56" s="2">
        <v>11612000</v>
      </c>
      <c r="C56" s="3">
        <f t="shared" si="6"/>
        <v>0.3580024302975866</v>
      </c>
      <c r="D56" s="4">
        <f>C56-C145</f>
        <v>5.241205500266688E-3</v>
      </c>
      <c r="E56" s="2">
        <v>6086000</v>
      </c>
      <c r="F56" s="3">
        <f t="shared" si="7"/>
        <v>0.18763372294101893</v>
      </c>
      <c r="G56" s="4">
        <f>F56-F145</f>
        <v>-4.7926153501666235E-2</v>
      </c>
      <c r="H56" s="2">
        <v>3607000</v>
      </c>
      <c r="I56" s="3">
        <f t="shared" si="8"/>
        <v>0.11120519859484972</v>
      </c>
      <c r="J56" s="4">
        <f>I56-I145</f>
        <v>-2.4159125723394945E-2</v>
      </c>
      <c r="K56" s="2">
        <f t="shared" si="9"/>
        <v>21305000</v>
      </c>
      <c r="L56" s="3">
        <f t="shared" si="10"/>
        <v>0.65684135183345527</v>
      </c>
      <c r="M56" s="4">
        <f>L56-L145</f>
        <v>-6.6844073724794506E-2</v>
      </c>
      <c r="N56" s="3">
        <f t="shared" si="11"/>
        <v>0.2038083399254153</v>
      </c>
      <c r="O56" s="4">
        <f>N56-N145</f>
        <v>-2.6277448316646912E-2</v>
      </c>
      <c r="P56" s="5">
        <v>32435534</v>
      </c>
    </row>
    <row r="57" spans="1:16" ht="15" customHeight="1" x14ac:dyDescent="0.2">
      <c r="A57" s="1" t="s">
        <v>71</v>
      </c>
      <c r="B57" s="2">
        <v>1541849</v>
      </c>
      <c r="C57" s="3">
        <f t="shared" si="6"/>
        <v>0.31790897675655727</v>
      </c>
      <c r="D57" s="4">
        <f>C57-C145</f>
        <v>-3.4852248040762646E-2</v>
      </c>
      <c r="E57" s="2">
        <v>1064520</v>
      </c>
      <c r="F57" s="3">
        <f t="shared" si="7"/>
        <v>0.21949001746402555</v>
      </c>
      <c r="G57" s="4">
        <f>F57-F145</f>
        <v>-1.6069858978659618E-2</v>
      </c>
      <c r="H57" s="2">
        <v>606537</v>
      </c>
      <c r="I57" s="3">
        <f t="shared" si="8"/>
        <v>0.12505994882442573</v>
      </c>
      <c r="J57" s="4">
        <f>I57-I145</f>
        <v>-1.0304375493818935E-2</v>
      </c>
      <c r="K57" s="2">
        <f t="shared" si="9"/>
        <v>3212906</v>
      </c>
      <c r="L57" s="3">
        <f t="shared" si="10"/>
        <v>0.66245894304500852</v>
      </c>
      <c r="M57" s="4">
        <f>L57-L145</f>
        <v>-6.1226482513241254E-2</v>
      </c>
      <c r="N57" s="3">
        <f t="shared" si="11"/>
        <v>0.2327134032057625</v>
      </c>
      <c r="O57" s="4">
        <f>N57-N145</f>
        <v>2.6276149637002866E-3</v>
      </c>
      <c r="P57" s="5">
        <v>4849970</v>
      </c>
    </row>
    <row r="58" spans="1:16" ht="15" customHeight="1" x14ac:dyDescent="0.2">
      <c r="A58" s="1" t="s">
        <v>72</v>
      </c>
      <c r="B58" s="2">
        <v>3217456</v>
      </c>
      <c r="C58" s="3">
        <f t="shared" si="6"/>
        <v>0.30863585976622587</v>
      </c>
      <c r="D58" s="4">
        <f>C58-C145</f>
        <v>-4.4125365031094044E-2</v>
      </c>
      <c r="E58" s="2">
        <v>2550874</v>
      </c>
      <c r="F58" s="3">
        <f t="shared" si="7"/>
        <v>0.24469369282604383</v>
      </c>
      <c r="G58" s="4">
        <f>F58-F145</f>
        <v>9.1338163833586672E-3</v>
      </c>
      <c r="H58" s="2">
        <v>1327546</v>
      </c>
      <c r="I58" s="3">
        <f t="shared" si="8"/>
        <v>0.12734542479810573</v>
      </c>
      <c r="J58" s="4">
        <f>I58-I145</f>
        <v>-8.0188995201389279E-3</v>
      </c>
      <c r="K58" s="2">
        <f t="shared" si="9"/>
        <v>7095876</v>
      </c>
      <c r="L58" s="3">
        <f t="shared" si="10"/>
        <v>0.68067497739037541</v>
      </c>
      <c r="M58" s="4">
        <f>L58-L145</f>
        <v>-4.301044816787436E-2</v>
      </c>
      <c r="N58" s="3">
        <f t="shared" si="11"/>
        <v>0.23014390646859664</v>
      </c>
      <c r="O58" s="4">
        <f>N58-N145</f>
        <v>5.8118226534425999E-5</v>
      </c>
      <c r="P58" s="5">
        <v>10424764</v>
      </c>
    </row>
    <row r="59" spans="1:16" ht="15" customHeight="1" x14ac:dyDescent="0.2">
      <c r="A59" s="1" t="s">
        <v>73</v>
      </c>
      <c r="B59" s="2">
        <v>28931525</v>
      </c>
      <c r="C59" s="3">
        <f t="shared" si="6"/>
        <v>0.38050325445967936</v>
      </c>
      <c r="D59" s="4">
        <f>C59-C145</f>
        <v>2.7742029662359446E-2</v>
      </c>
      <c r="E59" s="2">
        <v>18684043</v>
      </c>
      <c r="F59" s="3">
        <f t="shared" si="7"/>
        <v>0.24572984548739102</v>
      </c>
      <c r="G59" s="4">
        <f>F59-F145</f>
        <v>1.0169969044705851E-2</v>
      </c>
      <c r="H59" s="2">
        <v>9864744</v>
      </c>
      <c r="I59" s="3">
        <f t="shared" si="8"/>
        <v>0.12973969386029927</v>
      </c>
      <c r="J59" s="4">
        <f>I59-I145</f>
        <v>-5.6246304579453954E-3</v>
      </c>
      <c r="K59" s="2">
        <f t="shared" si="9"/>
        <v>57480312</v>
      </c>
      <c r="L59" s="3">
        <f t="shared" si="10"/>
        <v>0.75597279380736959</v>
      </c>
      <c r="M59" s="4">
        <f>L59-L145</f>
        <v>3.2287368249119819E-2</v>
      </c>
      <c r="N59" s="3">
        <f t="shared" si="11"/>
        <v>0.20717476267425813</v>
      </c>
      <c r="O59" s="4">
        <f>N59-N145</f>
        <v>-2.2911025567804083E-2</v>
      </c>
      <c r="P59" s="5">
        <v>76034895</v>
      </c>
    </row>
    <row r="60" spans="1:16" ht="15" customHeight="1" x14ac:dyDescent="0.2">
      <c r="A60" s="1" t="s">
        <v>74</v>
      </c>
      <c r="B60" s="2">
        <v>815233</v>
      </c>
      <c r="C60" s="3">
        <f t="shared" si="6"/>
        <v>0.37010035251630358</v>
      </c>
      <c r="D60" s="4">
        <f>C60-C145</f>
        <v>1.733912771898366E-2</v>
      </c>
      <c r="E60" s="2">
        <v>432007</v>
      </c>
      <c r="F60" s="3">
        <f t="shared" si="7"/>
        <v>0.19612300163206195</v>
      </c>
      <c r="G60" s="4">
        <f>F60-F145</f>
        <v>-3.9436874810623218E-2</v>
      </c>
      <c r="H60" s="2">
        <v>289417</v>
      </c>
      <c r="I60" s="3">
        <f t="shared" si="8"/>
        <v>0.13138984035755549</v>
      </c>
      <c r="J60" s="4">
        <f>I60-I145</f>
        <v>-3.974483960689168E-3</v>
      </c>
      <c r="K60" s="2">
        <f t="shared" si="9"/>
        <v>1536657</v>
      </c>
      <c r="L60" s="3">
        <f t="shared" si="10"/>
        <v>0.69761319450592107</v>
      </c>
      <c r="M60" s="4">
        <f>L60-L145</f>
        <v>-2.6072231052328698E-2</v>
      </c>
      <c r="N60" s="3">
        <f t="shared" si="11"/>
        <v>0.23204595747410281</v>
      </c>
      <c r="O60" s="4">
        <f>N60-N145</f>
        <v>1.9601692320405928E-3</v>
      </c>
      <c r="P60" s="5">
        <v>2202735</v>
      </c>
    </row>
    <row r="61" spans="1:16" ht="15" customHeight="1" x14ac:dyDescent="0.2">
      <c r="A61" s="1" t="s">
        <v>75</v>
      </c>
      <c r="B61" s="2">
        <v>1359130</v>
      </c>
      <c r="C61" s="3">
        <f t="shared" si="6"/>
        <v>0.43527344022720443</v>
      </c>
      <c r="D61" s="4">
        <f>C61-C145</f>
        <v>8.2512215429884517E-2</v>
      </c>
      <c r="E61" s="2">
        <v>363937</v>
      </c>
      <c r="F61" s="3">
        <f t="shared" si="7"/>
        <v>0.11655405297209841</v>
      </c>
      <c r="G61" s="4">
        <f>F61-F145</f>
        <v>-0.11900582347058676</v>
      </c>
      <c r="H61" s="2">
        <v>405857</v>
      </c>
      <c r="I61" s="3">
        <f t="shared" si="8"/>
        <v>0.12997930487171391</v>
      </c>
      <c r="J61" s="4">
        <f>I61-I145</f>
        <v>-5.3850194465307477E-3</v>
      </c>
      <c r="K61" s="2">
        <f t="shared" si="9"/>
        <v>2128924</v>
      </c>
      <c r="L61" s="3">
        <f t="shared" si="10"/>
        <v>0.68180679807101674</v>
      </c>
      <c r="M61" s="4">
        <f>L61-L145</f>
        <v>-4.1878627487233033E-2</v>
      </c>
      <c r="N61" s="3">
        <f t="shared" si="11"/>
        <v>0.23554336540598828</v>
      </c>
      <c r="O61" s="4">
        <f>N61-N145</f>
        <v>5.4575771639260584E-3</v>
      </c>
      <c r="P61" s="5">
        <v>3122474</v>
      </c>
    </row>
    <row r="62" spans="1:16" ht="15" customHeight="1" x14ac:dyDescent="0.2">
      <c r="A62" s="1" t="s">
        <v>76</v>
      </c>
      <c r="B62" s="2">
        <v>752471</v>
      </c>
      <c r="C62" s="3">
        <f t="shared" si="6"/>
        <v>0.43562615640768537</v>
      </c>
      <c r="D62" s="4">
        <f>C62-C145</f>
        <v>8.2864931610365455E-2</v>
      </c>
      <c r="E62" s="2">
        <v>328098</v>
      </c>
      <c r="F62" s="3">
        <f t="shared" si="7"/>
        <v>0.18994495557310348</v>
      </c>
      <c r="G62" s="4">
        <f>F62-F145</f>
        <v>-4.5614920869581688E-2</v>
      </c>
      <c r="H62" s="2">
        <v>256538</v>
      </c>
      <c r="I62" s="3">
        <f t="shared" si="8"/>
        <v>0.14851690352520536</v>
      </c>
      <c r="J62" s="4">
        <f>I62-I145</f>
        <v>1.3152579206960696E-2</v>
      </c>
      <c r="K62" s="2">
        <f t="shared" si="9"/>
        <v>1337107</v>
      </c>
      <c r="L62" s="3">
        <f t="shared" si="10"/>
        <v>0.77408801550599426</v>
      </c>
      <c r="M62" s="4">
        <f>L62-L145</f>
        <v>5.0402589947744492E-2</v>
      </c>
      <c r="N62" s="3">
        <f t="shared" si="11"/>
        <v>0.23741010523159559</v>
      </c>
      <c r="O62" s="4">
        <f>N62-N145</f>
        <v>7.3243169895333693E-3</v>
      </c>
      <c r="P62" s="5">
        <v>1727332</v>
      </c>
    </row>
    <row r="63" spans="1:16" ht="15" customHeight="1" x14ac:dyDescent="0.2">
      <c r="A63" s="1" t="s">
        <v>77</v>
      </c>
      <c r="B63" s="2">
        <v>449632</v>
      </c>
      <c r="C63" s="3">
        <f t="shared" si="6"/>
        <v>0.3400378129017621</v>
      </c>
      <c r="D63" s="4">
        <f>C63-C145</f>
        <v>-1.2723411895557812E-2</v>
      </c>
      <c r="E63" s="2">
        <v>117500</v>
      </c>
      <c r="F63" s="3">
        <f t="shared" si="7"/>
        <v>8.8860319140890875E-2</v>
      </c>
      <c r="G63" s="4">
        <f>F63-F145</f>
        <v>-0.14669955730179429</v>
      </c>
      <c r="H63" s="2">
        <v>133716</v>
      </c>
      <c r="I63" s="3">
        <f t="shared" si="8"/>
        <v>0.10112379944036905</v>
      </c>
      <c r="J63" s="4">
        <f>I63-I145</f>
        <v>-3.4240524877875614E-2</v>
      </c>
      <c r="K63" s="2">
        <f t="shared" si="9"/>
        <v>700848</v>
      </c>
      <c r="L63" s="3">
        <f t="shared" si="10"/>
        <v>0.53002193148302201</v>
      </c>
      <c r="M63" s="4">
        <f>L63-L145</f>
        <v>-0.19366349407522776</v>
      </c>
      <c r="N63" s="3">
        <f t="shared" si="11"/>
        <v>0.23577579822686781</v>
      </c>
      <c r="O63" s="4">
        <f>N63-N145</f>
        <v>5.6900099848055941E-3</v>
      </c>
      <c r="P63" s="5">
        <v>1322300</v>
      </c>
    </row>
    <row r="64" spans="1:16" ht="15" customHeight="1" x14ac:dyDescent="0.2">
      <c r="A64" s="1" t="s">
        <v>78</v>
      </c>
      <c r="B64" s="2">
        <v>610624</v>
      </c>
      <c r="C64" s="3">
        <f t="shared" si="6"/>
        <v>0.39979232043934831</v>
      </c>
      <c r="D64" s="4">
        <f>C64-C145</f>
        <v>4.7031095642028398E-2</v>
      </c>
      <c r="E64" s="2">
        <v>285813</v>
      </c>
      <c r="F64" s="3">
        <f t="shared" si="7"/>
        <v>0.18712962884153173</v>
      </c>
      <c r="G64" s="4">
        <f>F64-F145</f>
        <v>-4.8430247601153442E-2</v>
      </c>
      <c r="H64" s="2">
        <v>201921</v>
      </c>
      <c r="I64" s="3">
        <f t="shared" si="8"/>
        <v>0.13220323003261197</v>
      </c>
      <c r="J64" s="4">
        <f>I64-I145</f>
        <v>-3.1610942856326874E-3</v>
      </c>
      <c r="K64" s="2">
        <f t="shared" si="9"/>
        <v>1098358</v>
      </c>
      <c r="L64" s="3">
        <f t="shared" si="10"/>
        <v>0.71912517931349207</v>
      </c>
      <c r="M64" s="4">
        <f>L64-L145</f>
        <v>-4.5602462447577041E-3</v>
      </c>
      <c r="N64" s="3">
        <f t="shared" si="11"/>
        <v>0.22524840005488395</v>
      </c>
      <c r="O64" s="4">
        <f>N64-N145</f>
        <v>-4.8373881871782709E-3</v>
      </c>
      <c r="P64" s="5">
        <v>1527353</v>
      </c>
    </row>
    <row r="65" spans="1:16" ht="15" customHeight="1" x14ac:dyDescent="0.2">
      <c r="A65" s="1" t="s">
        <v>79</v>
      </c>
      <c r="B65" s="2">
        <v>1613330</v>
      </c>
      <c r="C65" s="3">
        <f t="shared" si="6"/>
        <v>0.3463403732884292</v>
      </c>
      <c r="D65" s="4">
        <f>C65-C145</f>
        <v>-6.4208515088907125E-3</v>
      </c>
      <c r="E65" s="2">
        <v>1157386</v>
      </c>
      <c r="F65" s="3">
        <f t="shared" si="7"/>
        <v>0.24846094678633754</v>
      </c>
      <c r="G65" s="4">
        <f>F65-F145</f>
        <v>1.2901070343652371E-2</v>
      </c>
      <c r="H65" s="2">
        <v>660420</v>
      </c>
      <c r="I65" s="3">
        <f t="shared" si="8"/>
        <v>0.14177515407706076</v>
      </c>
      <c r="J65" s="4">
        <f>I65-I145</f>
        <v>6.4108297588161001E-3</v>
      </c>
      <c r="K65" s="2">
        <f t="shared" si="9"/>
        <v>3431136</v>
      </c>
      <c r="L65" s="3">
        <f t="shared" si="10"/>
        <v>0.73657647415182748</v>
      </c>
      <c r="M65" s="4">
        <f>L65-L145</f>
        <v>1.2891048593577703E-2</v>
      </c>
      <c r="N65" s="3">
        <f t="shared" si="11"/>
        <v>0.23835716110925839</v>
      </c>
      <c r="O65" s="4">
        <f>N65-N145</f>
        <v>8.271372867196175E-3</v>
      </c>
      <c r="P65" s="5">
        <v>4658221</v>
      </c>
    </row>
    <row r="66" spans="1:16" ht="15" customHeight="1" x14ac:dyDescent="0.2">
      <c r="A66" s="1" t="s">
        <v>80</v>
      </c>
      <c r="B66" s="2">
        <v>806124</v>
      </c>
      <c r="C66" s="3">
        <f t="shared" si="6"/>
        <v>0.22229919074583418</v>
      </c>
      <c r="D66" s="4">
        <f>C66-C145</f>
        <v>-0.13046203405148574</v>
      </c>
      <c r="E66" s="2">
        <v>937032</v>
      </c>
      <c r="F66" s="3">
        <f t="shared" si="7"/>
        <v>0.25839877649462178</v>
      </c>
      <c r="G66" s="4">
        <f>F66-F145</f>
        <v>2.2838900051936617E-2</v>
      </c>
      <c r="H66" s="2">
        <v>382475</v>
      </c>
      <c r="I66" s="3">
        <f t="shared" si="8"/>
        <v>0.10547246202881062</v>
      </c>
      <c r="J66" s="4">
        <f>I66-I145</f>
        <v>-2.9891862289434037E-2</v>
      </c>
      <c r="K66" s="2">
        <f t="shared" si="9"/>
        <v>2125631</v>
      </c>
      <c r="L66" s="3">
        <f t="shared" si="10"/>
        <v>0.58617042926926655</v>
      </c>
      <c r="M66" s="4">
        <f>L66-L145</f>
        <v>-0.13751499628898323</v>
      </c>
      <c r="N66" s="3">
        <f t="shared" si="11"/>
        <v>0.21941524453347835</v>
      </c>
      <c r="O66" s="4">
        <f>N66-N145</f>
        <v>-1.0670543708583863E-2</v>
      </c>
      <c r="P66" s="5">
        <v>3626302</v>
      </c>
    </row>
    <row r="67" spans="1:16" ht="15" customHeight="1" x14ac:dyDescent="0.2">
      <c r="A67" s="1" t="s">
        <v>81</v>
      </c>
      <c r="B67" s="2">
        <v>1692421</v>
      </c>
      <c r="C67" s="3">
        <f t="shared" si="6"/>
        <v>0.32678187947065235</v>
      </c>
      <c r="D67" s="4">
        <f>C67-C145</f>
        <v>-2.5979345326667569E-2</v>
      </c>
      <c r="E67" s="2">
        <v>1247054</v>
      </c>
      <c r="F67" s="3">
        <f t="shared" si="7"/>
        <v>0.24078798946680224</v>
      </c>
      <c r="G67" s="4">
        <f>F67-F145</f>
        <v>5.2281130241170759E-3</v>
      </c>
      <c r="H67" s="2">
        <v>703739</v>
      </c>
      <c r="I67" s="3">
        <f t="shared" si="8"/>
        <v>0.13588176527991405</v>
      </c>
      <c r="J67" s="4">
        <f>I67-I145</f>
        <v>5.1744096166939091E-4</v>
      </c>
      <c r="K67" s="2">
        <f t="shared" si="9"/>
        <v>3643214</v>
      </c>
      <c r="L67" s="3">
        <f t="shared" si="10"/>
        <v>0.70345163421736867</v>
      </c>
      <c r="M67" s="4">
        <f>L67-L145</f>
        <v>-2.0233791340881102E-2</v>
      </c>
      <c r="N67" s="3">
        <f t="shared" si="11"/>
        <v>0.23940975854531846</v>
      </c>
      <c r="O67" s="4">
        <f>N67-N145</f>
        <v>9.3239703032562404E-3</v>
      </c>
      <c r="P67" s="5">
        <v>5179054</v>
      </c>
    </row>
    <row r="68" spans="1:16" ht="15" customHeight="1" x14ac:dyDescent="0.2">
      <c r="A68" s="1" t="s">
        <v>82</v>
      </c>
      <c r="B68" s="2">
        <v>419261</v>
      </c>
      <c r="C68" s="3">
        <f t="shared" si="6"/>
        <v>0.28041212980550578</v>
      </c>
      <c r="D68" s="4">
        <f>C68-C145</f>
        <v>-7.2349094991814134E-2</v>
      </c>
      <c r="E68" s="2">
        <v>478300</v>
      </c>
      <c r="F68" s="3">
        <f t="shared" si="7"/>
        <v>0.31989887369913589</v>
      </c>
      <c r="G68" s="4">
        <f>F68-F145</f>
        <v>8.4338997256450721E-2</v>
      </c>
      <c r="H68" s="2">
        <v>216745</v>
      </c>
      <c r="I68" s="3">
        <f t="shared" si="8"/>
        <v>0.14496441852377004</v>
      </c>
      <c r="J68" s="4">
        <f>I68-I145</f>
        <v>9.600094205525378E-3</v>
      </c>
      <c r="K68" s="2">
        <f t="shared" si="9"/>
        <v>1114306</v>
      </c>
      <c r="L68" s="3">
        <f t="shared" si="10"/>
        <v>0.74527542202841168</v>
      </c>
      <c r="M68" s="4">
        <f>L68-L145</f>
        <v>2.158999647016191E-2</v>
      </c>
      <c r="N68" s="3">
        <f t="shared" si="11"/>
        <v>0.24148219452494035</v>
      </c>
      <c r="O68" s="4">
        <f>N68-N145</f>
        <v>1.1396406282878135E-2</v>
      </c>
      <c r="P68" s="5">
        <v>1495160</v>
      </c>
    </row>
    <row r="69" spans="1:16" ht="15" customHeight="1" x14ac:dyDescent="0.2">
      <c r="A69" s="1" t="s">
        <v>83</v>
      </c>
      <c r="B69" s="2">
        <v>1006215</v>
      </c>
      <c r="C69" s="3">
        <f t="shared" ref="C69:C100" si="12">B69/P69</f>
        <v>0.32388317976310721</v>
      </c>
      <c r="D69" s="4">
        <f>C69-C145</f>
        <v>-2.8878045034212707E-2</v>
      </c>
      <c r="E69" s="2">
        <v>499415</v>
      </c>
      <c r="F69" s="3">
        <f t="shared" ref="F69:F100" si="13">E69/P69</f>
        <v>0.16075303808966493</v>
      </c>
      <c r="G69" s="4">
        <f>F69-F145</f>
        <v>-7.4806838353020239E-2</v>
      </c>
      <c r="H69" s="2">
        <v>354578</v>
      </c>
      <c r="I69" s="3">
        <f t="shared" ref="I69:I100" si="14">H69/P69</f>
        <v>0.11413251652384732</v>
      </c>
      <c r="J69" s="4">
        <f>I69-I145</f>
        <v>-2.1231807794397345E-2</v>
      </c>
      <c r="K69" s="2">
        <f t="shared" ref="K69:K100" si="15">B69 + E69 + H69</f>
        <v>1860208</v>
      </c>
      <c r="L69" s="3">
        <f t="shared" ref="L69:L100" si="16">K69/P69</f>
        <v>0.59876873437661948</v>
      </c>
      <c r="M69" s="4">
        <f>L69-L145</f>
        <v>-0.12491669118163029</v>
      </c>
      <c r="N69" s="3">
        <f t="shared" ref="N69:N100" si="17">H69/(B69+E69)</f>
        <v>0.23550141801106514</v>
      </c>
      <c r="O69" s="4">
        <f>N69-N145</f>
        <v>5.415629769002922E-3</v>
      </c>
      <c r="P69" s="5">
        <v>3106722</v>
      </c>
    </row>
    <row r="70" spans="1:16" ht="15" customHeight="1" x14ac:dyDescent="0.2">
      <c r="A70" s="1" t="s">
        <v>84</v>
      </c>
      <c r="B70" s="2">
        <v>334601</v>
      </c>
      <c r="C70" s="3">
        <f t="shared" si="12"/>
        <v>0.28753176288410853</v>
      </c>
      <c r="D70" s="4">
        <f>C70-C145</f>
        <v>-6.5229461913211384E-2</v>
      </c>
      <c r="E70" s="2">
        <v>196263</v>
      </c>
      <c r="F70" s="3">
        <f t="shared" si="13"/>
        <v>0.16865414741415535</v>
      </c>
      <c r="G70" s="4">
        <f>F70-F145</f>
        <v>-6.6905729028529815E-2</v>
      </c>
      <c r="H70" s="2">
        <v>123190</v>
      </c>
      <c r="I70" s="3">
        <f t="shared" si="14"/>
        <v>0.10586052602859325</v>
      </c>
      <c r="J70" s="4">
        <f>I70-I145</f>
        <v>-2.9503798289651412E-2</v>
      </c>
      <c r="K70" s="2">
        <f t="shared" si="15"/>
        <v>654054</v>
      </c>
      <c r="L70" s="3">
        <f t="shared" si="16"/>
        <v>0.56204643632685714</v>
      </c>
      <c r="M70" s="4">
        <f>L70-L145</f>
        <v>-0.16163898923139264</v>
      </c>
      <c r="N70" s="3">
        <f t="shared" si="17"/>
        <v>0.23205566774164382</v>
      </c>
      <c r="O70" s="4">
        <f>N70-N145</f>
        <v>1.969879499581606E-3</v>
      </c>
      <c r="P70" s="5">
        <v>1163701</v>
      </c>
    </row>
    <row r="71" spans="1:16" ht="15" customHeight="1" x14ac:dyDescent="0.2">
      <c r="A71" s="1" t="s">
        <v>85</v>
      </c>
      <c r="B71" s="2">
        <v>568713</v>
      </c>
      <c r="C71" s="3">
        <f t="shared" si="12"/>
        <v>0.29867184135620278</v>
      </c>
      <c r="D71" s="4">
        <f>C71-C145</f>
        <v>-5.4089383441117134E-2</v>
      </c>
      <c r="E71" s="2">
        <v>491883</v>
      </c>
      <c r="F71" s="3">
        <f t="shared" si="13"/>
        <v>0.25832291743254171</v>
      </c>
      <c r="G71" s="4">
        <f>F71-F145</f>
        <v>2.2763040989856542E-2</v>
      </c>
      <c r="H71" s="2">
        <v>239203</v>
      </c>
      <c r="I71" s="3">
        <f t="shared" si="14"/>
        <v>0.12562259077588833</v>
      </c>
      <c r="J71" s="4">
        <f>I71-I145</f>
        <v>-9.7417335423563289E-3</v>
      </c>
      <c r="K71" s="2">
        <f t="shared" si="15"/>
        <v>1299799</v>
      </c>
      <c r="L71" s="3">
        <f t="shared" si="16"/>
        <v>0.68261734956463282</v>
      </c>
      <c r="M71" s="4">
        <f>L71-L145</f>
        <v>-4.1068075993616948E-2</v>
      </c>
      <c r="N71" s="3">
        <f t="shared" si="17"/>
        <v>0.22553639651667554</v>
      </c>
      <c r="O71" s="4">
        <f>N71-N145</f>
        <v>-4.5493917253866811E-3</v>
      </c>
      <c r="P71" s="5">
        <v>1904140</v>
      </c>
    </row>
    <row r="72" spans="1:16" ht="15" customHeight="1" x14ac:dyDescent="0.2">
      <c r="A72" s="1" t="s">
        <v>86</v>
      </c>
      <c r="B72" s="2">
        <v>72869467</v>
      </c>
      <c r="C72" s="3">
        <f t="shared" si="12"/>
        <v>0.37036606879987088</v>
      </c>
      <c r="D72" s="4">
        <f>C72-C145</f>
        <v>1.7604844002550968E-2</v>
      </c>
      <c r="E72" s="2">
        <v>49291335</v>
      </c>
      <c r="F72" s="3">
        <f t="shared" si="13"/>
        <v>0.250527947046017</v>
      </c>
      <c r="G72" s="4">
        <f>F72-F145</f>
        <v>1.4968070603331829E-2</v>
      </c>
      <c r="H72" s="2">
        <v>27655616</v>
      </c>
      <c r="I72" s="3">
        <f t="shared" si="14"/>
        <v>0.14056232603099469</v>
      </c>
      <c r="J72" s="4">
        <f>I72-I145</f>
        <v>5.1980017127500333E-3</v>
      </c>
      <c r="K72" s="2">
        <f t="shared" si="15"/>
        <v>149816418</v>
      </c>
      <c r="L72" s="3">
        <f t="shared" si="16"/>
        <v>0.7614563418768826</v>
      </c>
      <c r="M72" s="4">
        <f>L72-L145</f>
        <v>3.777091631863283E-2</v>
      </c>
      <c r="N72" s="3">
        <f t="shared" si="17"/>
        <v>0.22638698786538747</v>
      </c>
      <c r="O72" s="4">
        <f>N72-N145</f>
        <v>-3.698800376674749E-3</v>
      </c>
      <c r="P72" s="5">
        <v>196749846</v>
      </c>
    </row>
    <row r="73" spans="1:16" ht="15" customHeight="1" x14ac:dyDescent="0.2">
      <c r="A73" s="1" t="s">
        <v>87</v>
      </c>
      <c r="B73" s="2">
        <v>692245</v>
      </c>
      <c r="C73" s="3">
        <f t="shared" si="12"/>
        <v>0.35978273071997607</v>
      </c>
      <c r="D73" s="4">
        <f>C73-C145</f>
        <v>7.0215059226561571E-3</v>
      </c>
      <c r="E73" s="2">
        <v>275435</v>
      </c>
      <c r="F73" s="3">
        <f t="shared" si="13"/>
        <v>0.14315272257055897</v>
      </c>
      <c r="G73" s="4">
        <f>F73-F145</f>
        <v>-9.2407153872126196E-2</v>
      </c>
      <c r="H73" s="2">
        <v>250362</v>
      </c>
      <c r="I73" s="3">
        <f t="shared" si="14"/>
        <v>0.13012145126149649</v>
      </c>
      <c r="J73" s="4">
        <f>I73-I145</f>
        <v>-5.2428730567481707E-3</v>
      </c>
      <c r="K73" s="2">
        <f t="shared" si="15"/>
        <v>1218042</v>
      </c>
      <c r="L73" s="3">
        <f t="shared" si="16"/>
        <v>0.63305690455203156</v>
      </c>
      <c r="M73" s="4">
        <f>L73-L145</f>
        <v>-9.062852100621821E-2</v>
      </c>
      <c r="N73" s="3">
        <f t="shared" si="17"/>
        <v>0.25872395833333334</v>
      </c>
      <c r="O73" s="4">
        <f>N73-N145</f>
        <v>2.863817009127112E-2</v>
      </c>
      <c r="P73" s="5">
        <v>1924064</v>
      </c>
    </row>
    <row r="74" spans="1:16" ht="15" customHeight="1" x14ac:dyDescent="0.2">
      <c r="A74" s="1" t="s">
        <v>88</v>
      </c>
      <c r="B74" s="2">
        <v>4600175</v>
      </c>
      <c r="C74" s="3">
        <f t="shared" si="12"/>
        <v>0.31572180558824181</v>
      </c>
      <c r="D74" s="4">
        <f>C74-C145</f>
        <v>-3.7039419209078106E-2</v>
      </c>
      <c r="E74" s="2">
        <v>3617988</v>
      </c>
      <c r="F74" s="3">
        <f t="shared" si="13"/>
        <v>0.24831179334625136</v>
      </c>
      <c r="G74" s="4">
        <f>F74-F145</f>
        <v>1.2751916903566196E-2</v>
      </c>
      <c r="H74" s="2">
        <v>1730646</v>
      </c>
      <c r="I74" s="3">
        <f t="shared" si="14"/>
        <v>0.11877867254051604</v>
      </c>
      <c r="J74" s="4">
        <f>I74-I145</f>
        <v>-1.6585651777728624E-2</v>
      </c>
      <c r="K74" s="2">
        <f t="shared" si="15"/>
        <v>9948809</v>
      </c>
      <c r="L74" s="3">
        <f t="shared" si="16"/>
        <v>0.68281227147500922</v>
      </c>
      <c r="M74" s="4">
        <f>L74-L145</f>
        <v>-4.0873154083240548E-2</v>
      </c>
      <c r="N74" s="3">
        <f t="shared" si="17"/>
        <v>0.21058793796131811</v>
      </c>
      <c r="O74" s="4">
        <f>N74-N145</f>
        <v>-1.9497850280744106E-2</v>
      </c>
      <c r="P74" s="5">
        <v>14570343</v>
      </c>
    </row>
    <row r="75" spans="1:16" ht="15" customHeight="1" x14ac:dyDescent="0.2">
      <c r="A75" s="1" t="s">
        <v>89</v>
      </c>
      <c r="B75" s="2">
        <v>1127948</v>
      </c>
      <c r="C75" s="3">
        <f t="shared" si="12"/>
        <v>0.2906256288482939</v>
      </c>
      <c r="D75" s="4">
        <f>C75-C145</f>
        <v>-6.2135595949026012E-2</v>
      </c>
      <c r="E75" s="2">
        <v>988323</v>
      </c>
      <c r="F75" s="3">
        <f t="shared" si="13"/>
        <v>0.25465003118958707</v>
      </c>
      <c r="G75" s="4">
        <f>F75-F145</f>
        <v>1.90901547469019E-2</v>
      </c>
      <c r="H75" s="2">
        <v>491270</v>
      </c>
      <c r="I75" s="3">
        <f t="shared" si="14"/>
        <v>0.12657999542913445</v>
      </c>
      <c r="J75" s="4">
        <f>I75-I145</f>
        <v>-8.78432888911021E-3</v>
      </c>
      <c r="K75" s="2">
        <f t="shared" si="15"/>
        <v>2607541</v>
      </c>
      <c r="L75" s="3">
        <f t="shared" si="16"/>
        <v>0.67185565546701542</v>
      </c>
      <c r="M75" s="4">
        <f>L75-L145</f>
        <v>-5.1829770091234351E-2</v>
      </c>
      <c r="N75" s="3">
        <f t="shared" si="17"/>
        <v>0.23213945661968624</v>
      </c>
      <c r="O75" s="4">
        <f>N75-N145</f>
        <v>2.0536683776240239E-3</v>
      </c>
      <c r="P75" s="5">
        <v>3881103</v>
      </c>
    </row>
    <row r="76" spans="1:16" ht="15" customHeight="1" x14ac:dyDescent="0.2">
      <c r="A76" s="1" t="s">
        <v>90</v>
      </c>
      <c r="B76" s="2">
        <v>1296468</v>
      </c>
      <c r="C76" s="3">
        <f t="shared" si="12"/>
        <v>0.26330975842129667</v>
      </c>
      <c r="D76" s="4">
        <f>C76-C145</f>
        <v>-8.9451466376023248E-2</v>
      </c>
      <c r="E76" s="2">
        <v>1401595</v>
      </c>
      <c r="F76" s="3">
        <f t="shared" si="13"/>
        <v>0.28466081758631706</v>
      </c>
      <c r="G76" s="4">
        <f>F76-F145</f>
        <v>4.9100941143631893E-2</v>
      </c>
      <c r="H76" s="2">
        <v>627596</v>
      </c>
      <c r="I76" s="3">
        <f t="shared" si="14"/>
        <v>0.12746334745336724</v>
      </c>
      <c r="J76" s="4">
        <f>I76-I145</f>
        <v>-7.9009768648774237E-3</v>
      </c>
      <c r="K76" s="2">
        <f t="shared" si="15"/>
        <v>3325659</v>
      </c>
      <c r="L76" s="3">
        <f t="shared" si="16"/>
        <v>0.67543392346098097</v>
      </c>
      <c r="M76" s="4">
        <f>L76-L145</f>
        <v>-4.8251502097268806E-2</v>
      </c>
      <c r="N76" s="3">
        <f t="shared" si="17"/>
        <v>0.23260983898448628</v>
      </c>
      <c r="O76" s="4">
        <f>N76-N145</f>
        <v>2.5240507424240666E-3</v>
      </c>
      <c r="P76" s="5">
        <v>4923737</v>
      </c>
    </row>
    <row r="77" spans="1:16" ht="15" customHeight="1" x14ac:dyDescent="0.2">
      <c r="A77" s="1" t="s">
        <v>91</v>
      </c>
      <c r="B77" s="2">
        <v>13492354</v>
      </c>
      <c r="C77" s="3">
        <f t="shared" si="12"/>
        <v>0.33986727740077172</v>
      </c>
      <c r="D77" s="4">
        <f>C77-C145</f>
        <v>-1.28939473965482E-2</v>
      </c>
      <c r="E77" s="2">
        <v>11132078</v>
      </c>
      <c r="F77" s="3">
        <f t="shared" si="13"/>
        <v>0.28041282059995076</v>
      </c>
      <c r="G77" s="4">
        <f>F77-F145</f>
        <v>4.4852944157265595E-2</v>
      </c>
      <c r="H77" s="2">
        <v>5101971</v>
      </c>
      <c r="I77" s="3">
        <f t="shared" si="14"/>
        <v>0.12851671347695834</v>
      </c>
      <c r="J77" s="4">
        <f>I77-I145</f>
        <v>-6.8476108412863224E-3</v>
      </c>
      <c r="K77" s="2">
        <f t="shared" si="15"/>
        <v>29726403</v>
      </c>
      <c r="L77" s="3">
        <f t="shared" si="16"/>
        <v>0.74879681147768085</v>
      </c>
      <c r="M77" s="4">
        <f>L77-L145</f>
        <v>2.5111385919431073E-2</v>
      </c>
      <c r="N77" s="3">
        <f t="shared" si="17"/>
        <v>0.20719141866906818</v>
      </c>
      <c r="O77" s="4">
        <f>N77-N145</f>
        <v>-2.2894369572994039E-2</v>
      </c>
      <c r="P77" s="5">
        <v>39698891</v>
      </c>
    </row>
    <row r="78" spans="1:16" ht="15" customHeight="1" x14ac:dyDescent="0.2">
      <c r="A78" s="1" t="s">
        <v>92</v>
      </c>
      <c r="B78" s="2">
        <v>23100665</v>
      </c>
      <c r="C78" s="3">
        <f t="shared" si="12"/>
        <v>0.35239867670326158</v>
      </c>
      <c r="D78" s="4">
        <f>C78-C145</f>
        <v>-3.6254809405833477E-4</v>
      </c>
      <c r="E78" s="2">
        <v>16997941</v>
      </c>
      <c r="F78" s="3">
        <f t="shared" si="13"/>
        <v>0.25930214195479284</v>
      </c>
      <c r="G78" s="4">
        <f>F78-F145</f>
        <v>2.3742265512107674E-2</v>
      </c>
      <c r="H78" s="2">
        <v>9279490</v>
      </c>
      <c r="I78" s="3">
        <f t="shared" si="14"/>
        <v>0.14155782945993758</v>
      </c>
      <c r="J78" s="4">
        <f>I78-I145</f>
        <v>6.1935051416929232E-3</v>
      </c>
      <c r="K78" s="2">
        <f t="shared" si="15"/>
        <v>49378096</v>
      </c>
      <c r="L78" s="3">
        <f t="shared" si="16"/>
        <v>0.75325864811799204</v>
      </c>
      <c r="M78" s="4">
        <f>L78-L145</f>
        <v>2.9573222559742263E-2</v>
      </c>
      <c r="N78" s="3">
        <f t="shared" si="17"/>
        <v>0.23141677294218158</v>
      </c>
      <c r="O78" s="4">
        <f>N78-N145</f>
        <v>1.3309847001193587E-3</v>
      </c>
      <c r="P78" s="5">
        <v>65552644</v>
      </c>
    </row>
    <row r="79" spans="1:16" ht="15" customHeight="1" x14ac:dyDescent="0.2">
      <c r="A79" s="1" t="s">
        <v>93</v>
      </c>
      <c r="B79" s="2">
        <v>1904397</v>
      </c>
      <c r="C79" s="3">
        <f t="shared" si="12"/>
        <v>0.33616928808750723</v>
      </c>
      <c r="D79" s="4">
        <f>C79-C145</f>
        <v>-1.6591936709812682E-2</v>
      </c>
      <c r="E79" s="2">
        <v>1225805</v>
      </c>
      <c r="F79" s="3">
        <f t="shared" si="13"/>
        <v>0.21638240040501366</v>
      </c>
      <c r="G79" s="4">
        <f>F79-F145</f>
        <v>-1.9177476037671504E-2</v>
      </c>
      <c r="H79" s="2">
        <v>782200</v>
      </c>
      <c r="I79" s="3">
        <f t="shared" si="14"/>
        <v>0.13807605091903011</v>
      </c>
      <c r="J79" s="4">
        <f>I79-I145</f>
        <v>2.7117266007854468E-3</v>
      </c>
      <c r="K79" s="2">
        <f t="shared" si="15"/>
        <v>3912402</v>
      </c>
      <c r="L79" s="3">
        <f t="shared" si="16"/>
        <v>0.69062773941155098</v>
      </c>
      <c r="M79" s="4">
        <f>L79-L145</f>
        <v>-3.3057686146698795E-2</v>
      </c>
      <c r="N79" s="3">
        <f t="shared" si="17"/>
        <v>0.24988802639574059</v>
      </c>
      <c r="O79" s="4">
        <f>N79-N145</f>
        <v>1.9802238153678375E-2</v>
      </c>
      <c r="P79" s="5">
        <v>5664994</v>
      </c>
    </row>
    <row r="80" spans="1:16" ht="15" customHeight="1" x14ac:dyDescent="0.2">
      <c r="A80" s="1" t="s">
        <v>94</v>
      </c>
      <c r="B80" s="2">
        <v>11417238</v>
      </c>
      <c r="C80" s="3">
        <f t="shared" si="12"/>
        <v>0.33758427751669939</v>
      </c>
      <c r="D80" s="4">
        <f>C80-C145</f>
        <v>-1.5176947280620523E-2</v>
      </c>
      <c r="E80" s="2">
        <v>8568692</v>
      </c>
      <c r="F80" s="3">
        <f t="shared" si="13"/>
        <v>0.25335862299473144</v>
      </c>
      <c r="G80" s="4">
        <f>F80-F145</f>
        <v>1.7798746552046274E-2</v>
      </c>
      <c r="H80" s="2">
        <v>4286791</v>
      </c>
      <c r="I80" s="3">
        <f t="shared" si="14"/>
        <v>0.12675160512552067</v>
      </c>
      <c r="J80" s="4">
        <f>I80-I145</f>
        <v>-8.6127191927239943E-3</v>
      </c>
      <c r="K80" s="2">
        <f t="shared" si="15"/>
        <v>24272721</v>
      </c>
      <c r="L80" s="3">
        <f t="shared" si="16"/>
        <v>0.71769450563695147</v>
      </c>
      <c r="M80" s="4">
        <f>L80-L145</f>
        <v>-5.9909199212982989E-3</v>
      </c>
      <c r="N80" s="3">
        <f t="shared" si="17"/>
        <v>0.21449044402737324</v>
      </c>
      <c r="O80" s="4">
        <f>N80-N145</f>
        <v>-1.5595344214688972E-2</v>
      </c>
      <c r="P80" s="5">
        <v>33820408</v>
      </c>
    </row>
    <row r="81" spans="1:16" ht="15" customHeight="1" x14ac:dyDescent="0.2">
      <c r="A81" s="1" t="s">
        <v>95</v>
      </c>
      <c r="B81" s="2">
        <v>1303322</v>
      </c>
      <c r="C81" s="3">
        <f t="shared" si="12"/>
        <v>0.30129743192949854</v>
      </c>
      <c r="D81" s="4">
        <f>C81-C145</f>
        <v>-5.1463792867821379E-2</v>
      </c>
      <c r="E81" s="2">
        <v>981064</v>
      </c>
      <c r="F81" s="3">
        <f t="shared" si="13"/>
        <v>0.2267989520306429</v>
      </c>
      <c r="G81" s="4">
        <f>F81-F145</f>
        <v>-8.7609244120422647E-3</v>
      </c>
      <c r="H81" s="2">
        <v>523137</v>
      </c>
      <c r="I81" s="3">
        <f t="shared" si="14"/>
        <v>0.1209369861379629</v>
      </c>
      <c r="J81" s="4">
        <f>I81-I145</f>
        <v>-1.442733818028176E-2</v>
      </c>
      <c r="K81" s="2">
        <f t="shared" si="15"/>
        <v>2807523</v>
      </c>
      <c r="L81" s="3">
        <f t="shared" si="16"/>
        <v>0.64903337009810436</v>
      </c>
      <c r="M81" s="4">
        <f>L81-L145</f>
        <v>-7.4652055460145417E-2</v>
      </c>
      <c r="N81" s="3">
        <f t="shared" si="17"/>
        <v>0.2290055183318406</v>
      </c>
      <c r="O81" s="4">
        <f>N81-N145</f>
        <v>-1.0802699102216151E-3</v>
      </c>
      <c r="P81" s="5">
        <v>4325699</v>
      </c>
    </row>
    <row r="82" spans="1:16" ht="15" customHeight="1" x14ac:dyDescent="0.2">
      <c r="A82" s="1" t="s">
        <v>96</v>
      </c>
      <c r="B82" s="2">
        <v>620022</v>
      </c>
      <c r="C82" s="3">
        <f t="shared" si="12"/>
        <v>0.23781253979383152</v>
      </c>
      <c r="D82" s="4">
        <f>C82-C145</f>
        <v>-0.1149486850034884</v>
      </c>
      <c r="E82" s="2">
        <v>510190</v>
      </c>
      <c r="F82" s="3">
        <f t="shared" si="13"/>
        <v>0.19568592675326826</v>
      </c>
      <c r="G82" s="4">
        <f>F82-F145</f>
        <v>-3.9873949689416904E-2</v>
      </c>
      <c r="H82" s="2">
        <v>253868</v>
      </c>
      <c r="I82" s="3">
        <f t="shared" si="14"/>
        <v>9.7372341388499789E-2</v>
      </c>
      <c r="J82" s="4">
        <f>I82-I145</f>
        <v>-3.7991982929744872E-2</v>
      </c>
      <c r="K82" s="2">
        <f t="shared" si="15"/>
        <v>1384080</v>
      </c>
      <c r="L82" s="3">
        <f t="shared" si="16"/>
        <v>0.5308708079355996</v>
      </c>
      <c r="M82" s="4">
        <f>L82-L145</f>
        <v>-0.19281461762265018</v>
      </c>
      <c r="N82" s="3">
        <f t="shared" si="17"/>
        <v>0.22461980584173588</v>
      </c>
      <c r="O82" s="4">
        <f>N82-N145</f>
        <v>-5.4659824003263358E-3</v>
      </c>
      <c r="P82" s="5">
        <v>2607188</v>
      </c>
    </row>
    <row r="83" spans="1:16" ht="15" customHeight="1" x14ac:dyDescent="0.2">
      <c r="A83" s="1" t="s">
        <v>97</v>
      </c>
      <c r="B83" s="2">
        <v>678122</v>
      </c>
      <c r="C83" s="3">
        <f t="shared" si="12"/>
        <v>0.33033181658094035</v>
      </c>
      <c r="D83" s="4">
        <f>C83-C145</f>
        <v>-2.2429408216379565E-2</v>
      </c>
      <c r="E83" s="2">
        <v>559799</v>
      </c>
      <c r="F83" s="3">
        <f t="shared" si="13"/>
        <v>0.27269343951411962</v>
      </c>
      <c r="G83" s="4">
        <f>F83-F145</f>
        <v>3.713356307143445E-2</v>
      </c>
      <c r="H83" s="2">
        <v>285270</v>
      </c>
      <c r="I83" s="3">
        <f t="shared" si="14"/>
        <v>0.1389628375366746</v>
      </c>
      <c r="J83" s="4">
        <f>I83-I145</f>
        <v>3.5985132184299384E-3</v>
      </c>
      <c r="K83" s="2">
        <f t="shared" si="15"/>
        <v>1523191</v>
      </c>
      <c r="L83" s="3">
        <f t="shared" si="16"/>
        <v>0.74198809363173457</v>
      </c>
      <c r="M83" s="4">
        <f>L83-L145</f>
        <v>1.8302668073484796E-2</v>
      </c>
      <c r="N83" s="3">
        <f t="shared" si="17"/>
        <v>0.23044281501000469</v>
      </c>
      <c r="O83" s="4">
        <f>N83-N145</f>
        <v>3.570267679424699E-4</v>
      </c>
      <c r="P83" s="5">
        <v>2052851</v>
      </c>
    </row>
    <row r="84" spans="1:16" ht="15" customHeight="1" x14ac:dyDescent="0.2">
      <c r="A84" s="1" t="s">
        <v>98</v>
      </c>
      <c r="B84" s="2">
        <v>1426442</v>
      </c>
      <c r="C84" s="3">
        <f t="shared" si="12"/>
        <v>0.38080870345448786</v>
      </c>
      <c r="D84" s="4">
        <f>C84-C145</f>
        <v>2.8047478657167946E-2</v>
      </c>
      <c r="E84" s="2">
        <v>663749</v>
      </c>
      <c r="F84" s="3">
        <f t="shared" si="13"/>
        <v>0.17719710728456736</v>
      </c>
      <c r="G84" s="4">
        <f>F84-F145</f>
        <v>-5.8362769158117805E-2</v>
      </c>
      <c r="H84" s="2">
        <v>485036</v>
      </c>
      <c r="I84" s="3">
        <f t="shared" si="14"/>
        <v>0.12948716476993175</v>
      </c>
      <c r="J84" s="4">
        <f>I84-I145</f>
        <v>-5.8771595483129158E-3</v>
      </c>
      <c r="K84" s="2">
        <f t="shared" si="15"/>
        <v>2575227</v>
      </c>
      <c r="L84" s="3">
        <f t="shared" si="16"/>
        <v>0.68749297550898691</v>
      </c>
      <c r="M84" s="4">
        <f>L84-L145</f>
        <v>-3.6192450049262859E-2</v>
      </c>
      <c r="N84" s="3">
        <f t="shared" si="17"/>
        <v>0.23205343435121478</v>
      </c>
      <c r="O84" s="4">
        <f>N84-N145</f>
        <v>1.9676461091525654E-3</v>
      </c>
      <c r="P84" s="5">
        <v>3745823</v>
      </c>
    </row>
    <row r="85" spans="1:16" ht="15" customHeight="1" x14ac:dyDescent="0.2">
      <c r="A85" s="1" t="s">
        <v>99</v>
      </c>
      <c r="B85" s="2">
        <v>1037433</v>
      </c>
      <c r="C85" s="3">
        <f t="shared" si="12"/>
        <v>0.41938818328305738</v>
      </c>
      <c r="D85" s="4">
        <f>C85-C145</f>
        <v>6.6626958485737464E-2</v>
      </c>
      <c r="E85" s="2">
        <v>423705</v>
      </c>
      <c r="F85" s="3">
        <f t="shared" si="13"/>
        <v>0.17128515306332828</v>
      </c>
      <c r="G85" s="4">
        <f>F85-F145</f>
        <v>-6.4274723379356885E-2</v>
      </c>
      <c r="H85" s="2">
        <v>330336</v>
      </c>
      <c r="I85" s="3">
        <f t="shared" si="14"/>
        <v>0.13354020444018269</v>
      </c>
      <c r="J85" s="4">
        <f>I85-I145</f>
        <v>-1.8241198780619694E-3</v>
      </c>
      <c r="K85" s="2">
        <f t="shared" si="15"/>
        <v>1791474</v>
      </c>
      <c r="L85" s="3">
        <f t="shared" si="16"/>
        <v>0.72421354078656841</v>
      </c>
      <c r="M85" s="4">
        <f>L85-L145</f>
        <v>5.2811522831863744E-4</v>
      </c>
      <c r="N85" s="3">
        <f t="shared" si="17"/>
        <v>0.22608131470128079</v>
      </c>
      <c r="O85" s="4">
        <f>N85-N145</f>
        <v>-4.004473540781428E-3</v>
      </c>
      <c r="P85" s="5">
        <v>2473682</v>
      </c>
    </row>
    <row r="86" spans="1:16" ht="15" customHeight="1" x14ac:dyDescent="0.2">
      <c r="A86" s="1" t="s">
        <v>100</v>
      </c>
      <c r="B86" s="2">
        <v>985974</v>
      </c>
      <c r="C86" s="3">
        <f t="shared" si="12"/>
        <v>0.35857524769074722</v>
      </c>
      <c r="D86" s="4">
        <f>C86-C145</f>
        <v>5.8140228934273064E-3</v>
      </c>
      <c r="E86" s="2">
        <v>656875</v>
      </c>
      <c r="F86" s="3">
        <f t="shared" si="13"/>
        <v>0.23888978393635085</v>
      </c>
      <c r="G86" s="4">
        <f>F86-F145</f>
        <v>3.3299074936656847E-3</v>
      </c>
      <c r="H86" s="2">
        <v>403708</v>
      </c>
      <c r="I86" s="3">
        <f t="shared" si="14"/>
        <v>0.1468189790955301</v>
      </c>
      <c r="J86" s="4">
        <f>I86-I145</f>
        <v>1.1454654777285439E-2</v>
      </c>
      <c r="K86" s="2">
        <f t="shared" si="15"/>
        <v>2046557</v>
      </c>
      <c r="L86" s="3">
        <f t="shared" si="16"/>
        <v>0.74428401072262818</v>
      </c>
      <c r="M86" s="4">
        <f>L86-L145</f>
        <v>2.0598585164378402E-2</v>
      </c>
      <c r="N86" s="3">
        <f t="shared" si="17"/>
        <v>0.24573652234624119</v>
      </c>
      <c r="O86" s="4">
        <f>N86-N145</f>
        <v>1.565073410417897E-2</v>
      </c>
      <c r="P86" s="5">
        <v>2749699</v>
      </c>
    </row>
    <row r="87" spans="1:16" ht="15" customHeight="1" x14ac:dyDescent="0.2">
      <c r="A87" s="1" t="s">
        <v>101</v>
      </c>
      <c r="B87" s="2">
        <v>774948</v>
      </c>
      <c r="C87" s="3">
        <f t="shared" si="12"/>
        <v>0.26006153300956014</v>
      </c>
      <c r="D87" s="4">
        <f>C87-C145</f>
        <v>-9.2699691787759775E-2</v>
      </c>
      <c r="E87" s="2">
        <v>626543</v>
      </c>
      <c r="F87" s="3">
        <f t="shared" si="13"/>
        <v>0.21025892456836956</v>
      </c>
      <c r="G87" s="4">
        <f>F87-F145</f>
        <v>-2.5300951874315608E-2</v>
      </c>
      <c r="H87" s="2">
        <v>329879</v>
      </c>
      <c r="I87" s="3">
        <f t="shared" si="14"/>
        <v>0.11070270321061633</v>
      </c>
      <c r="J87" s="4">
        <f>I87-I145</f>
        <v>-2.4661621107628331E-2</v>
      </c>
      <c r="K87" s="2">
        <f t="shared" si="15"/>
        <v>1731370</v>
      </c>
      <c r="L87" s="3">
        <f t="shared" si="16"/>
        <v>0.5810231607885461</v>
      </c>
      <c r="M87" s="4">
        <f>L87-L145</f>
        <v>-0.14266226476970367</v>
      </c>
      <c r="N87" s="3">
        <f t="shared" si="17"/>
        <v>0.23537718044568248</v>
      </c>
      <c r="O87" s="4">
        <f>N87-N145</f>
        <v>5.2913922036202654E-3</v>
      </c>
      <c r="P87" s="5">
        <v>2979864</v>
      </c>
    </row>
    <row r="88" spans="1:16" ht="15" customHeight="1" x14ac:dyDescent="0.2">
      <c r="A88" s="1" t="s">
        <v>102</v>
      </c>
      <c r="B88" s="2">
        <v>3033037</v>
      </c>
      <c r="C88" s="3">
        <f t="shared" si="12"/>
        <v>0.35108581194230504</v>
      </c>
      <c r="D88" s="4">
        <f>C88-C145</f>
        <v>-1.6754128550148795E-3</v>
      </c>
      <c r="E88" s="2">
        <v>1267402</v>
      </c>
      <c r="F88" s="3">
        <f t="shared" si="13"/>
        <v>0.14670670361993648</v>
      </c>
      <c r="G88" s="4">
        <f>F88-F145</f>
        <v>-8.8853172822748683E-2</v>
      </c>
      <c r="H88" s="2">
        <v>1005786</v>
      </c>
      <c r="I88" s="3">
        <f t="shared" si="14"/>
        <v>0.11642363560029212</v>
      </c>
      <c r="J88" s="4">
        <f>I88-I145</f>
        <v>-1.8940688717952542E-2</v>
      </c>
      <c r="K88" s="2">
        <f t="shared" si="15"/>
        <v>5306225</v>
      </c>
      <c r="L88" s="3">
        <f t="shared" si="16"/>
        <v>0.61421615116253359</v>
      </c>
      <c r="M88" s="4">
        <f>L88-L145</f>
        <v>-0.10946927439571619</v>
      </c>
      <c r="N88" s="3">
        <f t="shared" si="17"/>
        <v>0.2338798434299382</v>
      </c>
      <c r="O88" s="4">
        <f>N88-N145</f>
        <v>3.7940551878759832E-3</v>
      </c>
      <c r="P88" s="5">
        <v>8639019</v>
      </c>
    </row>
    <row r="89" spans="1:16" ht="15" customHeight="1" x14ac:dyDescent="0.2">
      <c r="A89" s="1" t="s">
        <v>103</v>
      </c>
      <c r="B89" s="2">
        <v>1352473</v>
      </c>
      <c r="C89" s="3">
        <f t="shared" si="12"/>
        <v>0.42666513137762746</v>
      </c>
      <c r="D89" s="4">
        <f>C89-C145</f>
        <v>7.3903906580307543E-2</v>
      </c>
      <c r="E89" s="2">
        <v>439942</v>
      </c>
      <c r="F89" s="3">
        <f t="shared" si="13"/>
        <v>0.13878865694807674</v>
      </c>
      <c r="G89" s="4">
        <f>F89-F145</f>
        <v>-9.6771219494608429E-2</v>
      </c>
      <c r="H89" s="2">
        <v>422531</v>
      </c>
      <c r="I89" s="3">
        <f t="shared" si="14"/>
        <v>0.13329600267518857</v>
      </c>
      <c r="J89" s="4">
        <f>I89-I145</f>
        <v>-2.0683216430560925E-3</v>
      </c>
      <c r="K89" s="2">
        <f t="shared" si="15"/>
        <v>2214946</v>
      </c>
      <c r="L89" s="3">
        <f t="shared" si="16"/>
        <v>0.69874979100089274</v>
      </c>
      <c r="M89" s="4">
        <f>L89-L145</f>
        <v>-2.4935634557357034E-2</v>
      </c>
      <c r="N89" s="3">
        <f t="shared" si="17"/>
        <v>0.2357327962553315</v>
      </c>
      <c r="O89" s="4">
        <f>N89-N145</f>
        <v>5.6470080132692835E-3</v>
      </c>
      <c r="P89" s="5">
        <v>3169870</v>
      </c>
    </row>
    <row r="90" spans="1:16" ht="15" customHeight="1" x14ac:dyDescent="0.2">
      <c r="A90" s="1" t="s">
        <v>104</v>
      </c>
      <c r="B90" s="2">
        <v>916463</v>
      </c>
      <c r="C90" s="3">
        <f t="shared" si="12"/>
        <v>0.33093251629001186</v>
      </c>
      <c r="D90" s="4">
        <f>C90-C145</f>
        <v>-2.1828708507308059E-2</v>
      </c>
      <c r="E90" s="2">
        <v>622894</v>
      </c>
      <c r="F90" s="3">
        <f t="shared" si="13"/>
        <v>0.22492547849935093</v>
      </c>
      <c r="G90" s="4">
        <f>F90-F145</f>
        <v>-1.0634397943334234E-2</v>
      </c>
      <c r="H90" s="2">
        <v>351430</v>
      </c>
      <c r="I90" s="3">
        <f t="shared" si="14"/>
        <v>0.12690050138390624</v>
      </c>
      <c r="J90" s="4">
        <f>I90-I145</f>
        <v>-8.4638229343384219E-3</v>
      </c>
      <c r="K90" s="2">
        <f t="shared" si="15"/>
        <v>1890787</v>
      </c>
      <c r="L90" s="3">
        <f t="shared" si="16"/>
        <v>0.682758496173269</v>
      </c>
      <c r="M90" s="4">
        <f>L90-L145</f>
        <v>-4.092692938498077E-2</v>
      </c>
      <c r="N90" s="3">
        <f t="shared" si="17"/>
        <v>0.22829661995235673</v>
      </c>
      <c r="O90" s="4">
        <f>N90-N145</f>
        <v>-1.7891682897054895E-3</v>
      </c>
      <c r="P90" s="5">
        <v>2769335</v>
      </c>
    </row>
    <row r="91" spans="1:16" ht="15" customHeight="1" x14ac:dyDescent="0.2">
      <c r="A91" s="1" t="s">
        <v>105</v>
      </c>
      <c r="B91" s="2">
        <v>1649914</v>
      </c>
      <c r="C91" s="3">
        <f t="shared" si="12"/>
        <v>0.31750113199864294</v>
      </c>
      <c r="D91" s="4">
        <f>C91-C145</f>
        <v>-3.5260092798676979E-2</v>
      </c>
      <c r="E91" s="2">
        <v>1245750</v>
      </c>
      <c r="F91" s="3">
        <f t="shared" si="13"/>
        <v>0.23972584946082612</v>
      </c>
      <c r="G91" s="4">
        <f>F91-F145</f>
        <v>4.1659730181409504E-3</v>
      </c>
      <c r="H91" s="2">
        <v>681930</v>
      </c>
      <c r="I91" s="3">
        <f t="shared" si="14"/>
        <v>0.13122717120033808</v>
      </c>
      <c r="J91" s="4">
        <f>I91-I145</f>
        <v>-4.1371531179065779E-3</v>
      </c>
      <c r="K91" s="2">
        <f t="shared" si="15"/>
        <v>3577594</v>
      </c>
      <c r="L91" s="3">
        <f t="shared" si="16"/>
        <v>0.68845415265980714</v>
      </c>
      <c r="M91" s="4">
        <f>L91-L145</f>
        <v>-3.5231272898442634E-2</v>
      </c>
      <c r="N91" s="3">
        <f t="shared" si="17"/>
        <v>0.2355003895479586</v>
      </c>
      <c r="O91" s="4">
        <f>N91-N145</f>
        <v>5.4146013058963827E-3</v>
      </c>
      <c r="P91" s="5">
        <v>5196561</v>
      </c>
    </row>
    <row r="92" spans="1:16" ht="15" customHeight="1" x14ac:dyDescent="0.2">
      <c r="A92" s="1" t="s">
        <v>106</v>
      </c>
      <c r="B92" s="2">
        <v>7316315</v>
      </c>
      <c r="C92" s="3">
        <f t="shared" si="12"/>
        <v>0.38810152948174181</v>
      </c>
      <c r="D92" s="4">
        <f>C92-C145</f>
        <v>3.5340304684421897E-2</v>
      </c>
      <c r="E92" s="2">
        <v>4584193</v>
      </c>
      <c r="F92" s="3">
        <f t="shared" si="13"/>
        <v>0.24317327981907483</v>
      </c>
      <c r="G92" s="4">
        <f>F92-F145</f>
        <v>7.6134033763896602E-3</v>
      </c>
      <c r="H92" s="2">
        <v>2730698</v>
      </c>
      <c r="I92" s="3">
        <f t="shared" si="14"/>
        <v>0.14485271210339268</v>
      </c>
      <c r="J92" s="4">
        <f>I92-I145</f>
        <v>9.488387785148017E-3</v>
      </c>
      <c r="K92" s="2">
        <f t="shared" si="15"/>
        <v>14631206</v>
      </c>
      <c r="L92" s="3">
        <f t="shared" si="16"/>
        <v>0.77612752140420926</v>
      </c>
      <c r="M92" s="4">
        <f>L92-L145</f>
        <v>5.2442095845959491E-2</v>
      </c>
      <c r="N92" s="3">
        <f t="shared" si="17"/>
        <v>0.22946062470610498</v>
      </c>
      <c r="O92" s="4">
        <f>N92-N145</f>
        <v>-6.2516353595723495E-4</v>
      </c>
      <c r="P92" s="5">
        <v>18851549</v>
      </c>
    </row>
    <row r="93" spans="1:16" ht="15" customHeight="1" x14ac:dyDescent="0.2">
      <c r="A93" s="1" t="s">
        <v>107</v>
      </c>
      <c r="B93" s="2">
        <v>378396</v>
      </c>
      <c r="C93" s="3">
        <f t="shared" si="12"/>
        <v>0.30216902798606687</v>
      </c>
      <c r="D93" s="4">
        <f>C93-C145</f>
        <v>-5.0592196811253043E-2</v>
      </c>
      <c r="E93" s="2">
        <v>247612</v>
      </c>
      <c r="F93" s="3">
        <f t="shared" si="13"/>
        <v>0.19773115296590341</v>
      </c>
      <c r="G93" s="4">
        <f>F93-F145</f>
        <v>-3.7828723476781762E-2</v>
      </c>
      <c r="H93" s="2">
        <v>139713</v>
      </c>
      <c r="I93" s="3">
        <f t="shared" si="14"/>
        <v>0.11156814925902324</v>
      </c>
      <c r="J93" s="4">
        <f>I93-I145</f>
        <v>-2.3796175059221422E-2</v>
      </c>
      <c r="K93" s="2">
        <f t="shared" si="15"/>
        <v>765721</v>
      </c>
      <c r="L93" s="3">
        <f t="shared" si="16"/>
        <v>0.61146833021099356</v>
      </c>
      <c r="M93" s="4">
        <f>L93-L145</f>
        <v>-0.11221709534725621</v>
      </c>
      <c r="N93" s="3">
        <f t="shared" si="17"/>
        <v>0.22318085391879977</v>
      </c>
      <c r="O93" s="4">
        <f>N93-N145</f>
        <v>-6.904934323262446E-3</v>
      </c>
      <c r="P93" s="5">
        <v>1252266</v>
      </c>
    </row>
    <row r="94" spans="1:16" ht="15" customHeight="1" x14ac:dyDescent="0.2">
      <c r="A94" s="1" t="s">
        <v>108</v>
      </c>
      <c r="B94" s="2">
        <v>871390</v>
      </c>
      <c r="C94" s="3">
        <f t="shared" si="12"/>
        <v>0.29772850429514341</v>
      </c>
      <c r="D94" s="4">
        <f>C94-C145</f>
        <v>-5.5032720502176502E-2</v>
      </c>
      <c r="E94" s="2">
        <v>783213</v>
      </c>
      <c r="F94" s="3">
        <f t="shared" si="13"/>
        <v>0.26760099959204509</v>
      </c>
      <c r="G94" s="4">
        <f>F94-F145</f>
        <v>3.2041123149359918E-2</v>
      </c>
      <c r="H94" s="2">
        <v>382486</v>
      </c>
      <c r="I94" s="3">
        <f t="shared" si="14"/>
        <v>0.1306842914123782</v>
      </c>
      <c r="J94" s="4">
        <f>I94-I145</f>
        <v>-4.6800329058664658E-3</v>
      </c>
      <c r="K94" s="2">
        <f t="shared" si="15"/>
        <v>2037089</v>
      </c>
      <c r="L94" s="3">
        <f t="shared" si="16"/>
        <v>0.69601379529956664</v>
      </c>
      <c r="M94" s="4">
        <f>L94-L145</f>
        <v>-2.7671630258683133E-2</v>
      </c>
      <c r="N94" s="3">
        <f t="shared" si="17"/>
        <v>0.23116481717971019</v>
      </c>
      <c r="O94" s="4">
        <f>N94-N145</f>
        <v>1.0790289376479689E-3</v>
      </c>
      <c r="P94" s="5">
        <v>2926794</v>
      </c>
    </row>
    <row r="95" spans="1:16" ht="15" customHeight="1" x14ac:dyDescent="0.2">
      <c r="A95" s="1" t="s">
        <v>109</v>
      </c>
      <c r="B95" s="2">
        <v>718051</v>
      </c>
      <c r="C95" s="3">
        <f t="shared" si="12"/>
        <v>0.24513578294665739</v>
      </c>
      <c r="D95" s="4">
        <f>C95-C145</f>
        <v>-0.10762544185066253</v>
      </c>
      <c r="E95" s="2">
        <v>639772</v>
      </c>
      <c r="F95" s="3">
        <f t="shared" si="13"/>
        <v>0.21841207675687227</v>
      </c>
      <c r="G95" s="4">
        <f>F95-F145</f>
        <v>-1.7147799685812898E-2</v>
      </c>
      <c r="H95" s="2">
        <v>313872</v>
      </c>
      <c r="I95" s="3">
        <f t="shared" si="14"/>
        <v>0.10715291596980332</v>
      </c>
      <c r="J95" s="4">
        <f>I95-I145</f>
        <v>-2.8211408348441339E-2</v>
      </c>
      <c r="K95" s="2">
        <f t="shared" si="15"/>
        <v>1671695</v>
      </c>
      <c r="L95" s="3">
        <f t="shared" si="16"/>
        <v>0.57070077567333299</v>
      </c>
      <c r="M95" s="4">
        <f>L95-L145</f>
        <v>-0.15298464988491678</v>
      </c>
      <c r="N95" s="3">
        <f t="shared" si="17"/>
        <v>0.23115825847698854</v>
      </c>
      <c r="O95" s="4">
        <f>N95-N145</f>
        <v>1.0724702349263204E-3</v>
      </c>
      <c r="P95" s="5">
        <v>2929197</v>
      </c>
    </row>
    <row r="96" spans="1:16" ht="15" customHeight="1" x14ac:dyDescent="0.2">
      <c r="A96" s="1" t="s">
        <v>110</v>
      </c>
      <c r="B96" s="2">
        <v>461250</v>
      </c>
      <c r="C96" s="3">
        <f t="shared" si="12"/>
        <v>0.17111459502693688</v>
      </c>
      <c r="D96" s="4">
        <f>C96-C145</f>
        <v>-0.18164662977038304</v>
      </c>
      <c r="E96" s="2">
        <v>529269</v>
      </c>
      <c r="F96" s="3">
        <f t="shared" si="13"/>
        <v>0.19634829397357584</v>
      </c>
      <c r="G96" s="4">
        <f>F96-F145</f>
        <v>-3.921158246910933E-2</v>
      </c>
      <c r="H96" s="2">
        <v>249132</v>
      </c>
      <c r="I96" s="3">
        <f t="shared" si="14"/>
        <v>9.2423027183199641E-2</v>
      </c>
      <c r="J96" s="4">
        <f>I96-I145</f>
        <v>-4.294129713504502E-2</v>
      </c>
      <c r="K96" s="2">
        <f t="shared" si="15"/>
        <v>1239651</v>
      </c>
      <c r="L96" s="3">
        <f t="shared" si="16"/>
        <v>0.45988591618371233</v>
      </c>
      <c r="M96" s="4">
        <f>L96-L145</f>
        <v>-0.26379950937453744</v>
      </c>
      <c r="N96" s="3">
        <f t="shared" si="17"/>
        <v>0.25151662916107614</v>
      </c>
      <c r="O96" s="4">
        <f>N96-N145</f>
        <v>2.1430840919013927E-2</v>
      </c>
      <c r="P96" s="5">
        <v>2695562</v>
      </c>
    </row>
    <row r="97" spans="1:16" ht="15" customHeight="1" x14ac:dyDescent="0.2">
      <c r="A97" s="1" t="s">
        <v>111</v>
      </c>
      <c r="B97" s="2">
        <v>2464257</v>
      </c>
      <c r="C97" s="3">
        <f t="shared" si="12"/>
        <v>0.19862820581023635</v>
      </c>
      <c r="D97" s="4">
        <f>C97-C145</f>
        <v>-0.15413301898708356</v>
      </c>
      <c r="E97" s="2">
        <v>676656</v>
      </c>
      <c r="F97" s="3">
        <f t="shared" si="13"/>
        <v>5.4540970049281094E-2</v>
      </c>
      <c r="G97" s="4">
        <f>F97-F145</f>
        <v>-0.18101890639340407</v>
      </c>
      <c r="H97" s="2">
        <v>625465</v>
      </c>
      <c r="I97" s="3">
        <f t="shared" si="14"/>
        <v>5.0414786585611597E-2</v>
      </c>
      <c r="J97" s="4">
        <f>I97-I145</f>
        <v>-8.4949537732633057E-2</v>
      </c>
      <c r="K97" s="2">
        <f t="shared" si="15"/>
        <v>3766378</v>
      </c>
      <c r="L97" s="3">
        <f t="shared" si="16"/>
        <v>0.30358396244512903</v>
      </c>
      <c r="M97" s="4">
        <f>L97-L145</f>
        <v>-0.42010146311312074</v>
      </c>
      <c r="N97" s="3">
        <f t="shared" si="17"/>
        <v>0.1991347738698907</v>
      </c>
      <c r="O97" s="4">
        <f>N97-N145</f>
        <v>-3.0951014372171515E-2</v>
      </c>
      <c r="P97" s="5">
        <v>12406380</v>
      </c>
    </row>
    <row r="98" spans="1:16" ht="15" customHeight="1" x14ac:dyDescent="0.2">
      <c r="A98" s="1" t="s">
        <v>112</v>
      </c>
      <c r="B98" s="2">
        <v>733321</v>
      </c>
      <c r="C98" s="3">
        <f t="shared" si="12"/>
        <v>0.29096079382845907</v>
      </c>
      <c r="D98" s="4">
        <f>C98-C145</f>
        <v>-6.1800430968860842E-2</v>
      </c>
      <c r="E98" s="2">
        <v>577143</v>
      </c>
      <c r="F98" s="3">
        <f t="shared" si="13"/>
        <v>0.22899383139517121</v>
      </c>
      <c r="G98" s="4">
        <f>F98-F145</f>
        <v>-6.5660450475139576E-3</v>
      </c>
      <c r="H98" s="2">
        <v>304517</v>
      </c>
      <c r="I98" s="3">
        <f t="shared" si="14"/>
        <v>0.12082363392601721</v>
      </c>
      <c r="J98" s="4">
        <f>I98-I145</f>
        <v>-1.4540690392227454E-2</v>
      </c>
      <c r="K98" s="2">
        <f t="shared" si="15"/>
        <v>1614981</v>
      </c>
      <c r="L98" s="3">
        <f t="shared" si="16"/>
        <v>0.64077825914964748</v>
      </c>
      <c r="M98" s="4">
        <f>L98-L145</f>
        <v>-8.2907166408602295E-2</v>
      </c>
      <c r="N98" s="3">
        <f t="shared" si="17"/>
        <v>0.23237341888064075</v>
      </c>
      <c r="O98" s="4">
        <f>N98-N145</f>
        <v>2.2876306385785361E-3</v>
      </c>
      <c r="P98" s="5">
        <v>2520343</v>
      </c>
    </row>
    <row r="99" spans="1:16" ht="15" customHeight="1" x14ac:dyDescent="0.2">
      <c r="A99" s="1" t="s">
        <v>113</v>
      </c>
      <c r="B99" s="2">
        <v>1551938</v>
      </c>
      <c r="C99" s="3">
        <f t="shared" si="12"/>
        <v>0.43867913861683916</v>
      </c>
      <c r="D99" s="4">
        <f>C99-C145</f>
        <v>8.5917913819519243E-2</v>
      </c>
      <c r="E99" s="2">
        <v>381149</v>
      </c>
      <c r="F99" s="3">
        <f t="shared" si="13"/>
        <v>0.1077376254751605</v>
      </c>
      <c r="G99" s="4">
        <f>F99-F145</f>
        <v>-0.12782225096752467</v>
      </c>
      <c r="H99" s="2">
        <v>455310</v>
      </c>
      <c r="I99" s="3">
        <f t="shared" si="14"/>
        <v>0.12870037243989968</v>
      </c>
      <c r="J99" s="4">
        <f>I99-I145</f>
        <v>-6.6639518783449814E-3</v>
      </c>
      <c r="K99" s="2">
        <f t="shared" si="15"/>
        <v>2388397</v>
      </c>
      <c r="L99" s="3">
        <f t="shared" si="16"/>
        <v>0.67511713653189931</v>
      </c>
      <c r="M99" s="4">
        <f>L99-L145</f>
        <v>-4.8568289026350464E-2</v>
      </c>
      <c r="N99" s="3">
        <f t="shared" si="17"/>
        <v>0.23553518284484867</v>
      </c>
      <c r="O99" s="4">
        <f>N99-N145</f>
        <v>5.4493946027864559E-3</v>
      </c>
      <c r="P99" s="5">
        <v>3537752</v>
      </c>
    </row>
    <row r="100" spans="1:16" ht="15" customHeight="1" x14ac:dyDescent="0.2">
      <c r="A100" s="1" t="s">
        <v>114</v>
      </c>
      <c r="B100" s="2">
        <v>1789001</v>
      </c>
      <c r="C100" s="3">
        <f t="shared" si="12"/>
        <v>0.28428044432897381</v>
      </c>
      <c r="D100" s="4">
        <f>C100-C145</f>
        <v>-6.8480780468346103E-2</v>
      </c>
      <c r="E100" s="2">
        <v>1842589</v>
      </c>
      <c r="F100" s="3">
        <f t="shared" si="13"/>
        <v>0.29279582271652138</v>
      </c>
      <c r="G100" s="4">
        <f>F100-F145</f>
        <v>5.7235946273836213E-2</v>
      </c>
      <c r="H100" s="2">
        <v>849293</v>
      </c>
      <c r="I100" s="3">
        <f t="shared" si="14"/>
        <v>0.13495654357123732</v>
      </c>
      <c r="J100" s="4">
        <f>I100-I145</f>
        <v>-4.0778074700734135E-4</v>
      </c>
      <c r="K100" s="2">
        <f t="shared" si="15"/>
        <v>4480883</v>
      </c>
      <c r="L100" s="3">
        <f t="shared" si="16"/>
        <v>0.71203281061673251</v>
      </c>
      <c r="M100" s="4">
        <f>L100-L145</f>
        <v>-1.1652614941517259E-2</v>
      </c>
      <c r="N100" s="3">
        <f t="shared" si="17"/>
        <v>0.23386257809939998</v>
      </c>
      <c r="O100" s="4">
        <f>N100-N145</f>
        <v>3.776789857337759E-3</v>
      </c>
      <c r="P100" s="5">
        <v>6293085</v>
      </c>
    </row>
    <row r="101" spans="1:16" ht="15" customHeight="1" x14ac:dyDescent="0.2">
      <c r="A101" s="1" t="s">
        <v>115</v>
      </c>
      <c r="B101" s="2">
        <v>1127264</v>
      </c>
      <c r="C101" s="3">
        <f t="shared" ref="C101:C132" si="18">B101/P101</f>
        <v>0.28283633206793507</v>
      </c>
      <c r="D101" s="4">
        <f>C101-C145</f>
        <v>-6.9924892729384847E-2</v>
      </c>
      <c r="E101" s="2">
        <v>1027291</v>
      </c>
      <c r="F101" s="3">
        <f t="shared" ref="F101:F132" si="19">E101/P101</f>
        <v>0.2577525924773621</v>
      </c>
      <c r="G101" s="4">
        <f>F101-F145</f>
        <v>2.2192716034676929E-2</v>
      </c>
      <c r="H101" s="2">
        <v>493043</v>
      </c>
      <c r="I101" s="3">
        <f t="shared" ref="I101:I132" si="20">H101/P101</f>
        <v>0.12370702308578196</v>
      </c>
      <c r="J101" s="4">
        <f>I101-I145</f>
        <v>-1.1657301232462697E-2</v>
      </c>
      <c r="K101" s="2">
        <f t="shared" ref="K101:K132" si="21">B101 + E101 + H101</f>
        <v>2647598</v>
      </c>
      <c r="L101" s="3">
        <f t="shared" ref="L101:L132" si="22">K101/P101</f>
        <v>0.66429594763107913</v>
      </c>
      <c r="M101" s="4">
        <f>L101-L145</f>
        <v>-5.9389477927170642E-2</v>
      </c>
      <c r="N101" s="3">
        <f t="shared" ref="N101:N132" si="23">H101/(B101+E101)</f>
        <v>0.22883750936968422</v>
      </c>
      <c r="O101" s="4">
        <f>N101-N145</f>
        <v>-1.2482788723779947E-3</v>
      </c>
      <c r="P101" s="5">
        <v>3985570</v>
      </c>
    </row>
    <row r="102" spans="1:16" ht="15" customHeight="1" x14ac:dyDescent="0.2">
      <c r="A102" s="1" t="s">
        <v>116</v>
      </c>
      <c r="B102" s="2">
        <v>4741617</v>
      </c>
      <c r="C102" s="3">
        <f t="shared" si="18"/>
        <v>0.31685579090372673</v>
      </c>
      <c r="D102" s="4">
        <f>C102-C145</f>
        <v>-3.5905433893593186E-2</v>
      </c>
      <c r="E102" s="2">
        <v>4004518</v>
      </c>
      <c r="F102" s="3">
        <f t="shared" si="19"/>
        <v>0.26759958007536455</v>
      </c>
      <c r="G102" s="4">
        <f>F102-F145</f>
        <v>3.2039703632679384E-2</v>
      </c>
      <c r="H102" s="2">
        <v>1970911</v>
      </c>
      <c r="I102" s="3">
        <f t="shared" si="20"/>
        <v>0.13170497821858132</v>
      </c>
      <c r="J102" s="4">
        <f>I102-I145</f>
        <v>-3.6593460996633409E-3</v>
      </c>
      <c r="K102" s="2">
        <f t="shared" si="21"/>
        <v>10717046</v>
      </c>
      <c r="L102" s="3">
        <f t="shared" si="22"/>
        <v>0.71616034919767269</v>
      </c>
      <c r="M102" s="4">
        <f>L102-L145</f>
        <v>-7.5250763605770876E-3</v>
      </c>
      <c r="N102" s="3">
        <f t="shared" si="23"/>
        <v>0.22534651020136323</v>
      </c>
      <c r="O102" s="4">
        <f>N102-N145</f>
        <v>-4.7392780406989854E-3</v>
      </c>
      <c r="P102" s="5">
        <v>14964590</v>
      </c>
    </row>
    <row r="103" spans="1:16" ht="15" customHeight="1" x14ac:dyDescent="0.2">
      <c r="A103" s="1" t="s">
        <v>117</v>
      </c>
      <c r="B103" s="2">
        <v>8473525</v>
      </c>
      <c r="C103" s="3">
        <f t="shared" si="18"/>
        <v>0.3647245138226029</v>
      </c>
      <c r="D103" s="4">
        <f>C103-C145</f>
        <v>1.1963289025282986E-2</v>
      </c>
      <c r="E103" s="2">
        <v>5533849</v>
      </c>
      <c r="F103" s="3">
        <f t="shared" si="19"/>
        <v>0.23819253334269946</v>
      </c>
      <c r="G103" s="4">
        <f>F103-F145</f>
        <v>2.6326569000142963E-3</v>
      </c>
      <c r="H103" s="2">
        <v>4214307</v>
      </c>
      <c r="I103" s="3">
        <f t="shared" si="20"/>
        <v>0.18139570859520593</v>
      </c>
      <c r="J103" s="4">
        <f>I103-I145</f>
        <v>4.6031384276961268E-2</v>
      </c>
      <c r="K103" s="2">
        <f t="shared" si="21"/>
        <v>18221681</v>
      </c>
      <c r="L103" s="3">
        <f t="shared" si="22"/>
        <v>0.7843127557605083</v>
      </c>
      <c r="M103" s="4">
        <f>L103-L145</f>
        <v>6.0627330202258523E-2</v>
      </c>
      <c r="N103" s="3">
        <f t="shared" si="23"/>
        <v>0.30086345948926613</v>
      </c>
      <c r="O103" s="4">
        <f>N103-N145</f>
        <v>7.077767124720391E-2</v>
      </c>
      <c r="P103" s="5">
        <v>23232672</v>
      </c>
    </row>
    <row r="104" spans="1:16" ht="15" customHeight="1" x14ac:dyDescent="0.2">
      <c r="A104" s="1" t="s">
        <v>118</v>
      </c>
      <c r="B104" s="2">
        <v>886308</v>
      </c>
      <c r="C104" s="3">
        <f t="shared" si="18"/>
        <v>0.33850397336601601</v>
      </c>
      <c r="D104" s="4">
        <f>C104-C145</f>
        <v>-1.4257251431303908E-2</v>
      </c>
      <c r="E104" s="2">
        <v>550811</v>
      </c>
      <c r="F104" s="3">
        <f t="shared" si="19"/>
        <v>0.21036898242338853</v>
      </c>
      <c r="G104" s="4">
        <f>F104-F145</f>
        <v>-2.5190894019296639E-2</v>
      </c>
      <c r="H104" s="2">
        <v>328828</v>
      </c>
      <c r="I104" s="3">
        <f t="shared" si="20"/>
        <v>0.12558792716978784</v>
      </c>
      <c r="J104" s="4">
        <f>I104-I145</f>
        <v>-9.7763971484568224E-3</v>
      </c>
      <c r="K104" s="2">
        <f t="shared" si="21"/>
        <v>1765947</v>
      </c>
      <c r="L104" s="3">
        <f t="shared" si="22"/>
        <v>0.67446088295919238</v>
      </c>
      <c r="M104" s="4">
        <f>L104-L145</f>
        <v>-4.9224542599057397E-2</v>
      </c>
      <c r="N104" s="3">
        <f t="shared" si="23"/>
        <v>0.22881055778957762</v>
      </c>
      <c r="O104" s="4">
        <f>N104-N145</f>
        <v>-1.2752304524845937E-3</v>
      </c>
      <c r="P104" s="5">
        <v>2618309</v>
      </c>
    </row>
    <row r="105" spans="1:16" ht="15" customHeight="1" x14ac:dyDescent="0.2">
      <c r="A105" s="1" t="s">
        <v>119</v>
      </c>
      <c r="B105" s="2">
        <v>1459296</v>
      </c>
      <c r="C105" s="3">
        <f t="shared" si="18"/>
        <v>0.29033910060487311</v>
      </c>
      <c r="D105" s="4">
        <f>C105-C145</f>
        <v>-6.2422124192446804E-2</v>
      </c>
      <c r="E105" s="2">
        <v>995634</v>
      </c>
      <c r="F105" s="3">
        <f t="shared" si="19"/>
        <v>0.19808968166268684</v>
      </c>
      <c r="G105" s="4">
        <f>F105-F145</f>
        <v>-3.7470194779998328E-2</v>
      </c>
      <c r="H105" s="2">
        <v>564640</v>
      </c>
      <c r="I105" s="3">
        <f t="shared" si="20"/>
        <v>0.11233983356737465</v>
      </c>
      <c r="J105" s="4">
        <f>I105-I145</f>
        <v>-2.3024490750870014E-2</v>
      </c>
      <c r="K105" s="2">
        <f t="shared" si="21"/>
        <v>3019570</v>
      </c>
      <c r="L105" s="3">
        <f t="shared" si="22"/>
        <v>0.60076861583493457</v>
      </c>
      <c r="M105" s="4">
        <f>L105-L145</f>
        <v>-0.1229168097233152</v>
      </c>
      <c r="N105" s="3">
        <f t="shared" si="23"/>
        <v>0.23000248479590049</v>
      </c>
      <c r="O105" s="4">
        <f>N105-N145</f>
        <v>-8.330344616172547E-5</v>
      </c>
      <c r="P105" s="5">
        <v>5026178</v>
      </c>
    </row>
    <row r="106" spans="1:16" ht="15" customHeight="1" x14ac:dyDescent="0.2">
      <c r="A106" s="1" t="s">
        <v>120</v>
      </c>
      <c r="B106" s="2">
        <v>2911179</v>
      </c>
      <c r="C106" s="3">
        <f t="shared" si="18"/>
        <v>0.35989502738730422</v>
      </c>
      <c r="D106" s="4">
        <f>C106-C145</f>
        <v>7.1338025899843061E-3</v>
      </c>
      <c r="E106" s="2">
        <v>1634410</v>
      </c>
      <c r="F106" s="3">
        <f t="shared" si="19"/>
        <v>0.20205423016313456</v>
      </c>
      <c r="G106" s="4">
        <f>F106-F145</f>
        <v>-3.3505646279550605E-2</v>
      </c>
      <c r="H106" s="2">
        <v>1070247</v>
      </c>
      <c r="I106" s="3">
        <f t="shared" si="20"/>
        <v>0.13230947783567421</v>
      </c>
      <c r="J106" s="4">
        <f>I106-I145</f>
        <v>-3.0548464825704558E-3</v>
      </c>
      <c r="K106" s="2">
        <f t="shared" si="21"/>
        <v>5615836</v>
      </c>
      <c r="L106" s="3">
        <f t="shared" si="22"/>
        <v>0.69425873538611294</v>
      </c>
      <c r="M106" s="4">
        <f>L106-L145</f>
        <v>-2.9426690172136838E-2</v>
      </c>
      <c r="N106" s="3">
        <f t="shared" si="23"/>
        <v>0.23544737546663369</v>
      </c>
      <c r="O106" s="4">
        <f>N106-N145</f>
        <v>5.3615872245714735E-3</v>
      </c>
      <c r="P106" s="5">
        <v>8088967</v>
      </c>
    </row>
    <row r="107" spans="1:16" ht="15" customHeight="1" x14ac:dyDescent="0.2">
      <c r="A107" s="1" t="s">
        <v>121</v>
      </c>
      <c r="B107" s="2">
        <v>290686</v>
      </c>
      <c r="C107" s="3">
        <f t="shared" si="18"/>
        <v>0.34857236732447333</v>
      </c>
      <c r="D107" s="4">
        <f>C107-C145</f>
        <v>-4.1888574728465855E-3</v>
      </c>
      <c r="E107" s="2">
        <v>128328</v>
      </c>
      <c r="F107" s="3">
        <f t="shared" si="19"/>
        <v>0.15388286588970576</v>
      </c>
      <c r="G107" s="4">
        <f>F107-F145</f>
        <v>-8.1677010552979407E-2</v>
      </c>
      <c r="H107" s="2">
        <v>95209</v>
      </c>
      <c r="I107" s="3">
        <f t="shared" si="20"/>
        <v>0.1141686442436023</v>
      </c>
      <c r="J107" s="4">
        <f>I107-I145</f>
        <v>-2.1195680074642356E-2</v>
      </c>
      <c r="K107" s="2">
        <f t="shared" si="21"/>
        <v>514223</v>
      </c>
      <c r="L107" s="3">
        <f t="shared" si="22"/>
        <v>0.61662387745778136</v>
      </c>
      <c r="M107" s="4">
        <f>L107-L145</f>
        <v>-0.10706154810046842</v>
      </c>
      <c r="N107" s="3">
        <f t="shared" si="23"/>
        <v>0.22722152481778651</v>
      </c>
      <c r="O107" s="4">
        <f>N107-N145</f>
        <v>-2.8642634242757037E-3</v>
      </c>
      <c r="P107" s="5">
        <v>833933</v>
      </c>
    </row>
    <row r="108" spans="1:16" ht="15" customHeight="1" x14ac:dyDescent="0.2">
      <c r="A108" s="1" t="s">
        <v>122</v>
      </c>
      <c r="B108" s="2">
        <v>787054</v>
      </c>
      <c r="C108" s="3">
        <f t="shared" si="18"/>
        <v>0.33963022976328922</v>
      </c>
      <c r="D108" s="4">
        <f>C108-C145</f>
        <v>-1.3130995034030701E-2</v>
      </c>
      <c r="E108" s="2">
        <v>496225</v>
      </c>
      <c r="F108" s="3">
        <f t="shared" si="19"/>
        <v>0.21413144557335101</v>
      </c>
      <c r="G108" s="4">
        <f>F108-F145</f>
        <v>-2.1428430869334159E-2</v>
      </c>
      <c r="H108" s="2">
        <v>299257</v>
      </c>
      <c r="I108" s="3">
        <f t="shared" si="20"/>
        <v>0.12913564211384815</v>
      </c>
      <c r="J108" s="4">
        <f>I108-I145</f>
        <v>-6.2286822043965129E-3</v>
      </c>
      <c r="K108" s="2">
        <f t="shared" si="21"/>
        <v>1582536</v>
      </c>
      <c r="L108" s="3">
        <f t="shared" si="22"/>
        <v>0.68289731745048843</v>
      </c>
      <c r="M108" s="4">
        <f>L108-L145</f>
        <v>-4.0788108107761345E-2</v>
      </c>
      <c r="N108" s="3">
        <f t="shared" si="23"/>
        <v>0.23319714574928757</v>
      </c>
      <c r="O108" s="4">
        <f>N108-N145</f>
        <v>3.1113575072253541E-3</v>
      </c>
      <c r="P108" s="5">
        <v>2317385</v>
      </c>
    </row>
    <row r="109" spans="1:16" ht="15" customHeight="1" x14ac:dyDescent="0.2">
      <c r="A109" s="1" t="s">
        <v>123</v>
      </c>
      <c r="B109" s="2">
        <v>48878101</v>
      </c>
      <c r="C109" s="3">
        <f t="shared" si="18"/>
        <v>0.34770570622028701</v>
      </c>
      <c r="D109" s="4">
        <f>C109-C145</f>
        <v>-5.0555185770329025E-3</v>
      </c>
      <c r="E109" s="2">
        <v>34959753</v>
      </c>
      <c r="F109" s="3">
        <f t="shared" si="19"/>
        <v>0.24869431007869552</v>
      </c>
      <c r="G109" s="4">
        <f>F109-F145</f>
        <v>1.3134433636010356E-2</v>
      </c>
      <c r="H109" s="2">
        <v>20927386</v>
      </c>
      <c r="I109" s="3">
        <f t="shared" si="20"/>
        <v>0.14887181333977251</v>
      </c>
      <c r="J109" s="4">
        <f>I109-I145</f>
        <v>1.3507489021527846E-2</v>
      </c>
      <c r="K109" s="2">
        <f t="shared" si="21"/>
        <v>104765240</v>
      </c>
      <c r="L109" s="3">
        <f t="shared" si="22"/>
        <v>0.74527182963875505</v>
      </c>
      <c r="M109" s="4">
        <f>L109-L145</f>
        <v>2.1586404080505273E-2</v>
      </c>
      <c r="N109" s="3">
        <f t="shared" si="23"/>
        <v>0.24961738643739617</v>
      </c>
      <c r="O109" s="4">
        <f>N109-N145</f>
        <v>1.9531598195333955E-2</v>
      </c>
      <c r="P109" s="5">
        <v>140573192</v>
      </c>
    </row>
    <row r="110" spans="1:16" ht="15" customHeight="1" x14ac:dyDescent="0.2">
      <c r="A110" s="1" t="s">
        <v>124</v>
      </c>
      <c r="B110" s="2">
        <v>26917791</v>
      </c>
      <c r="C110" s="3">
        <f t="shared" si="18"/>
        <v>0.36163294543360097</v>
      </c>
      <c r="D110" s="4">
        <f>C110-C145</f>
        <v>8.8717206362810552E-3</v>
      </c>
      <c r="E110" s="2">
        <v>19643823</v>
      </c>
      <c r="F110" s="3">
        <f t="shared" si="19"/>
        <v>0.26390923278460388</v>
      </c>
      <c r="G110" s="4">
        <f>F110-F145</f>
        <v>2.8349356341918708E-2</v>
      </c>
      <c r="H110" s="2">
        <v>10728643</v>
      </c>
      <c r="I110" s="3">
        <f t="shared" si="20"/>
        <v>0.14413629887369231</v>
      </c>
      <c r="J110" s="4">
        <f>I110-I145</f>
        <v>8.771974555447648E-3</v>
      </c>
      <c r="K110" s="2">
        <f t="shared" si="21"/>
        <v>57290257</v>
      </c>
      <c r="L110" s="3">
        <f t="shared" si="22"/>
        <v>0.76967847709189718</v>
      </c>
      <c r="M110" s="4">
        <f>L110-L145</f>
        <v>4.5993051533647411E-2</v>
      </c>
      <c r="N110" s="3">
        <f t="shared" si="23"/>
        <v>0.23041819383666554</v>
      </c>
      <c r="O110" s="4">
        <f>N110-N145</f>
        <v>3.3240559460331887E-4</v>
      </c>
      <c r="P110" s="5">
        <v>74434012</v>
      </c>
    </row>
    <row r="111" spans="1:16" ht="15" customHeight="1" x14ac:dyDescent="0.2">
      <c r="A111" s="1" t="s">
        <v>125</v>
      </c>
      <c r="B111" s="2">
        <v>536874</v>
      </c>
      <c r="C111" s="3">
        <f t="shared" si="18"/>
        <v>0.37367850677268544</v>
      </c>
      <c r="D111" s="4">
        <f>C111-C145</f>
        <v>2.091728197536552E-2</v>
      </c>
      <c r="E111" s="2">
        <v>245911</v>
      </c>
      <c r="F111" s="3">
        <f t="shared" si="19"/>
        <v>0.17116056147062036</v>
      </c>
      <c r="G111" s="4">
        <f>F111-F145</f>
        <v>-6.4399314972064803E-2</v>
      </c>
      <c r="H111" s="2">
        <v>185027</v>
      </c>
      <c r="I111" s="3">
        <f t="shared" si="20"/>
        <v>0.12878368681036828</v>
      </c>
      <c r="J111" s="4">
        <f>I111-I145</f>
        <v>-6.5806375078763801E-3</v>
      </c>
      <c r="K111" s="2">
        <f t="shared" si="21"/>
        <v>967812</v>
      </c>
      <c r="L111" s="3">
        <f t="shared" si="22"/>
        <v>0.67362275505367408</v>
      </c>
      <c r="M111" s="4">
        <f>L111-L145</f>
        <v>-5.006267050457569E-2</v>
      </c>
      <c r="N111" s="3">
        <f t="shared" si="23"/>
        <v>0.23637013994902814</v>
      </c>
      <c r="O111" s="4">
        <f>N111-N145</f>
        <v>6.2843517069659238E-3</v>
      </c>
      <c r="P111" s="5">
        <v>1436727</v>
      </c>
    </row>
    <row r="112" spans="1:16" ht="15" customHeight="1" x14ac:dyDescent="0.2">
      <c r="A112" s="1" t="s">
        <v>126</v>
      </c>
      <c r="B112" s="2">
        <v>5876578</v>
      </c>
      <c r="C112" s="3">
        <f t="shared" si="18"/>
        <v>0.30312481349934373</v>
      </c>
      <c r="D112" s="4">
        <f>C112-C145</f>
        <v>-4.9636411297976191E-2</v>
      </c>
      <c r="E112" s="2">
        <v>3804747</v>
      </c>
      <c r="F112" s="3">
        <f t="shared" si="19"/>
        <v>0.19625592050121474</v>
      </c>
      <c r="G112" s="4">
        <f>F112-F145</f>
        <v>-3.9303955941470431E-2</v>
      </c>
      <c r="H112" s="2">
        <v>2170509</v>
      </c>
      <c r="I112" s="3">
        <f t="shared" si="20"/>
        <v>0.11195888760834061</v>
      </c>
      <c r="J112" s="4">
        <f>I112-I145</f>
        <v>-2.3405436709904054E-2</v>
      </c>
      <c r="K112" s="2">
        <f t="shared" si="21"/>
        <v>11851834</v>
      </c>
      <c r="L112" s="3">
        <f t="shared" si="22"/>
        <v>0.61133962160889899</v>
      </c>
      <c r="M112" s="4">
        <f>L112-L145</f>
        <v>-0.11234580394935079</v>
      </c>
      <c r="N112" s="3">
        <f t="shared" si="23"/>
        <v>0.22419544845359493</v>
      </c>
      <c r="O112" s="4">
        <f>N112-N145</f>
        <v>-5.8903397884672859E-3</v>
      </c>
      <c r="P112" s="5">
        <v>19386661</v>
      </c>
    </row>
    <row r="113" spans="1:16" ht="15" customHeight="1" x14ac:dyDescent="0.2">
      <c r="A113" s="1" t="s">
        <v>127</v>
      </c>
      <c r="B113" s="2">
        <v>701932</v>
      </c>
      <c r="C113" s="3">
        <f t="shared" si="18"/>
        <v>0.34257078896034332</v>
      </c>
      <c r="D113" s="4">
        <f>C113-C145</f>
        <v>-1.0190435836976597E-2</v>
      </c>
      <c r="E113" s="2">
        <v>427123</v>
      </c>
      <c r="F113" s="3">
        <f t="shared" si="19"/>
        <v>0.20845304544187859</v>
      </c>
      <c r="G113" s="4">
        <f>F113-F145</f>
        <v>-2.7106831000806575E-2</v>
      </c>
      <c r="H113" s="2">
        <v>262750</v>
      </c>
      <c r="I113" s="3">
        <f t="shared" si="20"/>
        <v>0.12823247095064794</v>
      </c>
      <c r="J113" s="4">
        <f>I113-I145</f>
        <v>-7.1318533675967244E-3</v>
      </c>
      <c r="K113" s="2">
        <f t="shared" si="21"/>
        <v>1391805</v>
      </c>
      <c r="L113" s="3">
        <f t="shared" si="22"/>
        <v>0.67925630535286985</v>
      </c>
      <c r="M113" s="4">
        <f>L113-L145</f>
        <v>-4.4429120205379924E-2</v>
      </c>
      <c r="N113" s="3">
        <f t="shared" si="23"/>
        <v>0.23271674099136003</v>
      </c>
      <c r="O113" s="4">
        <f>N113-N145</f>
        <v>2.6309527492978102E-3</v>
      </c>
      <c r="P113" s="5">
        <v>2049013</v>
      </c>
    </row>
    <row r="114" spans="1:16" ht="15" customHeight="1" x14ac:dyDescent="0.2">
      <c r="A114" s="1" t="s">
        <v>128</v>
      </c>
      <c r="B114" s="2">
        <v>250957</v>
      </c>
      <c r="C114" s="3">
        <f t="shared" si="18"/>
        <v>0.32860850390731389</v>
      </c>
      <c r="D114" s="4">
        <f>C114-C145</f>
        <v>-2.415272089000603E-2</v>
      </c>
      <c r="E114" s="2">
        <v>124565</v>
      </c>
      <c r="F114" s="3">
        <f t="shared" si="19"/>
        <v>0.16310809536779033</v>
      </c>
      <c r="G114" s="4">
        <f>F114-F145</f>
        <v>-7.2451781074894833E-2</v>
      </c>
      <c r="H114" s="2">
        <v>88439</v>
      </c>
      <c r="I114" s="3">
        <f t="shared" si="20"/>
        <v>0.11580393245479877</v>
      </c>
      <c r="J114" s="4">
        <f>I114-I145</f>
        <v>-1.9560391863445895E-2</v>
      </c>
      <c r="K114" s="2">
        <f t="shared" si="21"/>
        <v>463961</v>
      </c>
      <c r="L114" s="3">
        <f t="shared" si="22"/>
        <v>0.60752053172990295</v>
      </c>
      <c r="M114" s="4">
        <f>L114-L145</f>
        <v>-0.11616489382834683</v>
      </c>
      <c r="N114" s="3">
        <f t="shared" si="23"/>
        <v>0.23550950410362109</v>
      </c>
      <c r="O114" s="4">
        <f>N114-N145</f>
        <v>5.4237158615588754E-3</v>
      </c>
      <c r="P114" s="5">
        <v>763696</v>
      </c>
    </row>
    <row r="115" spans="1:16" ht="15" customHeight="1" x14ac:dyDescent="0.2">
      <c r="A115" s="1" t="s">
        <v>129</v>
      </c>
      <c r="B115" s="2">
        <v>43292648</v>
      </c>
      <c r="C115" s="3">
        <f t="shared" si="18"/>
        <v>0.3803837426885715</v>
      </c>
      <c r="D115" s="4">
        <f>C115-C145</f>
        <v>2.7622517891251586E-2</v>
      </c>
      <c r="E115" s="2">
        <v>23161126</v>
      </c>
      <c r="F115" s="3">
        <f t="shared" si="19"/>
        <v>0.20350143037592855</v>
      </c>
      <c r="G115" s="4">
        <f>F115-F145</f>
        <v>-3.2058446066756618E-2</v>
      </c>
      <c r="H115" s="2">
        <v>14535741</v>
      </c>
      <c r="I115" s="3">
        <f t="shared" si="20"/>
        <v>0.12771590142353312</v>
      </c>
      <c r="J115" s="4">
        <f>I115-I145</f>
        <v>-7.6484228947115429E-3</v>
      </c>
      <c r="K115" s="2">
        <f t="shared" si="21"/>
        <v>80989515</v>
      </c>
      <c r="L115" s="3">
        <f t="shared" si="22"/>
        <v>0.71160107448803323</v>
      </c>
      <c r="M115" s="4">
        <f>L115-L145</f>
        <v>-1.2084351070216548E-2</v>
      </c>
      <c r="N115" s="3">
        <f t="shared" si="23"/>
        <v>0.21873461994799573</v>
      </c>
      <c r="O115" s="4">
        <f>N115-N145</f>
        <v>-1.1351168294066488E-2</v>
      </c>
      <c r="P115" s="5">
        <v>113813087</v>
      </c>
    </row>
    <row r="116" spans="1:16" ht="15" customHeight="1" x14ac:dyDescent="0.2">
      <c r="A116" s="1" t="s">
        <v>130</v>
      </c>
      <c r="B116" s="2">
        <v>2275254</v>
      </c>
      <c r="C116" s="3">
        <f t="shared" si="18"/>
        <v>0.3366926327593624</v>
      </c>
      <c r="D116" s="4">
        <f>C116-C145</f>
        <v>-1.6068592037957519E-2</v>
      </c>
      <c r="E116" s="2">
        <v>1471642</v>
      </c>
      <c r="F116" s="3">
        <f t="shared" si="19"/>
        <v>0.21777393621074992</v>
      </c>
      <c r="G116" s="4">
        <f>F116-F145</f>
        <v>-1.7785940231935249E-2</v>
      </c>
      <c r="H116" s="2">
        <v>1232817</v>
      </c>
      <c r="I116" s="3">
        <f t="shared" si="20"/>
        <v>0.18243255541601019</v>
      </c>
      <c r="J116" s="4">
        <f>I116-I145</f>
        <v>4.7068231097765534E-2</v>
      </c>
      <c r="K116" s="2">
        <f t="shared" si="21"/>
        <v>4979713</v>
      </c>
      <c r="L116" s="3">
        <f t="shared" si="22"/>
        <v>0.73689912438612248</v>
      </c>
      <c r="M116" s="4">
        <f>L116-L145</f>
        <v>1.3213698827872711E-2</v>
      </c>
      <c r="N116" s="3">
        <f t="shared" si="23"/>
        <v>0.32902354375461718</v>
      </c>
      <c r="O116" s="4">
        <f>N116-N145</f>
        <v>9.8937755512554959E-2</v>
      </c>
      <c r="P116" s="5">
        <v>6757659</v>
      </c>
    </row>
    <row r="117" spans="1:16" ht="15" customHeight="1" x14ac:dyDescent="0.2">
      <c r="A117" s="1" t="s">
        <v>131</v>
      </c>
      <c r="B117" s="2">
        <v>1303903</v>
      </c>
      <c r="C117" s="3">
        <f t="shared" si="18"/>
        <v>0.34020605914494428</v>
      </c>
      <c r="D117" s="4">
        <f>C117-C145</f>
        <v>-1.2555165652375633E-2</v>
      </c>
      <c r="E117" s="2">
        <v>953746</v>
      </c>
      <c r="F117" s="3">
        <f t="shared" si="19"/>
        <v>0.24884532674996074</v>
      </c>
      <c r="G117" s="4">
        <f>F117-F145</f>
        <v>1.328545030727557E-2</v>
      </c>
      <c r="H117" s="2">
        <v>544101</v>
      </c>
      <c r="I117" s="3">
        <f t="shared" si="20"/>
        <v>0.14196336459600395</v>
      </c>
      <c r="J117" s="4">
        <f>I117-I145</f>
        <v>6.5990402777592883E-3</v>
      </c>
      <c r="K117" s="2">
        <f t="shared" si="21"/>
        <v>2801750</v>
      </c>
      <c r="L117" s="3">
        <f t="shared" si="22"/>
        <v>0.73101475049090903</v>
      </c>
      <c r="M117" s="4">
        <f>L117-L145</f>
        <v>7.3293249326592536E-3</v>
      </c>
      <c r="N117" s="3">
        <f t="shared" si="23"/>
        <v>0.24100336234729136</v>
      </c>
      <c r="O117" s="4">
        <f>N117-N145</f>
        <v>1.0917574105229144E-2</v>
      </c>
      <c r="P117" s="5">
        <v>3832686</v>
      </c>
    </row>
    <row r="118" spans="1:16" ht="15" customHeight="1" x14ac:dyDescent="0.2">
      <c r="A118" s="1" t="s">
        <v>132</v>
      </c>
      <c r="B118" s="2">
        <v>8453233</v>
      </c>
      <c r="C118" s="3">
        <f t="shared" si="18"/>
        <v>0.38732514433340332</v>
      </c>
      <c r="D118" s="4">
        <f>C118-C145</f>
        <v>3.4563919536083398E-2</v>
      </c>
      <c r="E118" s="2">
        <v>5877741</v>
      </c>
      <c r="F118" s="3">
        <f t="shared" si="19"/>
        <v>0.26931670772346655</v>
      </c>
      <c r="G118" s="4">
        <f>F118-F145</f>
        <v>3.3756831280781385E-2</v>
      </c>
      <c r="H118" s="2">
        <v>3058909</v>
      </c>
      <c r="I118" s="3">
        <f t="shared" si="20"/>
        <v>0.14015848964860503</v>
      </c>
      <c r="J118" s="4">
        <f>I118-I145</f>
        <v>4.7941653303603671E-3</v>
      </c>
      <c r="K118" s="2">
        <f t="shared" si="21"/>
        <v>17389883</v>
      </c>
      <c r="L118" s="3">
        <f t="shared" si="22"/>
        <v>0.79680034170547487</v>
      </c>
      <c r="M118" s="4">
        <f>L118-L145</f>
        <v>7.3114916147225095E-2</v>
      </c>
      <c r="N118" s="3">
        <f t="shared" si="23"/>
        <v>0.21344739024716672</v>
      </c>
      <c r="O118" s="4">
        <f>N118-N145</f>
        <v>-1.6638397994895499E-2</v>
      </c>
      <c r="P118" s="5">
        <v>21824643</v>
      </c>
    </row>
    <row r="119" spans="1:16" ht="15" customHeight="1" x14ac:dyDescent="0.2">
      <c r="A119" s="1" t="s">
        <v>133</v>
      </c>
      <c r="B119" s="2">
        <v>317069</v>
      </c>
      <c r="C119" s="3">
        <f t="shared" si="18"/>
        <v>0.31016958769139263</v>
      </c>
      <c r="D119" s="4">
        <f>C119-C145</f>
        <v>-4.2591637105927282E-2</v>
      </c>
      <c r="E119" s="2">
        <v>245685</v>
      </c>
      <c r="F119" s="3">
        <f t="shared" si="19"/>
        <v>0.24033890147557727</v>
      </c>
      <c r="G119" s="4">
        <f>F119-F145</f>
        <v>4.779025032892098E-3</v>
      </c>
      <c r="H119" s="2">
        <v>140755</v>
      </c>
      <c r="I119" s="3">
        <f t="shared" si="20"/>
        <v>0.13769217525365765</v>
      </c>
      <c r="J119" s="4">
        <f>I119-I145</f>
        <v>2.3278509354129895E-3</v>
      </c>
      <c r="K119" s="2">
        <f t="shared" si="21"/>
        <v>703509</v>
      </c>
      <c r="L119" s="3">
        <f t="shared" si="22"/>
        <v>0.68820066442062755</v>
      </c>
      <c r="M119" s="4">
        <f>L119-L145</f>
        <v>-3.5484761137622223E-2</v>
      </c>
      <c r="N119" s="3">
        <f t="shared" si="23"/>
        <v>0.25011816886241589</v>
      </c>
      <c r="O119" s="4">
        <f>N119-N145</f>
        <v>2.0032380620353674E-2</v>
      </c>
      <c r="P119" s="5">
        <v>1022244</v>
      </c>
    </row>
    <row r="120" spans="1:16" ht="15" customHeight="1" x14ac:dyDescent="0.2">
      <c r="A120" s="1" t="s">
        <v>134</v>
      </c>
      <c r="B120" s="2">
        <v>4890236</v>
      </c>
      <c r="C120" s="3">
        <f t="shared" si="18"/>
        <v>0.33186331989951201</v>
      </c>
      <c r="D120" s="4">
        <f>C120-C145</f>
        <v>-2.0897904897807906E-2</v>
      </c>
      <c r="E120" s="2">
        <v>3115127</v>
      </c>
      <c r="F120" s="3">
        <f t="shared" si="19"/>
        <v>0.21140010178007915</v>
      </c>
      <c r="G120" s="4">
        <f>F120-F145</f>
        <v>-2.4159774662606021E-2</v>
      </c>
      <c r="H120" s="2">
        <v>1730709</v>
      </c>
      <c r="I120" s="3">
        <f t="shared" si="20"/>
        <v>0.11745012603072011</v>
      </c>
      <c r="J120" s="4">
        <f>I120-I145</f>
        <v>-1.7914198287524552E-2</v>
      </c>
      <c r="K120" s="2">
        <f t="shared" si="21"/>
        <v>9736072</v>
      </c>
      <c r="L120" s="3">
        <f t="shared" si="22"/>
        <v>0.66071354771031132</v>
      </c>
      <c r="M120" s="4">
        <f>L120-L145</f>
        <v>-6.2971877847938451E-2</v>
      </c>
      <c r="N120" s="3">
        <f t="shared" si="23"/>
        <v>0.21619369415228265</v>
      </c>
      <c r="O120" s="4">
        <f>N120-N145</f>
        <v>-1.3892094089779566E-2</v>
      </c>
      <c r="P120" s="5">
        <v>14735693</v>
      </c>
    </row>
    <row r="121" spans="1:16" ht="15" customHeight="1" x14ac:dyDescent="0.2">
      <c r="A121" s="1" t="s">
        <v>135</v>
      </c>
      <c r="B121" s="2">
        <v>540204</v>
      </c>
      <c r="C121" s="3">
        <f t="shared" si="18"/>
        <v>0.40516677567037279</v>
      </c>
      <c r="D121" s="4">
        <f>C121-C145</f>
        <v>5.2405550873052875E-2</v>
      </c>
      <c r="E121" s="2">
        <v>191346</v>
      </c>
      <c r="F121" s="3">
        <f t="shared" si="19"/>
        <v>0.14351437948890261</v>
      </c>
      <c r="G121" s="4">
        <f>F121-F145</f>
        <v>-9.2045496953782557E-2</v>
      </c>
      <c r="H121" s="2">
        <v>163287</v>
      </c>
      <c r="I121" s="3">
        <f t="shared" si="20"/>
        <v>0.12246941396007464</v>
      </c>
      <c r="J121" s="4">
        <f>I121-I145</f>
        <v>-1.2894910358170017E-2</v>
      </c>
      <c r="K121" s="2">
        <f t="shared" si="21"/>
        <v>894837</v>
      </c>
      <c r="L121" s="3">
        <f t="shared" si="22"/>
        <v>0.67115056911935</v>
      </c>
      <c r="M121" s="4">
        <f>L121-L145</f>
        <v>-5.2534856438899769E-2</v>
      </c>
      <c r="N121" s="3">
        <f t="shared" si="23"/>
        <v>0.22320688948123846</v>
      </c>
      <c r="O121" s="4">
        <f>N121-N145</f>
        <v>-6.8788987608237595E-3</v>
      </c>
      <c r="P121" s="5">
        <v>1333288</v>
      </c>
    </row>
    <row r="122" spans="1:16" ht="15" customHeight="1" x14ac:dyDescent="0.2">
      <c r="A122" s="1" t="s">
        <v>136</v>
      </c>
      <c r="B122" s="2">
        <v>561079</v>
      </c>
      <c r="C122" s="3">
        <f t="shared" si="18"/>
        <v>0.32460194132069514</v>
      </c>
      <c r="D122" s="4">
        <f>C122-C145</f>
        <v>-2.8159283476624775E-2</v>
      </c>
      <c r="E122" s="2">
        <v>277230</v>
      </c>
      <c r="F122" s="3">
        <f t="shared" si="19"/>
        <v>0.16038632027278923</v>
      </c>
      <c r="G122" s="4">
        <f>F122-F145</f>
        <v>-7.5173556169895933E-2</v>
      </c>
      <c r="H122" s="2">
        <v>188824</v>
      </c>
      <c r="I122" s="3">
        <f t="shared" si="20"/>
        <v>0.10924065411098782</v>
      </c>
      <c r="J122" s="4">
        <f>I122-I145</f>
        <v>-2.6123670207256838E-2</v>
      </c>
      <c r="K122" s="2">
        <f t="shared" si="21"/>
        <v>1027133</v>
      </c>
      <c r="L122" s="3">
        <f t="shared" si="22"/>
        <v>0.59422891570447212</v>
      </c>
      <c r="M122" s="4">
        <f>L122-L145</f>
        <v>-0.12945650985377766</v>
      </c>
      <c r="N122" s="3">
        <f t="shared" si="23"/>
        <v>0.22524391364043569</v>
      </c>
      <c r="O122" s="4">
        <f>N122-N145</f>
        <v>-4.8418746016265224E-3</v>
      </c>
      <c r="P122" s="5">
        <v>1728514</v>
      </c>
    </row>
    <row r="123" spans="1:16" ht="15" customHeight="1" x14ac:dyDescent="0.2">
      <c r="A123" s="1" t="s">
        <v>137</v>
      </c>
      <c r="B123" s="2">
        <v>604295</v>
      </c>
      <c r="C123" s="3">
        <f t="shared" si="18"/>
        <v>0.17869774016311515</v>
      </c>
      <c r="D123" s="4">
        <f>C123-C145</f>
        <v>-0.17406348463420476</v>
      </c>
      <c r="E123" s="2">
        <v>611982</v>
      </c>
      <c r="F123" s="3">
        <f t="shared" si="19"/>
        <v>0.18097088412199924</v>
      </c>
      <c r="G123" s="4">
        <f>F123-F145</f>
        <v>-5.4588992320685925E-2</v>
      </c>
      <c r="H123" s="2">
        <v>273095</v>
      </c>
      <c r="I123" s="3">
        <f t="shared" si="20"/>
        <v>8.0757675224593845E-2</v>
      </c>
      <c r="J123" s="4">
        <f>I123-I145</f>
        <v>-5.4606649093650816E-2</v>
      </c>
      <c r="K123" s="2">
        <f t="shared" si="21"/>
        <v>1489372</v>
      </c>
      <c r="L123" s="3">
        <f t="shared" si="22"/>
        <v>0.44042629950970824</v>
      </c>
      <c r="M123" s="4">
        <f>L123-L145</f>
        <v>-0.28325912604854153</v>
      </c>
      <c r="N123" s="3">
        <f t="shared" si="23"/>
        <v>0.22453355608960787</v>
      </c>
      <c r="O123" s="4">
        <f>N123-N145</f>
        <v>-5.552232152454345E-3</v>
      </c>
      <c r="P123" s="5">
        <v>3381660</v>
      </c>
    </row>
    <row r="124" spans="1:16" ht="15" customHeight="1" x14ac:dyDescent="0.2">
      <c r="A124" s="1" t="s">
        <v>138</v>
      </c>
      <c r="B124" s="2">
        <v>804763</v>
      </c>
      <c r="C124" s="3">
        <f t="shared" si="18"/>
        <v>0.35297861328467667</v>
      </c>
      <c r="D124" s="4">
        <f>C124-C145</f>
        <v>2.1738848735675109E-4</v>
      </c>
      <c r="E124" s="2">
        <v>510086</v>
      </c>
      <c r="F124" s="3">
        <f t="shared" si="19"/>
        <v>0.22372977999228044</v>
      </c>
      <c r="G124" s="4">
        <f>F124-F145</f>
        <v>-1.1830096450404726E-2</v>
      </c>
      <c r="H124" s="2">
        <v>302691</v>
      </c>
      <c r="I124" s="3">
        <f t="shared" si="20"/>
        <v>0.13276386890768097</v>
      </c>
      <c r="J124" s="4">
        <f>I124-I145</f>
        <v>-2.6004554105636957E-3</v>
      </c>
      <c r="K124" s="2">
        <f t="shared" si="21"/>
        <v>1617540</v>
      </c>
      <c r="L124" s="3">
        <f t="shared" si="22"/>
        <v>0.7094722621846381</v>
      </c>
      <c r="M124" s="4">
        <f>L124-L145</f>
        <v>-1.421316337361167E-2</v>
      </c>
      <c r="N124" s="3">
        <f t="shared" si="23"/>
        <v>0.23020970468852317</v>
      </c>
      <c r="O124" s="4">
        <f>N124-N145</f>
        <v>1.2391644646095323E-4</v>
      </c>
      <c r="P124" s="5">
        <v>2279920</v>
      </c>
    </row>
    <row r="125" spans="1:16" ht="15" customHeight="1" x14ac:dyDescent="0.2">
      <c r="A125" s="1" t="s">
        <v>139</v>
      </c>
      <c r="B125" s="2">
        <v>171110</v>
      </c>
      <c r="C125" s="3">
        <f t="shared" si="18"/>
        <v>0.18705309658087796</v>
      </c>
      <c r="D125" s="4">
        <f>C125-C145</f>
        <v>-0.16570812821644196</v>
      </c>
      <c r="E125" s="2">
        <v>196271</v>
      </c>
      <c r="F125" s="3">
        <f t="shared" si="19"/>
        <v>0.2145584613349629</v>
      </c>
      <c r="G125" s="4">
        <f>F125-F145</f>
        <v>-2.1001415107722271E-2</v>
      </c>
      <c r="H125" s="2">
        <v>86370</v>
      </c>
      <c r="I125" s="3">
        <f t="shared" si="20"/>
        <v>9.4417485545499558E-2</v>
      </c>
      <c r="J125" s="4">
        <f>I125-I145</f>
        <v>-4.0946838772745103E-2</v>
      </c>
      <c r="K125" s="2">
        <f t="shared" si="21"/>
        <v>453751</v>
      </c>
      <c r="L125" s="3">
        <f t="shared" si="22"/>
        <v>0.49602904346134041</v>
      </c>
      <c r="M125" s="4">
        <f>L125-L145</f>
        <v>-0.22765638209690936</v>
      </c>
      <c r="N125" s="3">
        <f t="shared" si="23"/>
        <v>0.23509653466020289</v>
      </c>
      <c r="O125" s="4">
        <f>N125-N145</f>
        <v>5.0107464181406713E-3</v>
      </c>
      <c r="P125" s="5">
        <v>914767</v>
      </c>
    </row>
    <row r="126" spans="1:16" ht="15" customHeight="1" x14ac:dyDescent="0.2">
      <c r="A126" s="1" t="s">
        <v>140</v>
      </c>
      <c r="B126" s="2">
        <v>720479</v>
      </c>
      <c r="C126" s="3">
        <f t="shared" si="18"/>
        <v>0.25525900243787425</v>
      </c>
      <c r="D126" s="4">
        <f>C126-C145</f>
        <v>-9.7502222359445667E-2</v>
      </c>
      <c r="E126" s="2">
        <v>546416</v>
      </c>
      <c r="F126" s="3">
        <f t="shared" si="19"/>
        <v>0.19359010196840365</v>
      </c>
      <c r="G126" s="4">
        <f>F126-F145</f>
        <v>-4.1969774474281518E-2</v>
      </c>
      <c r="H126" s="2">
        <v>294166</v>
      </c>
      <c r="I126" s="3">
        <f t="shared" si="20"/>
        <v>0.10422027527678074</v>
      </c>
      <c r="J126" s="4">
        <f>I126-I145</f>
        <v>-3.1144049041463923E-2</v>
      </c>
      <c r="K126" s="2">
        <f t="shared" si="21"/>
        <v>1561061</v>
      </c>
      <c r="L126" s="3">
        <f t="shared" si="22"/>
        <v>0.55306937968305858</v>
      </c>
      <c r="M126" s="4">
        <f>L126-L145</f>
        <v>-0.17061604587519119</v>
      </c>
      <c r="N126" s="3">
        <f t="shared" si="23"/>
        <v>0.23219445968292557</v>
      </c>
      <c r="O126" s="4">
        <f>N126-N145</f>
        <v>2.1086714408633522E-3</v>
      </c>
      <c r="P126" s="5">
        <v>2822541</v>
      </c>
    </row>
    <row r="127" spans="1:16" ht="15" customHeight="1" x14ac:dyDescent="0.2">
      <c r="A127" s="1" t="s">
        <v>141</v>
      </c>
      <c r="B127" s="2">
        <v>9237348</v>
      </c>
      <c r="C127" s="3">
        <f t="shared" si="18"/>
        <v>0.370687786741001</v>
      </c>
      <c r="D127" s="4">
        <f>C127-C145</f>
        <v>1.7926561943681085E-2</v>
      </c>
      <c r="E127" s="2">
        <v>5521006</v>
      </c>
      <c r="F127" s="3">
        <f t="shared" si="19"/>
        <v>0.2215537938728504</v>
      </c>
      <c r="G127" s="4">
        <f>F127-F145</f>
        <v>-1.4006082569834766E-2</v>
      </c>
      <c r="H127" s="2">
        <v>3322561</v>
      </c>
      <c r="I127" s="3">
        <f t="shared" si="20"/>
        <v>0.13333185925245719</v>
      </c>
      <c r="J127" s="4">
        <f>I127-I145</f>
        <v>-2.0324650657874699E-3</v>
      </c>
      <c r="K127" s="2">
        <f t="shared" si="21"/>
        <v>18080915</v>
      </c>
      <c r="L127" s="3">
        <f t="shared" si="22"/>
        <v>0.72557343986630862</v>
      </c>
      <c r="M127" s="4">
        <f>L127-L145</f>
        <v>1.8880143080588496E-3</v>
      </c>
      <c r="N127" s="3">
        <f t="shared" si="23"/>
        <v>0.22513086486474035</v>
      </c>
      <c r="O127" s="4">
        <f>N127-N145</f>
        <v>-4.9549233773218682E-3</v>
      </c>
      <c r="P127" s="5">
        <v>24919483</v>
      </c>
    </row>
    <row r="128" spans="1:16" ht="15" customHeight="1" x14ac:dyDescent="0.2">
      <c r="A128" s="1" t="s">
        <v>142</v>
      </c>
      <c r="B128" s="2">
        <v>844563</v>
      </c>
      <c r="C128" s="3">
        <f t="shared" si="18"/>
        <v>0.36181854557652521</v>
      </c>
      <c r="D128" s="4">
        <f>C128-C145</f>
        <v>9.0573207792052912E-3</v>
      </c>
      <c r="E128" s="2">
        <v>381908</v>
      </c>
      <c r="F128" s="3">
        <f t="shared" si="19"/>
        <v>0.16361289460234418</v>
      </c>
      <c r="G128" s="4">
        <f>F128-F145</f>
        <v>-7.1946981840340984E-2</v>
      </c>
      <c r="H128" s="2">
        <v>288140</v>
      </c>
      <c r="I128" s="3">
        <f t="shared" si="20"/>
        <v>0.12344182224703187</v>
      </c>
      <c r="J128" s="4">
        <f>I128-I145</f>
        <v>-1.1922502071212787E-2</v>
      </c>
      <c r="K128" s="2">
        <f t="shared" si="21"/>
        <v>1514611</v>
      </c>
      <c r="L128" s="3">
        <f t="shared" si="22"/>
        <v>0.64887326242590126</v>
      </c>
      <c r="M128" s="4">
        <f>L128-L145</f>
        <v>-7.4812163132348508E-2</v>
      </c>
      <c r="N128" s="3">
        <f t="shared" si="23"/>
        <v>0.23493421369115128</v>
      </c>
      <c r="O128" s="4">
        <f>N128-N145</f>
        <v>4.848425449089061E-3</v>
      </c>
      <c r="P128" s="5">
        <v>2334217</v>
      </c>
    </row>
    <row r="129" spans="1:16" ht="15" customHeight="1" x14ac:dyDescent="0.2">
      <c r="A129" s="1" t="s">
        <v>143</v>
      </c>
      <c r="B129" s="2">
        <v>515740</v>
      </c>
      <c r="C129" s="3">
        <f t="shared" si="18"/>
        <v>0.40161380628250642</v>
      </c>
      <c r="D129" s="4">
        <f>C129-C145</f>
        <v>4.8852581485186508E-2</v>
      </c>
      <c r="E129" s="2">
        <v>175311</v>
      </c>
      <c r="F129" s="3">
        <f t="shared" si="19"/>
        <v>0.13651707835962401</v>
      </c>
      <c r="G129" s="4">
        <f>F129-F145</f>
        <v>-9.9042798083061157E-2</v>
      </c>
      <c r="H129" s="2">
        <v>162192</v>
      </c>
      <c r="I129" s="3">
        <f t="shared" si="20"/>
        <v>0.12630113326205508</v>
      </c>
      <c r="J129" s="4">
        <f>I129-I145</f>
        <v>-9.063191056189579E-3</v>
      </c>
      <c r="K129" s="2">
        <f t="shared" si="21"/>
        <v>853243</v>
      </c>
      <c r="L129" s="3">
        <f t="shared" si="22"/>
        <v>0.66443201790418549</v>
      </c>
      <c r="M129" s="4">
        <f>L129-L145</f>
        <v>-5.9253407654064283E-2</v>
      </c>
      <c r="N129" s="3">
        <f t="shared" si="23"/>
        <v>0.23470337211001793</v>
      </c>
      <c r="O129" s="4">
        <f>N129-N145</f>
        <v>4.6175838679557157E-3</v>
      </c>
      <c r="P129" s="5">
        <v>1284169</v>
      </c>
    </row>
    <row r="130" spans="1:16" ht="15" customHeight="1" x14ac:dyDescent="0.2">
      <c r="A130" s="1" t="s">
        <v>144</v>
      </c>
      <c r="B130" s="2">
        <v>586494</v>
      </c>
      <c r="C130" s="3">
        <f t="shared" si="18"/>
        <v>0.36886855880667757</v>
      </c>
      <c r="D130" s="4">
        <f>C130-C145</f>
        <v>1.6107334009357654E-2</v>
      </c>
      <c r="E130" s="2">
        <v>273258</v>
      </c>
      <c r="F130" s="3">
        <f t="shared" si="19"/>
        <v>0.17186243106049695</v>
      </c>
      <c r="G130" s="4">
        <f>F130-F145</f>
        <v>-6.3697445382188217E-2</v>
      </c>
      <c r="H130" s="2">
        <v>201002</v>
      </c>
      <c r="I130" s="3">
        <f t="shared" si="20"/>
        <v>0.12641786285496492</v>
      </c>
      <c r="J130" s="4">
        <f>I130-I145</f>
        <v>-8.9464614632797368E-3</v>
      </c>
      <c r="K130" s="2">
        <f t="shared" si="21"/>
        <v>1060754</v>
      </c>
      <c r="L130" s="3">
        <f t="shared" si="22"/>
        <v>0.66714885272213942</v>
      </c>
      <c r="M130" s="4">
        <f>L130-L145</f>
        <v>-5.6536572836110355E-2</v>
      </c>
      <c r="N130" s="3">
        <f t="shared" si="23"/>
        <v>0.23379067452009417</v>
      </c>
      <c r="O130" s="4">
        <f>N130-N145</f>
        <v>3.7048862780319491E-3</v>
      </c>
      <c r="P130" s="5">
        <v>1589981</v>
      </c>
    </row>
    <row r="131" spans="1:16" ht="15" customHeight="1" x14ac:dyDescent="0.2">
      <c r="A131" s="1" t="s">
        <v>145</v>
      </c>
      <c r="B131" s="2">
        <v>1440020</v>
      </c>
      <c r="C131" s="3">
        <f t="shared" si="18"/>
        <v>0.36791254431496145</v>
      </c>
      <c r="D131" s="4">
        <f>C131-C145</f>
        <v>1.5151319517641537E-2</v>
      </c>
      <c r="E131" s="2">
        <v>962744</v>
      </c>
      <c r="F131" s="3">
        <f t="shared" si="19"/>
        <v>0.24597269104870992</v>
      </c>
      <c r="G131" s="4">
        <f>F131-F145</f>
        <v>1.0412814606024751E-2</v>
      </c>
      <c r="H131" s="2">
        <v>565859</v>
      </c>
      <c r="I131" s="3">
        <f t="shared" si="20"/>
        <v>0.14457203678665559</v>
      </c>
      <c r="J131" s="4">
        <f>I131-I145</f>
        <v>9.2077124684109279E-3</v>
      </c>
      <c r="K131" s="2">
        <f t="shared" si="21"/>
        <v>2968623</v>
      </c>
      <c r="L131" s="3">
        <f t="shared" si="22"/>
        <v>0.75845727215032699</v>
      </c>
      <c r="M131" s="4">
        <f>L131-L145</f>
        <v>3.4771846592077216E-2</v>
      </c>
      <c r="N131" s="3">
        <f t="shared" si="23"/>
        <v>0.23550336196147437</v>
      </c>
      <c r="O131" s="4">
        <f>N131-N145</f>
        <v>5.4175737194121498E-3</v>
      </c>
      <c r="P131" s="5">
        <v>3914028</v>
      </c>
    </row>
    <row r="132" spans="1:16" ht="15" customHeight="1" x14ac:dyDescent="0.2">
      <c r="A132" s="1" t="s">
        <v>146</v>
      </c>
      <c r="B132" s="2">
        <v>2135187</v>
      </c>
      <c r="C132" s="3">
        <f t="shared" si="18"/>
        <v>0.38516482257723234</v>
      </c>
      <c r="D132" s="4">
        <f>C132-C145</f>
        <v>3.2403597779912419E-2</v>
      </c>
      <c r="E132" s="2">
        <v>1213249</v>
      </c>
      <c r="F132" s="3">
        <f t="shared" si="19"/>
        <v>0.21885710049143448</v>
      </c>
      <c r="G132" s="4">
        <f>F132-F145</f>
        <v>-1.6702775951250692E-2</v>
      </c>
      <c r="H132" s="2">
        <v>783328</v>
      </c>
      <c r="I132" s="3">
        <f t="shared" si="20"/>
        <v>0.14130396547926632</v>
      </c>
      <c r="J132" s="4">
        <f>I132-I145</f>
        <v>5.9396411610216637E-3</v>
      </c>
      <c r="K132" s="2">
        <f t="shared" si="21"/>
        <v>4131764</v>
      </c>
      <c r="L132" s="3">
        <f t="shared" si="22"/>
        <v>0.74532588854793314</v>
      </c>
      <c r="M132" s="4">
        <f>L132-L145</f>
        <v>2.1640462989683362E-2</v>
      </c>
      <c r="N132" s="3">
        <f t="shared" si="23"/>
        <v>0.23393847157299708</v>
      </c>
      <c r="O132" s="4">
        <f>N132-N145</f>
        <v>3.8526833309348585E-3</v>
      </c>
      <c r="P132" s="5">
        <v>5543567</v>
      </c>
    </row>
    <row r="133" spans="1:16" ht="15" customHeight="1" x14ac:dyDescent="0.2">
      <c r="A133" s="1" t="s">
        <v>147</v>
      </c>
      <c r="B133" s="2">
        <v>343160</v>
      </c>
      <c r="C133" s="3">
        <f t="shared" ref="C133:C164" si="24">B133/P133</f>
        <v>0.17574669040957541</v>
      </c>
      <c r="D133" s="4">
        <f>C133-C145</f>
        <v>-0.1770145343877445</v>
      </c>
      <c r="E133" s="2">
        <v>453369</v>
      </c>
      <c r="F133" s="3">
        <f t="shared" ref="F133:F164" si="25">E133/P133</f>
        <v>0.23218936147656719</v>
      </c>
      <c r="G133" s="4">
        <f>F133-F145</f>
        <v>-3.3705149661179823E-3</v>
      </c>
      <c r="H133" s="2">
        <v>183129</v>
      </c>
      <c r="I133" s="3">
        <f t="shared" ref="I133:I164" si="26">H133/P133</f>
        <v>9.3788074565844315E-2</v>
      </c>
      <c r="J133" s="4">
        <f>I133-I145</f>
        <v>-4.1576249752400346E-2</v>
      </c>
      <c r="K133" s="2">
        <f t="shared" ref="K133:K144" si="27">B133 + E133 + H133</f>
        <v>979658</v>
      </c>
      <c r="L133" s="3">
        <f t="shared" ref="L133:L164" si="28">K133/P133</f>
        <v>0.50172412645198694</v>
      </c>
      <c r="M133" s="4">
        <f>L133-L145</f>
        <v>-0.22196129910626283</v>
      </c>
      <c r="N133" s="3">
        <f t="shared" ref="N133:N145" si="29">H133/(B133+E133)</f>
        <v>0.22990876666135193</v>
      </c>
      <c r="O133" s="4">
        <f>N133-N145</f>
        <v>-1.7702158071028484E-4</v>
      </c>
      <c r="P133" s="5">
        <v>1952583</v>
      </c>
    </row>
    <row r="134" spans="1:16" ht="15" customHeight="1" x14ac:dyDescent="0.2">
      <c r="A134" s="1" t="s">
        <v>148</v>
      </c>
      <c r="B134" s="2">
        <v>1128853</v>
      </c>
      <c r="C134" s="3">
        <f t="shared" si="24"/>
        <v>0.36394396403030316</v>
      </c>
      <c r="D134" s="4">
        <f>C134-C145</f>
        <v>1.1182739232983241E-2</v>
      </c>
      <c r="E134" s="2">
        <v>477897</v>
      </c>
      <c r="F134" s="3">
        <f t="shared" si="25"/>
        <v>0.15407473654956827</v>
      </c>
      <c r="G134" s="4">
        <f>F134-F145</f>
        <v>-8.1485139893116898E-2</v>
      </c>
      <c r="H134" s="2">
        <v>379310</v>
      </c>
      <c r="I134" s="3">
        <f t="shared" si="26"/>
        <v>0.12229013431893639</v>
      </c>
      <c r="J134" s="4">
        <f>I134-I145</f>
        <v>-1.3074189999308275E-2</v>
      </c>
      <c r="K134" s="2">
        <f t="shared" si="27"/>
        <v>1986060</v>
      </c>
      <c r="L134" s="3">
        <f t="shared" si="28"/>
        <v>0.64030883489880785</v>
      </c>
      <c r="M134" s="4">
        <f>L134-L145</f>
        <v>-8.3376590659441918E-2</v>
      </c>
      <c r="N134" s="3">
        <f t="shared" si="29"/>
        <v>0.23607281779990663</v>
      </c>
      <c r="O134" s="4">
        <f>N134-N145</f>
        <v>5.9870295578444144E-3</v>
      </c>
      <c r="P134" s="5">
        <v>3101722</v>
      </c>
    </row>
    <row r="135" spans="1:16" ht="15" customHeight="1" x14ac:dyDescent="0.2">
      <c r="A135" s="1" t="s">
        <v>149</v>
      </c>
      <c r="B135" s="2">
        <v>1021471</v>
      </c>
      <c r="C135" s="3">
        <f t="shared" si="24"/>
        <v>0.35879409446440336</v>
      </c>
      <c r="D135" s="4">
        <f>C135-C145</f>
        <v>6.0328696670834403E-3</v>
      </c>
      <c r="E135" s="2">
        <v>643840</v>
      </c>
      <c r="F135" s="3">
        <f t="shared" si="25"/>
        <v>0.22615031633787105</v>
      </c>
      <c r="G135" s="4">
        <f>F135-F145</f>
        <v>-9.4095601048141131E-3</v>
      </c>
      <c r="H135" s="2">
        <v>362432</v>
      </c>
      <c r="I135" s="3">
        <f t="shared" si="26"/>
        <v>0.12730509358065245</v>
      </c>
      <c r="J135" s="4">
        <f>I135-I145</f>
        <v>-8.0592307375922101E-3</v>
      </c>
      <c r="K135" s="2">
        <f t="shared" si="27"/>
        <v>2027743</v>
      </c>
      <c r="L135" s="3">
        <f t="shared" si="28"/>
        <v>0.71224950438292689</v>
      </c>
      <c r="M135" s="4">
        <f>L135-L145</f>
        <v>-1.1435921175322883E-2</v>
      </c>
      <c r="N135" s="3">
        <f t="shared" si="29"/>
        <v>0.21763622530566362</v>
      </c>
      <c r="O135" s="4">
        <f>N135-N145</f>
        <v>-1.2449562936398595E-2</v>
      </c>
      <c r="P135" s="5">
        <v>2846956</v>
      </c>
    </row>
    <row r="136" spans="1:16" ht="15" customHeight="1" x14ac:dyDescent="0.2">
      <c r="A136" s="1" t="s">
        <v>150</v>
      </c>
      <c r="B136" s="2">
        <v>4461868</v>
      </c>
      <c r="C136" s="3">
        <f t="shared" si="24"/>
        <v>0.38691391040882972</v>
      </c>
      <c r="D136" s="4">
        <f>C136-C145</f>
        <v>3.4152685611509803E-2</v>
      </c>
      <c r="E136" s="2">
        <v>2635278</v>
      </c>
      <c r="F136" s="3">
        <f t="shared" si="25"/>
        <v>0.22851991945847794</v>
      </c>
      <c r="G136" s="4">
        <f>F136-F145</f>
        <v>-7.0399569842072296E-3</v>
      </c>
      <c r="H136" s="2">
        <v>1673880</v>
      </c>
      <c r="I136" s="3">
        <f t="shared" si="26"/>
        <v>0.14515163970676226</v>
      </c>
      <c r="J136" s="4">
        <f>I136-I145</f>
        <v>9.7873153885175979E-3</v>
      </c>
      <c r="K136" s="2">
        <f t="shared" si="27"/>
        <v>8771026</v>
      </c>
      <c r="L136" s="3">
        <f t="shared" si="28"/>
        <v>0.76058546957406992</v>
      </c>
      <c r="M136" s="4">
        <f>L136-L145</f>
        <v>3.6900044015820144E-2</v>
      </c>
      <c r="N136" s="3">
        <f t="shared" si="29"/>
        <v>0.235852552561269</v>
      </c>
      <c r="O136" s="4">
        <f>N136-N145</f>
        <v>5.7667643192067797E-3</v>
      </c>
      <c r="P136" s="5">
        <v>11531940</v>
      </c>
    </row>
    <row r="137" spans="1:16" ht="15" customHeight="1" x14ac:dyDescent="0.2">
      <c r="A137" s="1" t="s">
        <v>151</v>
      </c>
      <c r="B137" s="2">
        <v>3225077</v>
      </c>
      <c r="C137" s="3">
        <f t="shared" si="24"/>
        <v>0.32080981405909226</v>
      </c>
      <c r="D137" s="4">
        <f>C137-C145</f>
        <v>-3.1951410738227659E-2</v>
      </c>
      <c r="E137" s="2">
        <v>2246069</v>
      </c>
      <c r="F137" s="3">
        <f t="shared" si="25"/>
        <v>0.22342442622420838</v>
      </c>
      <c r="G137" s="4">
        <f>F137-F145</f>
        <v>-1.2135450218476784E-2</v>
      </c>
      <c r="H137" s="2">
        <v>1258772</v>
      </c>
      <c r="I137" s="3">
        <f t="shared" si="26"/>
        <v>0.12521450224685851</v>
      </c>
      <c r="J137" s="4">
        <f>I137-I145</f>
        <v>-1.014982207138615E-2</v>
      </c>
      <c r="K137" s="2">
        <f t="shared" si="27"/>
        <v>6729918</v>
      </c>
      <c r="L137" s="3">
        <f t="shared" si="28"/>
        <v>0.66944874253015918</v>
      </c>
      <c r="M137" s="4">
        <f>L137-L145</f>
        <v>-5.4236683028090593E-2</v>
      </c>
      <c r="N137" s="3">
        <f t="shared" si="29"/>
        <v>0.23007464980828513</v>
      </c>
      <c r="O137" s="4">
        <f>N137-N145</f>
        <v>-1.113843377709145E-5</v>
      </c>
      <c r="P137" s="5">
        <v>10052925</v>
      </c>
    </row>
    <row r="138" spans="1:16" ht="15" customHeight="1" x14ac:dyDescent="0.2">
      <c r="A138" s="1" t="s">
        <v>152</v>
      </c>
      <c r="B138" s="2">
        <v>3237680</v>
      </c>
      <c r="C138" s="3">
        <f t="shared" si="24"/>
        <v>0.3590326142064994</v>
      </c>
      <c r="D138" s="4">
        <f>C138-C145</f>
        <v>6.2713894091794842E-3</v>
      </c>
      <c r="E138" s="2">
        <v>1990779</v>
      </c>
      <c r="F138" s="3">
        <f t="shared" si="25"/>
        <v>0.22076134413450393</v>
      </c>
      <c r="G138" s="4">
        <f>F138-F145</f>
        <v>-1.4798532308181234E-2</v>
      </c>
      <c r="H138" s="2">
        <v>1221446</v>
      </c>
      <c r="I138" s="3">
        <f t="shared" si="26"/>
        <v>0.13544851575574854</v>
      </c>
      <c r="J138" s="4">
        <f>I138-I145</f>
        <v>8.4191437503877697E-5</v>
      </c>
      <c r="K138" s="2">
        <f t="shared" si="27"/>
        <v>6449905</v>
      </c>
      <c r="L138" s="3">
        <f t="shared" si="28"/>
        <v>0.7152424740967519</v>
      </c>
      <c r="M138" s="4">
        <f>L138-L145</f>
        <v>-8.4429514614978718E-3</v>
      </c>
      <c r="N138" s="3">
        <f t="shared" si="29"/>
        <v>0.23361491406932711</v>
      </c>
      <c r="O138" s="4">
        <f>N138-N145</f>
        <v>3.5291258272648895E-3</v>
      </c>
      <c r="P138" s="5">
        <v>9017788</v>
      </c>
    </row>
    <row r="139" spans="1:16" ht="15" customHeight="1" x14ac:dyDescent="0.2">
      <c r="A139" s="1" t="s">
        <v>153</v>
      </c>
      <c r="B139" s="2">
        <v>1635177</v>
      </c>
      <c r="C139" s="3">
        <f t="shared" si="24"/>
        <v>0.41017356114273273</v>
      </c>
      <c r="D139" s="4">
        <f>C139-C145</f>
        <v>5.7412336345412818E-2</v>
      </c>
      <c r="E139" s="2">
        <v>711295</v>
      </c>
      <c r="F139" s="3">
        <f t="shared" si="25"/>
        <v>0.17842374444663794</v>
      </c>
      <c r="G139" s="4">
        <f>F139-F145</f>
        <v>-5.7136131996047224E-2</v>
      </c>
      <c r="H139" s="2">
        <v>552131</v>
      </c>
      <c r="I139" s="3">
        <f t="shared" si="26"/>
        <v>0.138498485783067</v>
      </c>
      <c r="J139" s="4">
        <f>I139-I145</f>
        <v>3.1341614648223437E-3</v>
      </c>
      <c r="K139" s="2">
        <f t="shared" si="27"/>
        <v>2898603</v>
      </c>
      <c r="L139" s="3">
        <f t="shared" si="28"/>
        <v>0.72709579137243763</v>
      </c>
      <c r="M139" s="4">
        <f>L139-L145</f>
        <v>3.4103658141878546E-3</v>
      </c>
      <c r="N139" s="3">
        <f t="shared" si="29"/>
        <v>0.23530261601246466</v>
      </c>
      <c r="O139" s="4">
        <f>N139-N145</f>
        <v>5.2168277704024435E-3</v>
      </c>
      <c r="P139" s="5">
        <v>3986549</v>
      </c>
    </row>
    <row r="140" spans="1:16" ht="15" customHeight="1" x14ac:dyDescent="0.2">
      <c r="A140" s="1" t="s">
        <v>154</v>
      </c>
      <c r="B140" s="2">
        <v>521608</v>
      </c>
      <c r="C140" s="3">
        <f t="shared" si="24"/>
        <v>0.29368116601345756</v>
      </c>
      <c r="D140" s="4">
        <f>C140-C145</f>
        <v>-5.9080058783862355E-2</v>
      </c>
      <c r="E140" s="2">
        <v>468623</v>
      </c>
      <c r="F140" s="3">
        <f t="shared" si="25"/>
        <v>0.26384899974832543</v>
      </c>
      <c r="G140" s="4">
        <f>F140-F145</f>
        <v>2.8289123305640262E-2</v>
      </c>
      <c r="H140" s="2">
        <v>225288</v>
      </c>
      <c r="I140" s="3">
        <f t="shared" si="26"/>
        <v>0.12684399497101237</v>
      </c>
      <c r="J140" s="4">
        <f>I140-I145</f>
        <v>-8.5203293472322916E-3</v>
      </c>
      <c r="K140" s="2">
        <f t="shared" si="27"/>
        <v>1215519</v>
      </c>
      <c r="L140" s="3">
        <f t="shared" si="28"/>
        <v>0.68437416073279533</v>
      </c>
      <c r="M140" s="4">
        <f>L140-L145</f>
        <v>-3.9311264825454439E-2</v>
      </c>
      <c r="N140" s="3">
        <f t="shared" si="29"/>
        <v>0.22751055056850372</v>
      </c>
      <c r="O140" s="4">
        <f>N140-N145</f>
        <v>-2.5752376735584948E-3</v>
      </c>
      <c r="P140" s="5">
        <v>1776103</v>
      </c>
    </row>
    <row r="141" spans="1:16" ht="15" customHeight="1" x14ac:dyDescent="0.2">
      <c r="A141" s="1" t="s">
        <v>155</v>
      </c>
      <c r="B141" s="2">
        <v>599033</v>
      </c>
      <c r="C141" s="3">
        <f t="shared" si="24"/>
        <v>0.31026613566947236</v>
      </c>
      <c r="D141" s="4">
        <f>C141-C145</f>
        <v>-4.2495089127847552E-2</v>
      </c>
      <c r="E141" s="2">
        <v>499209</v>
      </c>
      <c r="F141" s="3">
        <f t="shared" si="25"/>
        <v>0.25856279590844183</v>
      </c>
      <c r="G141" s="4">
        <f>F141-F145</f>
        <v>2.3002919465756666E-2</v>
      </c>
      <c r="H141" s="2">
        <v>255334</v>
      </c>
      <c r="I141" s="3">
        <f t="shared" si="26"/>
        <v>0.13224896372157971</v>
      </c>
      <c r="J141" s="4">
        <f>I141-I145</f>
        <v>-3.1153605966649511E-3</v>
      </c>
      <c r="K141" s="2">
        <f t="shared" si="27"/>
        <v>1353576</v>
      </c>
      <c r="L141" s="3">
        <f t="shared" si="28"/>
        <v>0.70107789529949394</v>
      </c>
      <c r="M141" s="4">
        <f>L141-L145</f>
        <v>-2.2607530258755837E-2</v>
      </c>
      <c r="N141" s="3">
        <f t="shared" si="29"/>
        <v>0.23249338488238475</v>
      </c>
      <c r="O141" s="4">
        <f>N141-N145</f>
        <v>2.4075966403225291E-3</v>
      </c>
      <c r="P141" s="5">
        <v>1930707</v>
      </c>
    </row>
    <row r="142" spans="1:16" ht="15" customHeight="1" x14ac:dyDescent="0.2">
      <c r="A142" s="1" t="s">
        <v>156</v>
      </c>
      <c r="B142" s="2">
        <v>151494</v>
      </c>
      <c r="C142" s="3">
        <f t="shared" si="24"/>
        <v>0.10622339489392316</v>
      </c>
      <c r="D142" s="4">
        <f>C142-C145</f>
        <v>-0.24653782990339676</v>
      </c>
      <c r="E142" s="2">
        <v>203376</v>
      </c>
      <c r="F142" s="3">
        <f t="shared" si="25"/>
        <v>0.1426016156411905</v>
      </c>
      <c r="G142" s="4">
        <f>F142-F145</f>
        <v>-9.2958260801494663E-2</v>
      </c>
      <c r="H142" s="2">
        <v>82505</v>
      </c>
      <c r="I142" s="3">
        <f t="shared" si="26"/>
        <v>5.7850219782454283E-2</v>
      </c>
      <c r="J142" s="4">
        <f>I142-I145</f>
        <v>-7.7514104535790385E-2</v>
      </c>
      <c r="K142" s="2">
        <f t="shared" si="27"/>
        <v>437375</v>
      </c>
      <c r="L142" s="3">
        <f t="shared" si="28"/>
        <v>0.30667523031756794</v>
      </c>
      <c r="M142" s="4">
        <f>L142-L145</f>
        <v>-0.41701019524068184</v>
      </c>
      <c r="N142" s="3">
        <f t="shared" si="29"/>
        <v>0.23249358920167948</v>
      </c>
      <c r="O142" s="4">
        <f>N142-N145</f>
        <v>2.4078009596172623E-3</v>
      </c>
      <c r="P142" s="5">
        <v>1426183</v>
      </c>
    </row>
    <row r="143" spans="1:16" ht="15" customHeight="1" x14ac:dyDescent="0.2">
      <c r="A143" s="1" t="s">
        <v>157</v>
      </c>
      <c r="B143" s="2">
        <v>4522795</v>
      </c>
      <c r="C143" s="3">
        <f t="shared" si="24"/>
        <v>0.29566864051699054</v>
      </c>
      <c r="D143" s="4">
        <f>C143-C145</f>
        <v>-5.7092584280329373E-2</v>
      </c>
      <c r="E143" s="2">
        <v>3809361</v>
      </c>
      <c r="F143" s="3">
        <f t="shared" si="25"/>
        <v>0.24902932547427942</v>
      </c>
      <c r="G143" s="4">
        <f>F143-F145</f>
        <v>1.3469449031594249E-2</v>
      </c>
      <c r="H143" s="2">
        <v>1857598</v>
      </c>
      <c r="I143" s="3">
        <f t="shared" si="26"/>
        <v>0.12143673884999887</v>
      </c>
      <c r="J143" s="4">
        <f>I143-I145</f>
        <v>-1.3927585468245796E-2</v>
      </c>
      <c r="K143" s="2">
        <f t="shared" si="27"/>
        <v>10189754</v>
      </c>
      <c r="L143" s="3">
        <f t="shared" si="28"/>
        <v>0.6661347048412688</v>
      </c>
      <c r="M143" s="4">
        <f>L143-L145</f>
        <v>-5.7550720716980974E-2</v>
      </c>
      <c r="N143" s="3">
        <f t="shared" si="29"/>
        <v>0.22294325742340879</v>
      </c>
      <c r="O143" s="4">
        <f>N143-N145</f>
        <v>-7.1425308186534309E-3</v>
      </c>
      <c r="P143" s="5">
        <v>15296837</v>
      </c>
    </row>
    <row r="144" spans="1:16" ht="15" customHeight="1" x14ac:dyDescent="0.2">
      <c r="A144" s="1" t="s">
        <v>158</v>
      </c>
      <c r="B144" s="2">
        <v>4603414</v>
      </c>
      <c r="C144" s="3">
        <f t="shared" si="24"/>
        <v>0.34319408843755389</v>
      </c>
      <c r="D144" s="4">
        <f>C144-C145</f>
        <v>-9.5671363597660264E-3</v>
      </c>
      <c r="E144" s="2">
        <v>3200465</v>
      </c>
      <c r="F144" s="3">
        <f t="shared" si="25"/>
        <v>0.2386013224644353</v>
      </c>
      <c r="G144" s="4">
        <f>F144-F145</f>
        <v>3.0414460217501327E-3</v>
      </c>
      <c r="H144" s="2">
        <v>1819740</v>
      </c>
      <c r="I144" s="3">
        <f t="shared" si="26"/>
        <v>0.13566540191548149</v>
      </c>
      <c r="J144" s="4">
        <f>I144-I145</f>
        <v>3.0107759723682626E-4</v>
      </c>
      <c r="K144" s="2">
        <f t="shared" si="27"/>
        <v>9623619</v>
      </c>
      <c r="L144" s="3">
        <f t="shared" si="28"/>
        <v>0.71746081281747076</v>
      </c>
      <c r="M144" s="4">
        <f>L144-L145</f>
        <v>-6.2246127407790119E-3</v>
      </c>
      <c r="N144" s="3">
        <f t="shared" si="29"/>
        <v>0.23318403578528063</v>
      </c>
      <c r="O144" s="4">
        <f>N144-N145</f>
        <v>3.0982475432184131E-3</v>
      </c>
      <c r="P144" s="5">
        <v>13413442</v>
      </c>
    </row>
    <row r="145" spans="1:16" s="15" customFormat="1" ht="15" customHeight="1" thickBot="1" x14ac:dyDescent="0.25">
      <c r="A145" s="16" t="s">
        <v>159</v>
      </c>
      <c r="B145" s="17">
        <f>SUBTOTAL(9,B5:B144)</f>
        <v>1021456428</v>
      </c>
      <c r="C145" s="14">
        <f t="shared" si="24"/>
        <v>0.35276122479731992</v>
      </c>
      <c r="D145" s="18" t="s">
        <v>0</v>
      </c>
      <c r="E145" s="17">
        <f>SUBTOTAL(9,E5:E144)</f>
        <v>682087863</v>
      </c>
      <c r="F145" s="14">
        <f t="shared" si="25"/>
        <v>0.23555987644268517</v>
      </c>
      <c r="G145" s="18" t="s">
        <v>0</v>
      </c>
      <c r="H145" s="17">
        <f>SUBTOTAL(9,H5:H144)</f>
        <v>391961331</v>
      </c>
      <c r="I145" s="14">
        <f t="shared" si="26"/>
        <v>0.13536432431824466</v>
      </c>
      <c r="J145" s="18" t="s">
        <v>0</v>
      </c>
      <c r="K145" s="17">
        <f>SUBTOTAL(9,K5:K144)</f>
        <v>2095505622</v>
      </c>
      <c r="L145" s="14">
        <f t="shared" si="28"/>
        <v>0.72368542555824977</v>
      </c>
      <c r="M145" s="18" t="s">
        <v>0</v>
      </c>
      <c r="N145" s="14">
        <f t="shared" si="29"/>
        <v>0.23008578824206222</v>
      </c>
      <c r="O145" s="18" t="s">
        <v>0</v>
      </c>
      <c r="P145" s="19">
        <f>SUBTOTAL(9,P5:P144)</f>
        <v>2895602907</v>
      </c>
    </row>
    <row r="146" spans="1:16" s="20" customFormat="1" ht="15" customHeight="1" thickTop="1" thickBot="1" x14ac:dyDescent="0.25">
      <c r="A146" s="21" t="s">
        <v>0</v>
      </c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1:16" s="20" customFormat="1" ht="15" customHeight="1" thickTop="1" x14ac:dyDescent="0.2">
      <c r="A147" s="22" t="s">
        <v>160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</row>
    <row r="148" spans="1:16" s="7" customFormat="1" ht="15" customHeight="1" x14ac:dyDescent="0.2">
      <c r="A148" s="22" t="s">
        <v>161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</row>
  </sheetData>
  <mergeCells count="1">
    <mergeCell ref="A146:P146"/>
  </mergeCells>
  <printOptions horizontalCentered="1"/>
  <pageMargins left="0.35" right="0.4" top="1" bottom="0.75" header="0.6" footer="0.3"/>
  <pageSetup scale="57" orientation="landscape" r:id="rId1"/>
  <headerFooter>
    <oddHeader>&amp;C&amp;16 2018-2019 OPERATING BUDGET SALARIES AND BENEFITS AS A PERCENT OF NET OPERATIONAL</oddHeader>
    <oddFooter>&amp;CSection 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 PED</dc:creator>
  <cp:lastModifiedBy>Coreena Kim</cp:lastModifiedBy>
  <cp:lastPrinted>2018-12-20T15:46:33Z</cp:lastPrinted>
  <dcterms:created xsi:type="dcterms:W3CDTF">2018-12-20T15:44:58Z</dcterms:created>
  <dcterms:modified xsi:type="dcterms:W3CDTF">2018-12-20T15:47:08Z</dcterms:modified>
</cp:coreProperties>
</file>