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Finance and Operations\School Budget and Finance Analysis Bureau\Employees\Coreena.Kim\Stat book\2017-18 ACTUAL\Section F\"/>
    </mc:Choice>
  </mc:AlternateContent>
  <bookViews>
    <workbookView xWindow="0" yWindow="0" windowWidth="28800" windowHeight="10200"/>
  </bookViews>
  <sheets>
    <sheet name="Sheet1" sheetId="1" r:id="rId1"/>
  </sheets>
  <definedNames>
    <definedName name="_xlnm.Print_Area" localSheetId="0">Sheet1!$A$1:$K$78</definedName>
    <definedName name="_xlnm.Print_Titles" localSheetId="0">Sheet1!$1:$4</definedName>
  </definedNames>
  <calcPr calcId="162913"/>
</workbook>
</file>

<file path=xl/calcChain.xml><?xml version="1.0" encoding="utf-8"?>
<calcChain xmlns="http://schemas.openxmlformats.org/spreadsheetml/2006/main">
  <c r="D76" i="1" l="1"/>
  <c r="I75" i="1"/>
  <c r="J75" i="1" s="1"/>
  <c r="H75" i="1"/>
  <c r="D75" i="1"/>
  <c r="E75" i="1" s="1"/>
  <c r="J74" i="1"/>
  <c r="D74" i="1"/>
  <c r="E74" i="1" s="1"/>
  <c r="J73" i="1"/>
  <c r="D73" i="1"/>
  <c r="E73" i="1" s="1"/>
  <c r="J72" i="1"/>
  <c r="D72" i="1"/>
  <c r="E72" i="1" s="1"/>
  <c r="J71" i="1"/>
  <c r="D71" i="1"/>
  <c r="E71" i="1" s="1"/>
  <c r="J70" i="1"/>
  <c r="D70" i="1"/>
  <c r="E70" i="1" s="1"/>
  <c r="J69" i="1"/>
  <c r="D69" i="1"/>
  <c r="E69" i="1" s="1"/>
  <c r="J68" i="1"/>
  <c r="D68" i="1"/>
  <c r="E68" i="1" s="1"/>
  <c r="J67" i="1"/>
  <c r="D67" i="1"/>
  <c r="E67" i="1" s="1"/>
  <c r="J66" i="1"/>
  <c r="D66" i="1"/>
  <c r="E66" i="1" s="1"/>
  <c r="J65" i="1"/>
  <c r="D65" i="1"/>
  <c r="E65" i="1" s="1"/>
  <c r="J64" i="1"/>
  <c r="D64" i="1"/>
  <c r="E64" i="1" s="1"/>
  <c r="J63" i="1"/>
  <c r="D63" i="1"/>
  <c r="E63" i="1" s="1"/>
  <c r="J62" i="1"/>
  <c r="D62" i="1"/>
  <c r="E62" i="1" s="1"/>
  <c r="K61" i="1"/>
  <c r="J61" i="1"/>
  <c r="D61" i="1"/>
  <c r="K60" i="1"/>
  <c r="J60" i="1"/>
  <c r="D60" i="1"/>
  <c r="E60" i="1" s="1"/>
  <c r="J59" i="1"/>
  <c r="D59" i="1"/>
  <c r="E59" i="1" s="1"/>
  <c r="K58" i="1"/>
  <c r="J58" i="1"/>
  <c r="D58" i="1"/>
  <c r="E58" i="1" s="1"/>
  <c r="K57" i="1"/>
  <c r="J57" i="1"/>
  <c r="D57" i="1"/>
  <c r="K56" i="1"/>
  <c r="J56" i="1"/>
  <c r="D56" i="1"/>
  <c r="E56" i="1" s="1"/>
  <c r="J55" i="1"/>
  <c r="D55" i="1"/>
  <c r="E55" i="1" s="1"/>
  <c r="K54" i="1"/>
  <c r="J54" i="1"/>
  <c r="D54" i="1"/>
  <c r="E54" i="1" s="1"/>
  <c r="K53" i="1"/>
  <c r="J53" i="1"/>
  <c r="D53" i="1"/>
  <c r="K52" i="1"/>
  <c r="J52" i="1"/>
  <c r="D52" i="1"/>
  <c r="E52" i="1" s="1"/>
  <c r="J51" i="1"/>
  <c r="D51" i="1"/>
  <c r="E51" i="1" s="1"/>
  <c r="K50" i="1"/>
  <c r="J50" i="1"/>
  <c r="D50" i="1"/>
  <c r="E50" i="1" s="1"/>
  <c r="K49" i="1"/>
  <c r="J49" i="1"/>
  <c r="D49" i="1"/>
  <c r="K48" i="1"/>
  <c r="J48" i="1"/>
  <c r="D48" i="1"/>
  <c r="E48" i="1" s="1"/>
  <c r="J47" i="1"/>
  <c r="D47" i="1"/>
  <c r="E47" i="1" s="1"/>
  <c r="K46" i="1"/>
  <c r="J46" i="1"/>
  <c r="D46" i="1"/>
  <c r="E46" i="1" s="1"/>
  <c r="K45" i="1"/>
  <c r="J45" i="1"/>
  <c r="D45" i="1"/>
  <c r="K44" i="1"/>
  <c r="J44" i="1"/>
  <c r="D44" i="1"/>
  <c r="E44" i="1" s="1"/>
  <c r="K43" i="1"/>
  <c r="J43" i="1"/>
  <c r="D43" i="1"/>
  <c r="E43" i="1" s="1"/>
  <c r="K42" i="1"/>
  <c r="J42" i="1"/>
  <c r="D42" i="1"/>
  <c r="E42" i="1" s="1"/>
  <c r="K41" i="1"/>
  <c r="J41" i="1"/>
  <c r="D41" i="1"/>
  <c r="E41" i="1" s="1"/>
  <c r="K40" i="1"/>
  <c r="J40" i="1"/>
  <c r="D40" i="1"/>
  <c r="E40" i="1" s="1"/>
  <c r="K39" i="1"/>
  <c r="J39" i="1"/>
  <c r="D39" i="1"/>
  <c r="E39" i="1" s="1"/>
  <c r="K38" i="1"/>
  <c r="J38" i="1"/>
  <c r="D38" i="1"/>
  <c r="E38" i="1" s="1"/>
  <c r="K37" i="1"/>
  <c r="J37" i="1"/>
  <c r="D37" i="1"/>
  <c r="E37" i="1" s="1"/>
  <c r="K36" i="1"/>
  <c r="J36" i="1"/>
  <c r="D36" i="1"/>
  <c r="E36" i="1" s="1"/>
  <c r="K35" i="1"/>
  <c r="J35" i="1"/>
  <c r="D35" i="1"/>
  <c r="E35" i="1" s="1"/>
  <c r="K34" i="1"/>
  <c r="J34" i="1"/>
  <c r="D34" i="1"/>
  <c r="E34" i="1" s="1"/>
  <c r="K33" i="1"/>
  <c r="J33" i="1"/>
  <c r="D33" i="1"/>
  <c r="E33" i="1" s="1"/>
  <c r="K32" i="1"/>
  <c r="J32" i="1"/>
  <c r="D32" i="1"/>
  <c r="E32" i="1" s="1"/>
  <c r="K31" i="1"/>
  <c r="J31" i="1"/>
  <c r="D31" i="1"/>
  <c r="E31" i="1" s="1"/>
  <c r="K30" i="1"/>
  <c r="J30" i="1"/>
  <c r="D30" i="1"/>
  <c r="E30" i="1" s="1"/>
  <c r="K29" i="1"/>
  <c r="J29" i="1"/>
  <c r="D29" i="1"/>
  <c r="E29" i="1" s="1"/>
  <c r="K28" i="1"/>
  <c r="J28" i="1"/>
  <c r="D28" i="1"/>
  <c r="E28" i="1" s="1"/>
  <c r="K27" i="1"/>
  <c r="J27" i="1"/>
  <c r="D27" i="1"/>
  <c r="E27" i="1" s="1"/>
  <c r="K26" i="1"/>
  <c r="J26" i="1"/>
  <c r="D26" i="1"/>
  <c r="E26" i="1" s="1"/>
  <c r="K25" i="1"/>
  <c r="J25" i="1"/>
  <c r="D25" i="1"/>
  <c r="E25" i="1" s="1"/>
  <c r="K24" i="1"/>
  <c r="J24" i="1"/>
  <c r="D24" i="1"/>
  <c r="E24" i="1" s="1"/>
  <c r="K23" i="1"/>
  <c r="J23" i="1"/>
  <c r="D23" i="1"/>
  <c r="E23" i="1" s="1"/>
  <c r="K22" i="1"/>
  <c r="J22" i="1"/>
  <c r="D22" i="1"/>
  <c r="E22" i="1" s="1"/>
  <c r="K21" i="1"/>
  <c r="J21" i="1"/>
  <c r="D21" i="1"/>
  <c r="E21" i="1" s="1"/>
  <c r="K20" i="1"/>
  <c r="J20" i="1"/>
  <c r="D20" i="1"/>
  <c r="E20" i="1" s="1"/>
  <c r="K19" i="1"/>
  <c r="J19" i="1"/>
  <c r="D19" i="1"/>
  <c r="E19" i="1" s="1"/>
  <c r="K18" i="1"/>
  <c r="J18" i="1"/>
  <c r="D18" i="1"/>
  <c r="E18" i="1" s="1"/>
  <c r="K17" i="1"/>
  <c r="J17" i="1"/>
  <c r="D17" i="1"/>
  <c r="E17" i="1" s="1"/>
  <c r="K16" i="1"/>
  <c r="J16" i="1"/>
  <c r="D16" i="1"/>
  <c r="E16" i="1" s="1"/>
  <c r="K15" i="1"/>
  <c r="J15" i="1"/>
  <c r="D15" i="1"/>
  <c r="E15" i="1" s="1"/>
  <c r="K14" i="1"/>
  <c r="J14" i="1"/>
  <c r="D14" i="1"/>
  <c r="E14" i="1" s="1"/>
  <c r="K13" i="1"/>
  <c r="J13" i="1"/>
  <c r="D13" i="1"/>
  <c r="E13" i="1" s="1"/>
  <c r="K12" i="1"/>
  <c r="J12" i="1"/>
  <c r="D12" i="1"/>
  <c r="E12" i="1" s="1"/>
  <c r="K11" i="1"/>
  <c r="J11" i="1"/>
  <c r="D11" i="1"/>
  <c r="E11" i="1" s="1"/>
  <c r="K10" i="1"/>
  <c r="J10" i="1"/>
  <c r="D10" i="1"/>
  <c r="E10" i="1" s="1"/>
  <c r="K9" i="1"/>
  <c r="J9" i="1"/>
  <c r="D9" i="1"/>
  <c r="E9" i="1" s="1"/>
  <c r="K8" i="1"/>
  <c r="J8" i="1"/>
  <c r="D8" i="1"/>
  <c r="E8" i="1" s="1"/>
  <c r="K7" i="1"/>
  <c r="J7" i="1"/>
  <c r="D7" i="1"/>
  <c r="E7" i="1" s="1"/>
  <c r="K6" i="1"/>
  <c r="J6" i="1"/>
  <c r="D6" i="1"/>
  <c r="E6" i="1" s="1"/>
  <c r="K74" i="1" l="1"/>
  <c r="K73" i="1"/>
  <c r="K72" i="1"/>
  <c r="K71" i="1"/>
  <c r="K70" i="1"/>
  <c r="K69" i="1"/>
  <c r="K68" i="1"/>
  <c r="K67" i="1"/>
  <c r="K66" i="1"/>
  <c r="K65" i="1"/>
  <c r="K64" i="1"/>
  <c r="K63" i="1"/>
  <c r="K62" i="1"/>
  <c r="E45" i="1"/>
  <c r="K47" i="1"/>
  <c r="E49" i="1"/>
  <c r="K51" i="1"/>
  <c r="E53" i="1"/>
  <c r="K55" i="1"/>
  <c r="E57" i="1"/>
  <c r="K59" i="1"/>
  <c r="E61" i="1"/>
  <c r="E76" i="1"/>
</calcChain>
</file>

<file path=xl/sharedStrings.xml><?xml version="1.0" encoding="utf-8"?>
<sst xmlns="http://schemas.openxmlformats.org/spreadsheetml/2006/main" count="275" uniqueCount="158">
  <si>
    <t/>
  </si>
  <si>
    <t>Total Salaries &amp;</t>
  </si>
  <si>
    <t>Total Operational</t>
  </si>
  <si>
    <t>Salaries &amp;</t>
  </si>
  <si>
    <t>Difference in</t>
  </si>
  <si>
    <t>Benefits</t>
  </si>
  <si>
    <t>Budget</t>
  </si>
  <si>
    <t>Benefits as</t>
  </si>
  <si>
    <t>Comparison</t>
  </si>
  <si>
    <t>Functions</t>
  </si>
  <si>
    <t>Percent</t>
  </si>
  <si>
    <t>to Statewide</t>
  </si>
  <si>
    <t>District</t>
  </si>
  <si>
    <t>1000-4000</t>
  </si>
  <si>
    <t>of Total Op.</t>
  </si>
  <si>
    <t>Average</t>
  </si>
  <si>
    <t>AIMS @ UNM</t>
  </si>
  <si>
    <t>LORDSBURG</t>
  </si>
  <si>
    <t>ALAMOGORDO</t>
  </si>
  <si>
    <t>LOS ALAMOS</t>
  </si>
  <si>
    <r>
      <t>ALBUQUERQUE</t>
    </r>
    <r>
      <rPr>
        <vertAlign val="superscript"/>
        <sz val="9"/>
        <rFont val="Arial"/>
      </rPr>
      <t>1</t>
    </r>
  </si>
  <si>
    <t>LOS LUNAS</t>
  </si>
  <si>
    <t>ALBUQUERQUE COLLEGIATE</t>
  </si>
  <si>
    <t>LOVING</t>
  </si>
  <si>
    <t>ALBUQUERQUE SCHOOL OF EXCELLENCE</t>
  </si>
  <si>
    <t>LOVINGTON</t>
  </si>
  <si>
    <t>ALBUQUERQUE SIGN LANGUAGE ACADEMY</t>
  </si>
  <si>
    <t>MAGDALENA</t>
  </si>
  <si>
    <t>ALDO LEOPOLD CHARTER SCHOOL</t>
  </si>
  <si>
    <t>MASTERS PROGRAM</t>
  </si>
  <si>
    <t>ALMA D' ARTE CHARTER HIGH SCHOOL</t>
  </si>
  <si>
    <t>MAXWELL</t>
  </si>
  <si>
    <t>ALTURA PREPARATORY</t>
  </si>
  <si>
    <t>MCCURDY CHARTER SCHOOL</t>
  </si>
  <si>
    <t>AMY BIEHL CHARTER HIGH SCHOOL</t>
  </si>
  <si>
    <t>MEDIA ARTS COLLABORATIVE CHARTER SCHOOL</t>
  </si>
  <si>
    <t>ANIMAS</t>
  </si>
  <si>
    <t>MELROSE</t>
  </si>
  <si>
    <t>ARTESIA</t>
  </si>
  <si>
    <t>MESA VISTA</t>
  </si>
  <si>
    <t>ASK ACADEMY</t>
  </si>
  <si>
    <t>MISSION ACHIEVEMENT AND SUCCESS</t>
  </si>
  <si>
    <r>
      <t>AZTEC</t>
    </r>
    <r>
      <rPr>
        <vertAlign val="superscript"/>
        <sz val="9"/>
        <rFont val="Arial"/>
      </rPr>
      <t>1</t>
    </r>
  </si>
  <si>
    <t>MONTE DEL SOL CHARTER SCHOOL</t>
  </si>
  <si>
    <t>BELEN</t>
  </si>
  <si>
    <t>MONTESSORI ELEMENTARY SCHOOL</t>
  </si>
  <si>
    <t>BERNALILLO</t>
  </si>
  <si>
    <t>MORA</t>
  </si>
  <si>
    <t>BLOOMFIELD</t>
  </si>
  <si>
    <t>MORIARTY</t>
  </si>
  <si>
    <t>CAPITAN</t>
  </si>
  <si>
    <t>MOSQUERO</t>
  </si>
  <si>
    <r>
      <t>CARLSBAD</t>
    </r>
    <r>
      <rPr>
        <vertAlign val="superscript"/>
        <sz val="9"/>
        <rFont val="Arial"/>
      </rPr>
      <t>1</t>
    </r>
  </si>
  <si>
    <t>MOUNTAINAIR</t>
  </si>
  <si>
    <t>CARRIZOZO</t>
  </si>
  <si>
    <t>NEW AMERICA SCHOOL</t>
  </si>
  <si>
    <t>CENTRAL</t>
  </si>
  <si>
    <t>NEW AMERICA SCHOOL - LAS CRUCES</t>
  </si>
  <si>
    <t>CESAR CHAVEZ COMMUNITY SCHOOL</t>
  </si>
  <si>
    <t>NEW MEXICO CONNECTIONS ACADEMY</t>
  </si>
  <si>
    <t>CHAMA VALLEY</t>
  </si>
  <si>
    <t>NEW MEXICO SCHOOL FOR THE ARTS</t>
  </si>
  <si>
    <r>
      <t>CIMARRON</t>
    </r>
    <r>
      <rPr>
        <vertAlign val="superscript"/>
        <sz val="9"/>
        <rFont val="Arial"/>
      </rPr>
      <t>1</t>
    </r>
  </si>
  <si>
    <t>NORTH VALLEY ACADEMY</t>
  </si>
  <si>
    <t>CLAYTON</t>
  </si>
  <si>
    <t>PECOS</t>
  </si>
  <si>
    <t>CLOUDCROFT</t>
  </si>
  <si>
    <t>PENASCO</t>
  </si>
  <si>
    <t>CLOVIS</t>
  </si>
  <si>
    <t>POJOAQUE VALLEY</t>
  </si>
  <si>
    <t>COBRE</t>
  </si>
  <si>
    <t>PORTALES</t>
  </si>
  <si>
    <t>CORAL COMMUNITY CHARTER</t>
  </si>
  <si>
    <t>QUEMADO</t>
  </si>
  <si>
    <t>CORONA</t>
  </si>
  <si>
    <r>
      <t>QUESTA</t>
    </r>
    <r>
      <rPr>
        <vertAlign val="superscript"/>
        <sz val="9"/>
        <rFont val="Arial"/>
      </rPr>
      <t>1</t>
    </r>
  </si>
  <si>
    <t>CUBA</t>
  </si>
  <si>
    <t>RATON</t>
  </si>
  <si>
    <t>DEAP</t>
  </si>
  <si>
    <t>RED RIVER VALLEY CHARTER SCHOOL</t>
  </si>
  <si>
    <r>
      <t>DEMING</t>
    </r>
    <r>
      <rPr>
        <vertAlign val="superscript"/>
        <sz val="9"/>
        <rFont val="Arial"/>
      </rPr>
      <t>1</t>
    </r>
  </si>
  <si>
    <t>RESERVE</t>
  </si>
  <si>
    <t>DES MOINES</t>
  </si>
  <si>
    <t>RIO RANCHO</t>
  </si>
  <si>
    <t>DEXTER</t>
  </si>
  <si>
    <r>
      <t>ROSWELL</t>
    </r>
    <r>
      <rPr>
        <vertAlign val="superscript"/>
        <sz val="9"/>
        <rFont val="Arial"/>
      </rPr>
      <t>1</t>
    </r>
  </si>
  <si>
    <t>DORA</t>
  </si>
  <si>
    <t>ROY</t>
  </si>
  <si>
    <t>DREAM DINE'</t>
  </si>
  <si>
    <t>RUIDOSO</t>
  </si>
  <si>
    <t>DULCE</t>
  </si>
  <si>
    <t>SAN JON</t>
  </si>
  <si>
    <t>ELIDA</t>
  </si>
  <si>
    <t>SANDOVAL ACADEMY (SABE)</t>
  </si>
  <si>
    <t>ESPANOLA</t>
  </si>
  <si>
    <r>
      <t>SANTA FE</t>
    </r>
    <r>
      <rPr>
        <vertAlign val="superscript"/>
        <sz val="9"/>
        <rFont val="Arial"/>
      </rPr>
      <t>1</t>
    </r>
  </si>
  <si>
    <t>ESTANCIA</t>
  </si>
  <si>
    <t>SANTA ROSA</t>
  </si>
  <si>
    <t>ESTANCIA VALLEY CLASSICAL ACADEMY</t>
  </si>
  <si>
    <t>SCHOOL OF DREAMS ACADEMY</t>
  </si>
  <si>
    <t>EUNICE</t>
  </si>
  <si>
    <t>SILVER CITY</t>
  </si>
  <si>
    <t>EXPLORE ACADEMY</t>
  </si>
  <si>
    <t>SIX DIRECTIONS INDIGENOUS</t>
  </si>
  <si>
    <r>
      <t>FARMINGTON</t>
    </r>
    <r>
      <rPr>
        <vertAlign val="superscript"/>
        <sz val="9"/>
        <rFont val="Arial"/>
      </rPr>
      <t>1</t>
    </r>
  </si>
  <si>
    <r>
      <t>SOCORRO</t>
    </r>
    <r>
      <rPr>
        <vertAlign val="superscript"/>
        <sz val="9"/>
        <rFont val="Arial"/>
      </rPr>
      <t>1</t>
    </r>
  </si>
  <si>
    <t>FLOYD</t>
  </si>
  <si>
    <t>SOUTH VALLEY PREPARATORY SCHOOL</t>
  </si>
  <si>
    <t>FORT SUMNER</t>
  </si>
  <si>
    <t>SOUTHWEST PRIMARY LEARNING CENTER</t>
  </si>
  <si>
    <t>GADSDEN</t>
  </si>
  <si>
    <t>SOUTHWEST SECONDARY LEARNING CENTER</t>
  </si>
  <si>
    <r>
      <t>GALLUP</t>
    </r>
    <r>
      <rPr>
        <vertAlign val="superscript"/>
        <sz val="9"/>
        <rFont val="Arial"/>
      </rPr>
      <t>1</t>
    </r>
  </si>
  <si>
    <t>SPRINGER</t>
  </si>
  <si>
    <t>GILBERT L. SENA CHARTER SCHOOL</t>
  </si>
  <si>
    <t>STUDENT ATHLETE HEADQUARTERS (SAHQ)</t>
  </si>
  <si>
    <t>GRADY</t>
  </si>
  <si>
    <t>SW AERONAUTICS, MATHEMATICS AND SCIENCE ACADEMY</t>
  </si>
  <si>
    <t>GRANTS/CIBOLA</t>
  </si>
  <si>
    <r>
      <t>TAOS</t>
    </r>
    <r>
      <rPr>
        <vertAlign val="superscript"/>
        <sz val="9"/>
        <rFont val="Arial"/>
      </rPr>
      <t>1</t>
    </r>
  </si>
  <si>
    <t>HAGERMAN</t>
  </si>
  <si>
    <t>TAOS ACADEMY</t>
  </si>
  <si>
    <t>HATCH</t>
  </si>
  <si>
    <t>TAOS INTEGRATED SCHOOL OF THE ARTS</t>
  </si>
  <si>
    <t>HOBBS</t>
  </si>
  <si>
    <t>TAOS INTERNATIONAL SCHOOL</t>
  </si>
  <si>
    <t>HONDO VALLEY</t>
  </si>
  <si>
    <t>TATUM</t>
  </si>
  <si>
    <t>HORIZON ACADEMY WEST</t>
  </si>
  <si>
    <t>TEXICO</t>
  </si>
  <si>
    <t>HOUSE</t>
  </si>
  <si>
    <t>THE GREAT ACADEMY</t>
  </si>
  <si>
    <t>HOZHO ACADEMY</t>
  </si>
  <si>
    <t>TIERRA ADENTRO</t>
  </si>
  <si>
    <t>J. PAUL TAYLOR</t>
  </si>
  <si>
    <t>TIERRA ENCANTADA CHARTER SCHOOL</t>
  </si>
  <si>
    <t>JAL</t>
  </si>
  <si>
    <t>TRUTH OR CONSEQUENCES</t>
  </si>
  <si>
    <r>
      <t>JEMEZ MOUNTAIN</t>
    </r>
    <r>
      <rPr>
        <vertAlign val="superscript"/>
        <sz val="9"/>
        <rFont val="Arial"/>
      </rPr>
      <t>1</t>
    </r>
  </si>
  <si>
    <t>TUCUMCARI</t>
  </si>
  <si>
    <r>
      <t>JEMEZ VALLEY</t>
    </r>
    <r>
      <rPr>
        <vertAlign val="superscript"/>
        <sz val="9"/>
        <rFont val="Arial"/>
      </rPr>
      <t>1</t>
    </r>
  </si>
  <si>
    <t>TULAROSA</t>
  </si>
  <si>
    <t>LA ACADEMIA DOLORES HUERTA</t>
  </si>
  <si>
    <t>TURQUOISE TRAIL ELEMENTARY</t>
  </si>
  <si>
    <t>LA PROMESA EARLY LEARNING CENTER</t>
  </si>
  <si>
    <t>VAUGHN</t>
  </si>
  <si>
    <t>LA TIERRA MONTESSORI SCHOOL OF THE ARTS &amp; SCIENCES</t>
  </si>
  <si>
    <t>WAGON MOUND</t>
  </si>
  <si>
    <t>LAKE ARTHUR</t>
  </si>
  <si>
    <t>WALATOWA CHARTER HIGH SCHOOL</t>
  </si>
  <si>
    <t>LAS CRUCES</t>
  </si>
  <si>
    <r>
      <t>WEST LAS VEGAS</t>
    </r>
    <r>
      <rPr>
        <vertAlign val="superscript"/>
        <sz val="9"/>
        <rFont val="Arial"/>
      </rPr>
      <t>1</t>
    </r>
  </si>
  <si>
    <t>LAS MONTAÑAS CHARTER SCHOOL</t>
  </si>
  <si>
    <t>ZUNI</t>
  </si>
  <si>
    <t>LAS VEGAS CITY</t>
  </si>
  <si>
    <t>STATEWIDE</t>
  </si>
  <si>
    <t>LOGAN</t>
  </si>
  <si>
    <r>
      <t>1</t>
    </r>
    <r>
      <rPr>
        <sz val="9"/>
        <rFont val="Arial"/>
      </rPr>
      <t>Amounts include Charter Schools.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</si>
</sst>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&quot;$&quot;#,##0"/>
  </numFmts>
  <fonts count="21" x14ac:knownFonts="1">
    <font>
      <sz val="9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</font>
    <font>
      <vertAlign val="superscript"/>
      <sz val="9"/>
      <name val="Arial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42">
    <xf numFmtId="0" fontId="0" fillId="0" borderId="0" applyNumberFormat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0" fillId="0" borderId="10" xfId="0" applyBorder="1" applyAlignment="1">
      <alignment horizontal="left"/>
    </xf>
    <xf numFmtId="168" fontId="0" fillId="0" borderId="11" xfId="0" applyNumberFormat="1" applyBorder="1" applyAlignment="1">
      <alignment horizontal="right"/>
    </xf>
    <xf numFmtId="168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0" fillId="0" borderId="12" xfId="0" applyNumberFormat="1" applyBorder="1" applyAlignment="1">
      <alignment horizontal="right"/>
    </xf>
    <xf numFmtId="168" fontId="0" fillId="0" borderId="13" xfId="0" applyNumberFormat="1" applyBorder="1" applyAlignment="1">
      <alignment horizontal="right"/>
    </xf>
    <xf numFmtId="10" fontId="0" fillId="0" borderId="13" xfId="0" applyNumberFormat="1" applyBorder="1" applyAlignment="1">
      <alignment horizontal="right"/>
    </xf>
    <xf numFmtId="0" fontId="0" fillId="0" borderId="14" xfId="0" applyBorder="1" applyAlignment="1">
      <alignment horizontal="left"/>
    </xf>
    <xf numFmtId="168" fontId="0" fillId="0" borderId="15" xfId="0" applyNumberFormat="1" applyBorder="1" applyAlignment="1">
      <alignment horizontal="right"/>
    </xf>
    <xf numFmtId="10" fontId="0" fillId="0" borderId="16" xfId="0" applyNumberFormat="1" applyBorder="1" applyAlignment="1">
      <alignment horizontal="right"/>
    </xf>
    <xf numFmtId="168" fontId="0" fillId="0" borderId="17" xfId="0" applyNumberFormat="1" applyBorder="1" applyAlignment="1">
      <alignment horizontal="right"/>
    </xf>
    <xf numFmtId="10" fontId="0" fillId="0" borderId="17" xfId="0" applyNumberFormat="1" applyBorder="1" applyAlignment="1">
      <alignment horizontal="right"/>
    </xf>
    <xf numFmtId="0" fontId="0" fillId="0" borderId="18" xfId="0" applyBorder="1" applyAlignment="1">
      <alignment horizontal="left"/>
    </xf>
    <xf numFmtId="168" fontId="0" fillId="0" borderId="19" xfId="0" applyNumberFormat="1" applyBorder="1" applyAlignment="1">
      <alignment horizontal="right"/>
    </xf>
    <xf numFmtId="10" fontId="0" fillId="0" borderId="20" xfId="0" applyNumberFormat="1" applyBorder="1" applyAlignment="1">
      <alignment horizontal="right"/>
    </xf>
    <xf numFmtId="0" fontId="0" fillId="0" borderId="10" xfId="0" applyBorder="1" applyAlignment="1">
      <alignment horizontal="left" vertical="top"/>
    </xf>
    <xf numFmtId="168" fontId="0" fillId="0" borderId="11" xfId="0" applyNumberFormat="1" applyBorder="1" applyAlignment="1">
      <alignment horizontal="right" vertical="top"/>
    </xf>
    <xf numFmtId="168" fontId="0" fillId="0" borderId="0" xfId="0" applyNumberFormat="1" applyAlignment="1">
      <alignment horizontal="right" vertical="top"/>
    </xf>
    <xf numFmtId="10" fontId="0" fillId="0" borderId="0" xfId="0" applyNumberFormat="1" applyAlignment="1">
      <alignment horizontal="right" vertical="top"/>
    </xf>
    <xf numFmtId="10" fontId="0" fillId="0" borderId="12" xfId="0" applyNumberFormat="1" applyBorder="1" applyAlignment="1">
      <alignment horizontal="right" vertical="top"/>
    </xf>
    <xf numFmtId="0" fontId="0" fillId="0" borderId="0" xfId="0" applyAlignment="1">
      <alignment horizontal="left"/>
    </xf>
    <xf numFmtId="10" fontId="0" fillId="0" borderId="0" xfId="0" applyNumberFormat="1" applyBorder="1" applyAlignment="1">
      <alignment horizontal="right"/>
    </xf>
    <xf numFmtId="10" fontId="0" fillId="0" borderId="0" xfId="0" applyNumberFormat="1" applyBorder="1" applyAlignment="1">
      <alignment horizontal="right" vertical="top"/>
    </xf>
    <xf numFmtId="0" fontId="0" fillId="0" borderId="0" xfId="0" applyBorder="1"/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/>
    </xf>
    <xf numFmtId="168" fontId="0" fillId="0" borderId="0" xfId="0" applyNumberFormat="1" applyBorder="1" applyAlignment="1">
      <alignment horizontal="right"/>
    </xf>
    <xf numFmtId="0" fontId="19" fillId="0" borderId="0" xfId="0" applyFont="1" applyAlignment="1"/>
    <xf numFmtId="0" fontId="0" fillId="0" borderId="11" xfId="0" applyBorder="1"/>
    <xf numFmtId="0" fontId="0" fillId="0" borderId="21" xfId="0" applyBorder="1" applyAlignment="1">
      <alignment horizontal="left"/>
    </xf>
    <xf numFmtId="168" fontId="0" fillId="0" borderId="22" xfId="0" applyNumberFormat="1" applyBorder="1" applyAlignment="1">
      <alignment horizontal="right"/>
    </xf>
    <xf numFmtId="168" fontId="0" fillId="0" borderId="23" xfId="0" applyNumberFormat="1" applyBorder="1" applyAlignment="1">
      <alignment horizontal="right"/>
    </xf>
    <xf numFmtId="10" fontId="0" fillId="0" borderId="23" xfId="0" applyNumberFormat="1" applyBorder="1" applyAlignment="1">
      <alignment horizontal="right"/>
    </xf>
    <xf numFmtId="10" fontId="0" fillId="0" borderId="24" xfId="0" applyNumberFormat="1" applyBorder="1" applyAlignment="1">
      <alignment horizontal="right"/>
    </xf>
    <xf numFmtId="0" fontId="0" fillId="0" borderId="25" xfId="0" applyBorder="1" applyAlignment="1">
      <alignment horizontal="left"/>
    </xf>
    <xf numFmtId="10" fontId="0" fillId="0" borderId="26" xfId="0" applyNumberFormat="1" applyBorder="1" applyAlignment="1">
      <alignment horizontal="right"/>
    </xf>
    <xf numFmtId="0" fontId="0" fillId="0" borderId="27" xfId="0" applyBorder="1" applyAlignment="1">
      <alignment horizontal="left"/>
    </xf>
    <xf numFmtId="10" fontId="0" fillId="0" borderId="28" xfId="0" applyNumberFormat="1" applyBorder="1" applyAlignment="1">
      <alignment horizontal="right"/>
    </xf>
    <xf numFmtId="0" fontId="0" fillId="0" borderId="25" xfId="0" applyBorder="1" applyAlignment="1">
      <alignment horizontal="left" vertical="top"/>
    </xf>
    <xf numFmtId="168" fontId="0" fillId="0" borderId="0" xfId="0" applyNumberFormat="1" applyBorder="1" applyAlignment="1">
      <alignment horizontal="right" vertical="top"/>
    </xf>
    <xf numFmtId="10" fontId="0" fillId="0" borderId="26" xfId="0" applyNumberFormat="1" applyBorder="1" applyAlignment="1">
      <alignment horizontal="right" vertical="top"/>
    </xf>
    <xf numFmtId="0" fontId="18" fillId="0" borderId="29" xfId="0" applyFont="1" applyBorder="1" applyAlignment="1">
      <alignment horizontal="left"/>
    </xf>
    <xf numFmtId="168" fontId="18" fillId="0" borderId="30" xfId="0" applyNumberFormat="1" applyFont="1" applyBorder="1" applyAlignment="1">
      <alignment horizontal="right"/>
    </xf>
    <xf numFmtId="168" fontId="18" fillId="0" borderId="31" xfId="0" applyNumberFormat="1" applyFont="1" applyBorder="1" applyAlignment="1">
      <alignment horizontal="right"/>
    </xf>
    <xf numFmtId="10" fontId="18" fillId="0" borderId="31" xfId="0" applyNumberFormat="1" applyFont="1" applyBorder="1" applyAlignment="1">
      <alignment horizontal="right"/>
    </xf>
    <xf numFmtId="0" fontId="0" fillId="0" borderId="32" xfId="0" applyBorder="1"/>
    <xf numFmtId="0" fontId="0" fillId="0" borderId="23" xfId="0" applyBorder="1" applyAlignment="1">
      <alignment horizontal="left" vertical="top"/>
    </xf>
    <xf numFmtId="0" fontId="20" fillId="0" borderId="25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workbookViewId="0">
      <pane ySplit="4" topLeftCell="A5" activePane="bottomLeft" state="frozen"/>
      <selection pane="bottomLeft" activeCell="A10" sqref="A10"/>
    </sheetView>
  </sheetViews>
  <sheetFormatPr defaultRowHeight="12" x14ac:dyDescent="0.2"/>
  <cols>
    <col min="1" max="1" width="36.140625" style="26" customWidth="1"/>
    <col min="2" max="3" width="14.28515625" style="27" customWidth="1"/>
    <col min="4" max="5" width="12" style="22" customWidth="1"/>
    <col min="6" max="6" width="2.85546875" style="24" customWidth="1"/>
    <col min="7" max="7" width="36.140625" style="26" customWidth="1"/>
    <col min="8" max="9" width="15.7109375" style="27" customWidth="1"/>
    <col min="10" max="11" width="12" style="22" customWidth="1"/>
    <col min="12" max="16384" width="9.140625" style="24"/>
  </cols>
  <sheetData>
    <row r="1" spans="1:11" ht="15" customHeight="1" x14ac:dyDescent="0.2">
      <c r="A1" s="8" t="s">
        <v>0</v>
      </c>
      <c r="B1" s="9" t="s">
        <v>1</v>
      </c>
      <c r="C1" s="6" t="s">
        <v>2</v>
      </c>
      <c r="D1" s="7" t="s">
        <v>3</v>
      </c>
      <c r="E1" s="10" t="s">
        <v>4</v>
      </c>
      <c r="F1" s="29" t="s">
        <v>0</v>
      </c>
      <c r="G1" s="30" t="s">
        <v>0</v>
      </c>
      <c r="H1" s="31" t="s">
        <v>1</v>
      </c>
      <c r="I1" s="32" t="s">
        <v>2</v>
      </c>
      <c r="J1" s="33" t="s">
        <v>3</v>
      </c>
      <c r="K1" s="34" t="s">
        <v>4</v>
      </c>
    </row>
    <row r="2" spans="1:11" ht="15" customHeight="1" x14ac:dyDescent="0.2">
      <c r="A2" s="1" t="s">
        <v>0</v>
      </c>
      <c r="B2" s="2" t="s">
        <v>5</v>
      </c>
      <c r="C2" s="3" t="s">
        <v>6</v>
      </c>
      <c r="D2" s="4" t="s">
        <v>7</v>
      </c>
      <c r="E2" s="5" t="s">
        <v>8</v>
      </c>
      <c r="F2" s="29" t="s">
        <v>0</v>
      </c>
      <c r="G2" s="35" t="s">
        <v>0</v>
      </c>
      <c r="H2" s="2" t="s">
        <v>5</v>
      </c>
      <c r="I2" s="27" t="s">
        <v>6</v>
      </c>
      <c r="J2" s="22" t="s">
        <v>7</v>
      </c>
      <c r="K2" s="36" t="s">
        <v>8</v>
      </c>
    </row>
    <row r="3" spans="1:11" ht="15" customHeight="1" x14ac:dyDescent="0.2">
      <c r="A3" s="1" t="s">
        <v>0</v>
      </c>
      <c r="B3" s="2" t="s">
        <v>9</v>
      </c>
      <c r="C3" s="3" t="s">
        <v>9</v>
      </c>
      <c r="D3" s="4" t="s">
        <v>10</v>
      </c>
      <c r="E3" s="5" t="s">
        <v>11</v>
      </c>
      <c r="F3" s="29" t="s">
        <v>0</v>
      </c>
      <c r="G3" s="35" t="s">
        <v>0</v>
      </c>
      <c r="H3" s="2" t="s">
        <v>9</v>
      </c>
      <c r="I3" s="27" t="s">
        <v>9</v>
      </c>
      <c r="J3" s="22" t="s">
        <v>10</v>
      </c>
      <c r="K3" s="36" t="s">
        <v>11</v>
      </c>
    </row>
    <row r="4" spans="1:11" ht="15" customHeight="1" x14ac:dyDescent="0.2">
      <c r="A4" s="13" t="s">
        <v>12</v>
      </c>
      <c r="B4" s="14" t="s">
        <v>13</v>
      </c>
      <c r="C4" s="11" t="s">
        <v>13</v>
      </c>
      <c r="D4" s="12" t="s">
        <v>14</v>
      </c>
      <c r="E4" s="15" t="s">
        <v>15</v>
      </c>
      <c r="F4" s="29" t="s">
        <v>0</v>
      </c>
      <c r="G4" s="37" t="s">
        <v>12</v>
      </c>
      <c r="H4" s="14" t="s">
        <v>13</v>
      </c>
      <c r="I4" s="11" t="s">
        <v>13</v>
      </c>
      <c r="J4" s="12" t="s">
        <v>14</v>
      </c>
      <c r="K4" s="38" t="s">
        <v>15</v>
      </c>
    </row>
    <row r="5" spans="1:11" ht="6.95" customHeight="1" x14ac:dyDescent="0.2">
      <c r="A5" s="1" t="s">
        <v>0</v>
      </c>
      <c r="B5" s="2" t="s">
        <v>0</v>
      </c>
      <c r="C5" s="3" t="s">
        <v>0</v>
      </c>
      <c r="D5" s="4" t="s">
        <v>0</v>
      </c>
      <c r="E5" s="5" t="s">
        <v>0</v>
      </c>
      <c r="F5" s="29" t="s">
        <v>0</v>
      </c>
      <c r="G5" s="35" t="s">
        <v>0</v>
      </c>
      <c r="H5" s="2" t="s">
        <v>0</v>
      </c>
      <c r="I5" s="27" t="s">
        <v>0</v>
      </c>
      <c r="J5" s="22" t="s">
        <v>0</v>
      </c>
      <c r="K5" s="36" t="s">
        <v>0</v>
      </c>
    </row>
    <row r="6" spans="1:11" s="25" customFormat="1" x14ac:dyDescent="0.2">
      <c r="A6" s="16" t="s">
        <v>16</v>
      </c>
      <c r="B6" s="17">
        <v>2584578</v>
      </c>
      <c r="C6" s="18">
        <v>4444651</v>
      </c>
      <c r="D6" s="19">
        <f t="shared" ref="D6:D37" si="0">B6/C6</f>
        <v>0.58150302464692949</v>
      </c>
      <c r="E6" s="20">
        <f>D6-J75</f>
        <v>-0.22839978505959713</v>
      </c>
      <c r="F6" s="29" t="s">
        <v>0</v>
      </c>
      <c r="G6" s="39" t="s">
        <v>17</v>
      </c>
      <c r="H6" s="17">
        <v>3741460</v>
      </c>
      <c r="I6" s="40">
        <v>4923737</v>
      </c>
      <c r="J6" s="23">
        <f t="shared" ref="J6:J37" si="1">H6/I6</f>
        <v>0.7598821789222292</v>
      </c>
      <c r="K6" s="41">
        <f>J6-J75</f>
        <v>-5.0020630784297415E-2</v>
      </c>
    </row>
    <row r="7" spans="1:11" s="25" customFormat="1" x14ac:dyDescent="0.2">
      <c r="A7" s="16" t="s">
        <v>18</v>
      </c>
      <c r="B7" s="17">
        <v>38150588</v>
      </c>
      <c r="C7" s="18">
        <v>45327016</v>
      </c>
      <c r="D7" s="19">
        <f t="shared" si="0"/>
        <v>0.84167437803538625</v>
      </c>
      <c r="E7" s="20">
        <f>D7-J75</f>
        <v>3.1771568328859634E-2</v>
      </c>
      <c r="F7" s="29" t="s">
        <v>0</v>
      </c>
      <c r="G7" s="39" t="s">
        <v>19</v>
      </c>
      <c r="H7" s="17">
        <v>32685188</v>
      </c>
      <c r="I7" s="40">
        <v>39700559</v>
      </c>
      <c r="J7" s="23">
        <f t="shared" si="1"/>
        <v>0.8232928911655879</v>
      </c>
      <c r="K7" s="41">
        <f>J7-J75</f>
        <v>1.3390081459061287E-2</v>
      </c>
    </row>
    <row r="8" spans="1:11" s="25" customFormat="1" ht="13.5" x14ac:dyDescent="0.2">
      <c r="A8" s="16" t="s">
        <v>20</v>
      </c>
      <c r="B8" s="17">
        <v>638573003</v>
      </c>
      <c r="C8" s="18">
        <v>766462196</v>
      </c>
      <c r="D8" s="19">
        <f t="shared" si="0"/>
        <v>0.83314350835902151</v>
      </c>
      <c r="E8" s="20">
        <f>D8-J75</f>
        <v>2.3240698652494896E-2</v>
      </c>
      <c r="F8" s="29" t="s">
        <v>0</v>
      </c>
      <c r="G8" s="39" t="s">
        <v>21</v>
      </c>
      <c r="H8" s="17">
        <v>55019524</v>
      </c>
      <c r="I8" s="40">
        <v>64667644</v>
      </c>
      <c r="J8" s="23">
        <f t="shared" si="1"/>
        <v>0.85080452289246844</v>
      </c>
      <c r="K8" s="41">
        <f>J8-J75</f>
        <v>4.0901713185941824E-2</v>
      </c>
    </row>
    <row r="9" spans="1:11" s="25" customFormat="1" x14ac:dyDescent="0.2">
      <c r="A9" s="16" t="s">
        <v>22</v>
      </c>
      <c r="B9" s="17">
        <v>553235</v>
      </c>
      <c r="C9" s="18">
        <v>768714</v>
      </c>
      <c r="D9" s="19">
        <f t="shared" si="0"/>
        <v>0.71968898706150797</v>
      </c>
      <c r="E9" s="20">
        <f>D9-J75</f>
        <v>-9.0213822645018649E-2</v>
      </c>
      <c r="F9" s="29" t="s">
        <v>0</v>
      </c>
      <c r="G9" s="39" t="s">
        <v>23</v>
      </c>
      <c r="H9" s="17">
        <v>4620342</v>
      </c>
      <c r="I9" s="40">
        <v>5664994</v>
      </c>
      <c r="J9" s="23">
        <f t="shared" si="1"/>
        <v>0.81559521510525868</v>
      </c>
      <c r="K9" s="41">
        <f>J9-J75</f>
        <v>5.6924053987320589E-3</v>
      </c>
    </row>
    <row r="10" spans="1:11" s="25" customFormat="1" x14ac:dyDescent="0.2">
      <c r="A10" s="49" t="s">
        <v>24</v>
      </c>
      <c r="B10" s="17">
        <v>3026721</v>
      </c>
      <c r="C10" s="18">
        <v>4003896</v>
      </c>
      <c r="D10" s="19">
        <f t="shared" si="0"/>
        <v>0.75594396058239277</v>
      </c>
      <c r="E10" s="20">
        <f>D10-J75</f>
        <v>-5.3958849124133845E-2</v>
      </c>
      <c r="F10" s="29" t="s">
        <v>0</v>
      </c>
      <c r="G10" s="39" t="s">
        <v>25</v>
      </c>
      <c r="H10" s="17">
        <v>27261434</v>
      </c>
      <c r="I10" s="40">
        <v>33908162</v>
      </c>
      <c r="J10" s="23">
        <f t="shared" si="1"/>
        <v>0.80397852292908123</v>
      </c>
      <c r="K10" s="41">
        <f>J10-J75</f>
        <v>-5.9242867774453867E-3</v>
      </c>
    </row>
    <row r="11" spans="1:11" s="25" customFormat="1" x14ac:dyDescent="0.2">
      <c r="A11" s="49" t="s">
        <v>26</v>
      </c>
      <c r="B11" s="17">
        <v>1834882</v>
      </c>
      <c r="C11" s="18">
        <v>2696853</v>
      </c>
      <c r="D11" s="19">
        <f t="shared" si="0"/>
        <v>0.68037894538560317</v>
      </c>
      <c r="E11" s="20">
        <f>D11-J75</f>
        <v>-0.12952386432092344</v>
      </c>
      <c r="F11" s="29" t="s">
        <v>0</v>
      </c>
      <c r="G11" s="39" t="s">
        <v>27</v>
      </c>
      <c r="H11" s="17">
        <v>3138264</v>
      </c>
      <c r="I11" s="40">
        <v>4366244</v>
      </c>
      <c r="J11" s="23">
        <f t="shared" si="1"/>
        <v>0.71875598340358438</v>
      </c>
      <c r="K11" s="41">
        <f>J11-J75</f>
        <v>-9.1146826302942241E-2</v>
      </c>
    </row>
    <row r="12" spans="1:11" s="25" customFormat="1" x14ac:dyDescent="0.2">
      <c r="A12" s="16" t="s">
        <v>28</v>
      </c>
      <c r="B12" s="17">
        <v>1710660</v>
      </c>
      <c r="C12" s="18">
        <v>2058773</v>
      </c>
      <c r="D12" s="19">
        <f t="shared" si="0"/>
        <v>0.83091239296415875</v>
      </c>
      <c r="E12" s="20">
        <f>D12-J75</f>
        <v>2.1009583257632136E-2</v>
      </c>
      <c r="F12" s="29" t="s">
        <v>0</v>
      </c>
      <c r="G12" s="39" t="s">
        <v>29</v>
      </c>
      <c r="H12" s="17">
        <v>1516641</v>
      </c>
      <c r="I12" s="40">
        <v>2722188</v>
      </c>
      <c r="J12" s="23">
        <f t="shared" si="1"/>
        <v>0.55714043262258151</v>
      </c>
      <c r="K12" s="41">
        <f>J12-J75</f>
        <v>-0.25276237708394511</v>
      </c>
    </row>
    <row r="13" spans="1:11" s="25" customFormat="1" x14ac:dyDescent="0.2">
      <c r="A13" s="16" t="s">
        <v>30</v>
      </c>
      <c r="B13" s="17">
        <v>1685960</v>
      </c>
      <c r="C13" s="18">
        <v>2027657</v>
      </c>
      <c r="D13" s="19">
        <f t="shared" si="0"/>
        <v>0.83148185319311896</v>
      </c>
      <c r="E13" s="20">
        <f>D13-J75</f>
        <v>2.1579043486592342E-2</v>
      </c>
      <c r="F13" s="29" t="s">
        <v>0</v>
      </c>
      <c r="G13" s="39" t="s">
        <v>31</v>
      </c>
      <c r="H13" s="17">
        <v>1750127</v>
      </c>
      <c r="I13" s="40">
        <v>2089084</v>
      </c>
      <c r="J13" s="23">
        <f t="shared" si="1"/>
        <v>0.83774850604379714</v>
      </c>
      <c r="K13" s="41">
        <f>J13-J75</f>
        <v>2.784569633727052E-2</v>
      </c>
    </row>
    <row r="14" spans="1:11" s="25" customFormat="1" x14ac:dyDescent="0.2">
      <c r="A14" s="16" t="s">
        <v>32</v>
      </c>
      <c r="B14" s="17">
        <v>598686</v>
      </c>
      <c r="C14" s="18">
        <v>862141</v>
      </c>
      <c r="D14" s="19">
        <f t="shared" si="0"/>
        <v>0.69441773445410904</v>
      </c>
      <c r="E14" s="20">
        <f>D14-J75</f>
        <v>-0.11548507525241758</v>
      </c>
      <c r="F14" s="29" t="s">
        <v>0</v>
      </c>
      <c r="G14" s="39" t="s">
        <v>33</v>
      </c>
      <c r="H14" s="17">
        <v>2866993</v>
      </c>
      <c r="I14" s="40">
        <v>3745823</v>
      </c>
      <c r="J14" s="23">
        <f t="shared" si="1"/>
        <v>0.7653840023941334</v>
      </c>
      <c r="K14" s="41">
        <f>J14-J75</f>
        <v>-4.4518807312393216E-2</v>
      </c>
    </row>
    <row r="15" spans="1:11" s="25" customFormat="1" x14ac:dyDescent="0.2">
      <c r="A15" s="16" t="s">
        <v>34</v>
      </c>
      <c r="B15" s="17">
        <v>2940504</v>
      </c>
      <c r="C15" s="18">
        <v>3549227</v>
      </c>
      <c r="D15" s="19">
        <f t="shared" si="0"/>
        <v>0.82849138699778857</v>
      </c>
      <c r="E15" s="20">
        <f>D15-J75</f>
        <v>1.8588577291261954E-2</v>
      </c>
      <c r="F15" s="29" t="s">
        <v>0</v>
      </c>
      <c r="G15" s="48" t="s">
        <v>35</v>
      </c>
      <c r="H15" s="17">
        <v>2003744</v>
      </c>
      <c r="I15" s="40">
        <v>2603594</v>
      </c>
      <c r="J15" s="23">
        <f t="shared" si="1"/>
        <v>0.76960693564357574</v>
      </c>
      <c r="K15" s="41">
        <f>J15-J75</f>
        <v>-4.0295874062950876E-2</v>
      </c>
    </row>
    <row r="16" spans="1:11" s="25" customFormat="1" x14ac:dyDescent="0.2">
      <c r="A16" s="16" t="s">
        <v>36</v>
      </c>
      <c r="B16" s="17">
        <v>1796985</v>
      </c>
      <c r="C16" s="18">
        <v>2410864</v>
      </c>
      <c r="D16" s="19">
        <f t="shared" si="0"/>
        <v>0.74536970978039407</v>
      </c>
      <c r="E16" s="20">
        <f>D16-J75</f>
        <v>-6.4533099926132542E-2</v>
      </c>
      <c r="F16" s="29" t="s">
        <v>0</v>
      </c>
      <c r="G16" s="39" t="s">
        <v>37</v>
      </c>
      <c r="H16" s="17">
        <v>2350227</v>
      </c>
      <c r="I16" s="40">
        <v>2789678</v>
      </c>
      <c r="J16" s="23">
        <f t="shared" si="1"/>
        <v>0.84247250041044164</v>
      </c>
      <c r="K16" s="41">
        <f>J16-J75</f>
        <v>3.2569690703915022E-2</v>
      </c>
    </row>
    <row r="17" spans="1:11" s="25" customFormat="1" x14ac:dyDescent="0.2">
      <c r="A17" s="16" t="s">
        <v>38</v>
      </c>
      <c r="B17" s="17">
        <v>26775045</v>
      </c>
      <c r="C17" s="18">
        <v>31268947</v>
      </c>
      <c r="D17" s="19">
        <f t="shared" si="0"/>
        <v>0.85628227263297352</v>
      </c>
      <c r="E17" s="20">
        <f>D17-J75</f>
        <v>4.6379462926446902E-2</v>
      </c>
      <c r="F17" s="29" t="s">
        <v>0</v>
      </c>
      <c r="G17" s="39" t="s">
        <v>39</v>
      </c>
      <c r="H17" s="17">
        <v>1971913</v>
      </c>
      <c r="I17" s="40">
        <v>2979864</v>
      </c>
      <c r="J17" s="23">
        <f t="shared" si="1"/>
        <v>0.6617459722994069</v>
      </c>
      <c r="K17" s="41">
        <f>J17-J75</f>
        <v>-0.14815683740711971</v>
      </c>
    </row>
    <row r="18" spans="1:11" s="25" customFormat="1" x14ac:dyDescent="0.2">
      <c r="A18" s="16" t="s">
        <v>40</v>
      </c>
      <c r="B18" s="17">
        <v>2903740</v>
      </c>
      <c r="C18" s="18">
        <v>3649813</v>
      </c>
      <c r="D18" s="19">
        <f t="shared" si="0"/>
        <v>0.79558596563714357</v>
      </c>
      <c r="E18" s="20">
        <f>D18-J75</f>
        <v>-1.431684406938305E-2</v>
      </c>
      <c r="F18" s="29" t="s">
        <v>0</v>
      </c>
      <c r="G18" s="39" t="s">
        <v>41</v>
      </c>
      <c r="H18" s="17">
        <v>5810747</v>
      </c>
      <c r="I18" s="40">
        <v>8646019</v>
      </c>
      <c r="J18" s="23">
        <f t="shared" si="1"/>
        <v>0.67207196745693021</v>
      </c>
      <c r="K18" s="41">
        <f>J18-J75</f>
        <v>-0.13783084224959641</v>
      </c>
    </row>
    <row r="19" spans="1:11" s="25" customFormat="1" ht="13.5" x14ac:dyDescent="0.2">
      <c r="A19" s="16" t="s">
        <v>42</v>
      </c>
      <c r="B19" s="17">
        <v>19949487</v>
      </c>
      <c r="C19" s="18">
        <v>24696372</v>
      </c>
      <c r="D19" s="19">
        <f t="shared" si="0"/>
        <v>0.80779018877752573</v>
      </c>
      <c r="E19" s="20">
        <f>D19-J75</f>
        <v>-2.1126209290008857E-3</v>
      </c>
      <c r="F19" s="29" t="s">
        <v>0</v>
      </c>
      <c r="G19" s="39" t="s">
        <v>43</v>
      </c>
      <c r="H19" s="17">
        <v>2587179</v>
      </c>
      <c r="I19" s="40">
        <v>3201145</v>
      </c>
      <c r="J19" s="23">
        <f t="shared" si="1"/>
        <v>0.80820425191611123</v>
      </c>
      <c r="K19" s="41">
        <f>J19-J75</f>
        <v>-1.6985577904153892E-3</v>
      </c>
    </row>
    <row r="20" spans="1:11" s="25" customFormat="1" x14ac:dyDescent="0.2">
      <c r="A20" s="16" t="s">
        <v>44</v>
      </c>
      <c r="B20" s="17">
        <v>24938474</v>
      </c>
      <c r="C20" s="18">
        <v>31037415</v>
      </c>
      <c r="D20" s="19">
        <f t="shared" si="0"/>
        <v>0.80349713402356482</v>
      </c>
      <c r="E20" s="20">
        <f>D20-J75</f>
        <v>-6.4056756829617978E-3</v>
      </c>
      <c r="F20" s="29" t="s">
        <v>0</v>
      </c>
      <c r="G20" s="39" t="s">
        <v>45</v>
      </c>
      <c r="H20" s="17">
        <v>2108635</v>
      </c>
      <c r="I20" s="40">
        <v>2769335</v>
      </c>
      <c r="J20" s="23">
        <f t="shared" si="1"/>
        <v>0.76142286866702658</v>
      </c>
      <c r="K20" s="41">
        <f>J20-J75</f>
        <v>-4.8479941039500041E-2</v>
      </c>
    </row>
    <row r="21" spans="1:11" s="25" customFormat="1" x14ac:dyDescent="0.2">
      <c r="A21" s="16" t="s">
        <v>46</v>
      </c>
      <c r="B21" s="17">
        <v>20884907</v>
      </c>
      <c r="C21" s="18">
        <v>28698323</v>
      </c>
      <c r="D21" s="19">
        <f t="shared" si="0"/>
        <v>0.72773963133664643</v>
      </c>
      <c r="E21" s="20">
        <f>D21-J75</f>
        <v>-8.2163178369880185E-2</v>
      </c>
      <c r="F21" s="29" t="s">
        <v>0</v>
      </c>
      <c r="G21" s="39" t="s">
        <v>47</v>
      </c>
      <c r="H21" s="17">
        <v>4072885</v>
      </c>
      <c r="I21" s="40">
        <v>5196561</v>
      </c>
      <c r="J21" s="23">
        <f t="shared" si="1"/>
        <v>0.78376545565422984</v>
      </c>
      <c r="K21" s="41">
        <f>J21-J75</f>
        <v>-2.613735405229678E-2</v>
      </c>
    </row>
    <row r="22" spans="1:11" s="25" customFormat="1" x14ac:dyDescent="0.2">
      <c r="A22" s="16" t="s">
        <v>48</v>
      </c>
      <c r="B22" s="17">
        <v>22126539</v>
      </c>
      <c r="C22" s="18">
        <v>26388473</v>
      </c>
      <c r="D22" s="19">
        <f t="shared" si="0"/>
        <v>0.8384925872747544</v>
      </c>
      <c r="E22" s="20">
        <f>D22-J75</f>
        <v>2.8589777568227781E-2</v>
      </c>
      <c r="F22" s="29" t="s">
        <v>0</v>
      </c>
      <c r="G22" s="39" t="s">
        <v>49</v>
      </c>
      <c r="H22" s="17">
        <v>16508278</v>
      </c>
      <c r="I22" s="40">
        <v>18851549</v>
      </c>
      <c r="J22" s="23">
        <f t="shared" si="1"/>
        <v>0.87569875557706156</v>
      </c>
      <c r="K22" s="41">
        <f>J22-J75</f>
        <v>6.5795945870534944E-2</v>
      </c>
    </row>
    <row r="23" spans="1:11" s="25" customFormat="1" x14ac:dyDescent="0.2">
      <c r="A23" s="16" t="s">
        <v>50</v>
      </c>
      <c r="B23" s="17">
        <v>4171766</v>
      </c>
      <c r="C23" s="18">
        <v>5342296</v>
      </c>
      <c r="D23" s="19">
        <f t="shared" si="0"/>
        <v>0.78089383291378833</v>
      </c>
      <c r="E23" s="20">
        <f>D23-J75</f>
        <v>-2.9008976792738284E-2</v>
      </c>
      <c r="F23" s="29" t="s">
        <v>0</v>
      </c>
      <c r="G23" s="39" t="s">
        <v>51</v>
      </c>
      <c r="H23" s="17">
        <v>881480</v>
      </c>
      <c r="I23" s="40">
        <v>1272786</v>
      </c>
      <c r="J23" s="23">
        <f t="shared" si="1"/>
        <v>0.69255947189865386</v>
      </c>
      <c r="K23" s="41">
        <f>J23-J75</f>
        <v>-0.11734333780787276</v>
      </c>
    </row>
    <row r="24" spans="1:11" s="25" customFormat="1" ht="13.5" x14ac:dyDescent="0.2">
      <c r="A24" s="16" t="s">
        <v>52</v>
      </c>
      <c r="B24" s="17">
        <v>56675760</v>
      </c>
      <c r="C24" s="18">
        <v>68246664</v>
      </c>
      <c r="D24" s="19">
        <f t="shared" si="0"/>
        <v>0.83045465782767047</v>
      </c>
      <c r="E24" s="20">
        <f>D24-J75</f>
        <v>2.0551848121143856E-2</v>
      </c>
      <c r="F24" s="29" t="s">
        <v>0</v>
      </c>
      <c r="G24" s="39" t="s">
        <v>53</v>
      </c>
      <c r="H24" s="17">
        <v>2278164</v>
      </c>
      <c r="I24" s="40">
        <v>2926794</v>
      </c>
      <c r="J24" s="23">
        <f t="shared" si="1"/>
        <v>0.77838207950405802</v>
      </c>
      <c r="K24" s="41">
        <f>J24-J75</f>
        <v>-3.1520730202468594E-2</v>
      </c>
    </row>
    <row r="25" spans="1:11" s="25" customFormat="1" x14ac:dyDescent="0.2">
      <c r="A25" s="16" t="s">
        <v>54</v>
      </c>
      <c r="B25" s="17">
        <v>1717614</v>
      </c>
      <c r="C25" s="18">
        <v>2121770</v>
      </c>
      <c r="D25" s="19">
        <f t="shared" si="0"/>
        <v>0.80951941068070521</v>
      </c>
      <c r="E25" s="20">
        <f>D25-J75</f>
        <v>-3.8339902582140706E-4</v>
      </c>
      <c r="F25" s="29" t="s">
        <v>0</v>
      </c>
      <c r="G25" s="39" t="s">
        <v>55</v>
      </c>
      <c r="H25" s="17">
        <v>1803157</v>
      </c>
      <c r="I25" s="40">
        <v>2929197</v>
      </c>
      <c r="J25" s="23">
        <f t="shared" si="1"/>
        <v>0.61558065230846548</v>
      </c>
      <c r="K25" s="41">
        <f>J25-J75</f>
        <v>-0.19432215739806113</v>
      </c>
    </row>
    <row r="26" spans="1:11" s="25" customFormat="1" x14ac:dyDescent="0.2">
      <c r="A26" s="16" t="s">
        <v>56</v>
      </c>
      <c r="B26" s="17">
        <v>39684742</v>
      </c>
      <c r="C26" s="18">
        <v>60531024</v>
      </c>
      <c r="D26" s="19">
        <f t="shared" si="0"/>
        <v>0.65560995630934638</v>
      </c>
      <c r="E26" s="20">
        <f>D26-J75</f>
        <v>-0.15429285339718024</v>
      </c>
      <c r="F26" s="29" t="s">
        <v>0</v>
      </c>
      <c r="G26" s="39" t="s">
        <v>57</v>
      </c>
      <c r="H26" s="17">
        <v>1413864</v>
      </c>
      <c r="I26" s="40">
        <v>2695562</v>
      </c>
      <c r="J26" s="23">
        <f t="shared" si="1"/>
        <v>0.52451548137271564</v>
      </c>
      <c r="K26" s="41">
        <f>J26-J75</f>
        <v>-0.28538732833381097</v>
      </c>
    </row>
    <row r="27" spans="1:11" s="25" customFormat="1" x14ac:dyDescent="0.2">
      <c r="A27" s="16" t="s">
        <v>58</v>
      </c>
      <c r="B27" s="17">
        <v>1394313</v>
      </c>
      <c r="C27" s="18">
        <v>2760480</v>
      </c>
      <c r="D27" s="19">
        <f t="shared" si="0"/>
        <v>0.50509802643018609</v>
      </c>
      <c r="E27" s="20">
        <f>D27-J75</f>
        <v>-0.30480478327634053</v>
      </c>
      <c r="F27" s="29" t="s">
        <v>0</v>
      </c>
      <c r="G27" s="39" t="s">
        <v>59</v>
      </c>
      <c r="H27" s="17">
        <v>4163841</v>
      </c>
      <c r="I27" s="40">
        <v>12406380</v>
      </c>
      <c r="J27" s="23">
        <f t="shared" si="1"/>
        <v>0.33562094664196968</v>
      </c>
      <c r="K27" s="41">
        <f>J27-J75</f>
        <v>-0.47428186306455694</v>
      </c>
    </row>
    <row r="28" spans="1:11" s="25" customFormat="1" x14ac:dyDescent="0.2">
      <c r="A28" s="16" t="s">
        <v>60</v>
      </c>
      <c r="B28" s="17">
        <v>3829689</v>
      </c>
      <c r="C28" s="18">
        <v>4614136</v>
      </c>
      <c r="D28" s="19">
        <f t="shared" si="0"/>
        <v>0.82999049009392012</v>
      </c>
      <c r="E28" s="20">
        <f>D28-J75</f>
        <v>2.0087680387393503E-2</v>
      </c>
      <c r="F28" s="29" t="s">
        <v>0</v>
      </c>
      <c r="G28" s="39" t="s">
        <v>61</v>
      </c>
      <c r="H28" s="17">
        <v>1859851</v>
      </c>
      <c r="I28" s="40">
        <v>2538588</v>
      </c>
      <c r="J28" s="23">
        <f t="shared" si="1"/>
        <v>0.73263207735954006</v>
      </c>
      <c r="K28" s="41">
        <f>J28-J75</f>
        <v>-7.7270732346986559E-2</v>
      </c>
    </row>
    <row r="29" spans="1:11" s="25" customFormat="1" ht="13.5" x14ac:dyDescent="0.2">
      <c r="A29" s="16" t="s">
        <v>62</v>
      </c>
      <c r="B29" s="17">
        <v>4402433</v>
      </c>
      <c r="C29" s="18">
        <v>5471651</v>
      </c>
      <c r="D29" s="19">
        <f t="shared" si="0"/>
        <v>0.80458951055175121</v>
      </c>
      <c r="E29" s="20">
        <f>D29-J75</f>
        <v>-5.3132991547754083E-3</v>
      </c>
      <c r="F29" s="29" t="s">
        <v>0</v>
      </c>
      <c r="G29" s="39" t="s">
        <v>63</v>
      </c>
      <c r="H29" s="17">
        <v>2700891</v>
      </c>
      <c r="I29" s="40">
        <v>3537752</v>
      </c>
      <c r="J29" s="23">
        <f t="shared" si="1"/>
        <v>0.76344837060370541</v>
      </c>
      <c r="K29" s="41">
        <f>J29-J75</f>
        <v>-4.645443910282121E-2</v>
      </c>
    </row>
    <row r="30" spans="1:11" s="25" customFormat="1" x14ac:dyDescent="0.2">
      <c r="A30" s="16" t="s">
        <v>64</v>
      </c>
      <c r="B30" s="17">
        <v>4269678</v>
      </c>
      <c r="C30" s="18">
        <v>5348777</v>
      </c>
      <c r="D30" s="19">
        <f t="shared" si="0"/>
        <v>0.79825313337983617</v>
      </c>
      <c r="E30" s="20">
        <f>D30-J75</f>
        <v>-1.164967632669045E-2</v>
      </c>
      <c r="F30" s="29" t="s">
        <v>0</v>
      </c>
      <c r="G30" s="39" t="s">
        <v>65</v>
      </c>
      <c r="H30" s="17">
        <v>4921785</v>
      </c>
      <c r="I30" s="40">
        <v>6273085</v>
      </c>
      <c r="J30" s="23">
        <f t="shared" si="1"/>
        <v>0.78458764706679407</v>
      </c>
      <c r="K30" s="41">
        <f>J30-J75</f>
        <v>-2.5315162639732547E-2</v>
      </c>
    </row>
    <row r="31" spans="1:11" s="25" customFormat="1" x14ac:dyDescent="0.2">
      <c r="A31" s="16" t="s">
        <v>66</v>
      </c>
      <c r="B31" s="17">
        <v>3371536</v>
      </c>
      <c r="C31" s="18">
        <v>4529035</v>
      </c>
      <c r="D31" s="19">
        <f t="shared" si="0"/>
        <v>0.74442701370159425</v>
      </c>
      <c r="E31" s="20">
        <f>D31-J75</f>
        <v>-6.5475796004932363E-2</v>
      </c>
      <c r="F31" s="29" t="s">
        <v>0</v>
      </c>
      <c r="G31" s="39" t="s">
        <v>67</v>
      </c>
      <c r="H31" s="17">
        <v>2933203</v>
      </c>
      <c r="I31" s="40">
        <v>3985570</v>
      </c>
      <c r="J31" s="23">
        <f t="shared" si="1"/>
        <v>0.73595571022463535</v>
      </c>
      <c r="K31" s="41">
        <f>J31-J75</f>
        <v>-7.3947099481891265E-2</v>
      </c>
    </row>
    <row r="32" spans="1:11" s="25" customFormat="1" x14ac:dyDescent="0.2">
      <c r="A32" s="16" t="s">
        <v>68</v>
      </c>
      <c r="B32" s="17">
        <v>53693309</v>
      </c>
      <c r="C32" s="18">
        <v>68398970</v>
      </c>
      <c r="D32" s="19">
        <f t="shared" si="0"/>
        <v>0.78500171859313084</v>
      </c>
      <c r="E32" s="20">
        <f>D32-J75</f>
        <v>-2.4901091113395779E-2</v>
      </c>
      <c r="F32" s="29" t="s">
        <v>0</v>
      </c>
      <c r="G32" s="39" t="s">
        <v>69</v>
      </c>
      <c r="H32" s="17">
        <v>11910608</v>
      </c>
      <c r="I32" s="40">
        <v>14278870</v>
      </c>
      <c r="J32" s="23">
        <f t="shared" si="1"/>
        <v>0.83414219752683516</v>
      </c>
      <c r="K32" s="41">
        <f>J32-J75</f>
        <v>2.4239387820308544E-2</v>
      </c>
    </row>
    <row r="33" spans="1:11" s="25" customFormat="1" x14ac:dyDescent="0.2">
      <c r="A33" s="16" t="s">
        <v>70</v>
      </c>
      <c r="B33" s="17">
        <v>10353553</v>
      </c>
      <c r="C33" s="18">
        <v>12638224</v>
      </c>
      <c r="D33" s="19">
        <f t="shared" si="0"/>
        <v>0.81922531203751414</v>
      </c>
      <c r="E33" s="20">
        <f>D33-J75</f>
        <v>9.3225023309875255E-3</v>
      </c>
      <c r="F33" s="29" t="s">
        <v>0</v>
      </c>
      <c r="G33" s="39" t="s">
        <v>71</v>
      </c>
      <c r="H33" s="17">
        <v>20681043</v>
      </c>
      <c r="I33" s="40">
        <v>23232672</v>
      </c>
      <c r="J33" s="23">
        <f t="shared" si="1"/>
        <v>0.89017066138582768</v>
      </c>
      <c r="K33" s="41">
        <f>J33-J75</f>
        <v>8.0267851679301061E-2</v>
      </c>
    </row>
    <row r="34" spans="1:11" s="25" customFormat="1" x14ac:dyDescent="0.2">
      <c r="A34" s="16" t="s">
        <v>72</v>
      </c>
      <c r="B34" s="17">
        <v>1158658</v>
      </c>
      <c r="C34" s="18">
        <v>1383034</v>
      </c>
      <c r="D34" s="19">
        <f t="shared" si="0"/>
        <v>0.83776537670078977</v>
      </c>
      <c r="E34" s="20">
        <f>D34-J75</f>
        <v>2.7862566994263149E-2</v>
      </c>
      <c r="F34" s="29" t="s">
        <v>0</v>
      </c>
      <c r="G34" s="39" t="s">
        <v>73</v>
      </c>
      <c r="H34" s="17">
        <v>2010514</v>
      </c>
      <c r="I34" s="40">
        <v>2639759</v>
      </c>
      <c r="J34" s="23">
        <f t="shared" si="1"/>
        <v>0.76162786072516464</v>
      </c>
      <c r="K34" s="41">
        <f>J34-J75</f>
        <v>-4.8274948981361976E-2</v>
      </c>
    </row>
    <row r="35" spans="1:11" s="25" customFormat="1" ht="13.5" x14ac:dyDescent="0.2">
      <c r="A35" s="16" t="s">
        <v>74</v>
      </c>
      <c r="B35" s="17">
        <v>1490881</v>
      </c>
      <c r="C35" s="18">
        <v>1783379</v>
      </c>
      <c r="D35" s="19">
        <f t="shared" si="0"/>
        <v>0.83598662987508543</v>
      </c>
      <c r="E35" s="20">
        <f>D35-J75</f>
        <v>2.6083820168558813E-2</v>
      </c>
      <c r="F35" s="29" t="s">
        <v>0</v>
      </c>
      <c r="G35" s="39" t="s">
        <v>75</v>
      </c>
      <c r="H35" s="17">
        <v>3464780</v>
      </c>
      <c r="I35" s="40">
        <v>4947618</v>
      </c>
      <c r="J35" s="23">
        <f t="shared" si="1"/>
        <v>0.70029254481651571</v>
      </c>
      <c r="K35" s="41">
        <f>J35-J75</f>
        <v>-0.10961026489001091</v>
      </c>
    </row>
    <row r="36" spans="1:11" s="25" customFormat="1" x14ac:dyDescent="0.2">
      <c r="A36" s="16" t="s">
        <v>76</v>
      </c>
      <c r="B36" s="17">
        <v>5373506</v>
      </c>
      <c r="C36" s="18">
        <v>7429246</v>
      </c>
      <c r="D36" s="19">
        <f t="shared" si="0"/>
        <v>0.7232908965458944</v>
      </c>
      <c r="E36" s="20">
        <f>D36-J75</f>
        <v>-8.6611913160632215E-2</v>
      </c>
      <c r="F36" s="29" t="s">
        <v>0</v>
      </c>
      <c r="G36" s="39" t="s">
        <v>77</v>
      </c>
      <c r="H36" s="17">
        <v>6509199</v>
      </c>
      <c r="I36" s="40">
        <v>8091002</v>
      </c>
      <c r="J36" s="23">
        <f t="shared" si="1"/>
        <v>0.80449850339920814</v>
      </c>
      <c r="K36" s="41">
        <f>J36-J75</f>
        <v>-5.4043063073184738E-3</v>
      </c>
    </row>
    <row r="37" spans="1:11" s="25" customFormat="1" x14ac:dyDescent="0.2">
      <c r="A37" s="16" t="s">
        <v>78</v>
      </c>
      <c r="B37" s="17">
        <v>184263</v>
      </c>
      <c r="C37" s="18">
        <v>331602</v>
      </c>
      <c r="D37" s="19">
        <f t="shared" si="0"/>
        <v>0.55567517686865575</v>
      </c>
      <c r="E37" s="20">
        <f>D37-J75</f>
        <v>-0.25422763283787086</v>
      </c>
      <c r="F37" s="29" t="s">
        <v>0</v>
      </c>
      <c r="G37" s="39" t="s">
        <v>79</v>
      </c>
      <c r="H37" s="17">
        <v>588290</v>
      </c>
      <c r="I37" s="40">
        <v>833933</v>
      </c>
      <c r="J37" s="23">
        <f t="shared" si="1"/>
        <v>0.70544036511326447</v>
      </c>
      <c r="K37" s="41">
        <f>J37-J75</f>
        <v>-0.10446244459326215</v>
      </c>
    </row>
    <row r="38" spans="1:11" s="25" customFormat="1" ht="13.5" x14ac:dyDescent="0.2">
      <c r="A38" s="16" t="s">
        <v>80</v>
      </c>
      <c r="B38" s="17">
        <v>34236691</v>
      </c>
      <c r="C38" s="18">
        <v>45827751</v>
      </c>
      <c r="D38" s="19">
        <f t="shared" ref="D38:D69" si="2">B38/C38</f>
        <v>0.74707333990707947</v>
      </c>
      <c r="E38" s="20">
        <f>D38-J75</f>
        <v>-6.2829469799447146E-2</v>
      </c>
      <c r="F38" s="29" t="s">
        <v>0</v>
      </c>
      <c r="G38" s="39" t="s">
        <v>81</v>
      </c>
      <c r="H38" s="17">
        <v>1764040</v>
      </c>
      <c r="I38" s="40">
        <v>2346730</v>
      </c>
      <c r="J38" s="23">
        <f t="shared" ref="J38:J69" si="3">H38/I38</f>
        <v>0.75170130351595621</v>
      </c>
      <c r="K38" s="41">
        <f>J38-J75</f>
        <v>-5.8201506190570407E-2</v>
      </c>
    </row>
    <row r="39" spans="1:11" s="25" customFormat="1" x14ac:dyDescent="0.2">
      <c r="A39" s="16" t="s">
        <v>82</v>
      </c>
      <c r="B39" s="17">
        <v>1405957</v>
      </c>
      <c r="C39" s="18">
        <v>1753282</v>
      </c>
      <c r="D39" s="19">
        <f t="shared" si="2"/>
        <v>0.80190009365293202</v>
      </c>
      <c r="E39" s="20">
        <f>D39-J75</f>
        <v>-8.002716053594594E-3</v>
      </c>
      <c r="F39" s="29" t="s">
        <v>0</v>
      </c>
      <c r="G39" s="39" t="s">
        <v>83</v>
      </c>
      <c r="H39" s="17">
        <v>115595658</v>
      </c>
      <c r="I39" s="40">
        <v>139573192</v>
      </c>
      <c r="J39" s="23">
        <f t="shared" si="3"/>
        <v>0.82820817052031026</v>
      </c>
      <c r="K39" s="41">
        <f>J39-J75</f>
        <v>1.8305360813783644E-2</v>
      </c>
    </row>
    <row r="40" spans="1:11" s="25" customFormat="1" ht="13.5" x14ac:dyDescent="0.2">
      <c r="A40" s="16" t="s">
        <v>84</v>
      </c>
      <c r="B40" s="17">
        <v>6624329</v>
      </c>
      <c r="C40" s="18">
        <v>8960726</v>
      </c>
      <c r="D40" s="19">
        <f t="shared" si="2"/>
        <v>0.73926253296886879</v>
      </c>
      <c r="E40" s="20">
        <f>D40-J75</f>
        <v>-7.0640276737657826E-2</v>
      </c>
      <c r="F40" s="29" t="s">
        <v>0</v>
      </c>
      <c r="G40" s="39" t="s">
        <v>85</v>
      </c>
      <c r="H40" s="17">
        <v>65198818</v>
      </c>
      <c r="I40" s="40">
        <v>74434012</v>
      </c>
      <c r="J40" s="23">
        <f t="shared" si="3"/>
        <v>0.87592776807462691</v>
      </c>
      <c r="K40" s="41">
        <f>J40-J75</f>
        <v>6.6024958368100295E-2</v>
      </c>
    </row>
    <row r="41" spans="1:11" s="25" customFormat="1" x14ac:dyDescent="0.2">
      <c r="A41" s="16" t="s">
        <v>86</v>
      </c>
      <c r="B41" s="17">
        <v>2456342</v>
      </c>
      <c r="C41" s="18">
        <v>3045904</v>
      </c>
      <c r="D41" s="19">
        <f t="shared" si="2"/>
        <v>0.80644104344719991</v>
      </c>
      <c r="E41" s="20">
        <f>D41-J75</f>
        <v>-3.461766259326704E-3</v>
      </c>
      <c r="F41" s="29" t="s">
        <v>0</v>
      </c>
      <c r="G41" s="39" t="s">
        <v>87</v>
      </c>
      <c r="H41" s="17">
        <v>1168195</v>
      </c>
      <c r="I41" s="40">
        <v>1470995</v>
      </c>
      <c r="J41" s="23">
        <f t="shared" si="3"/>
        <v>0.79415293729754355</v>
      </c>
      <c r="K41" s="41">
        <f>J41-J75</f>
        <v>-1.5749872408983068E-2</v>
      </c>
    </row>
    <row r="42" spans="1:11" s="25" customFormat="1" x14ac:dyDescent="0.2">
      <c r="A42" s="16" t="s">
        <v>88</v>
      </c>
      <c r="B42" s="17">
        <v>333905</v>
      </c>
      <c r="C42" s="18">
        <v>426565</v>
      </c>
      <c r="D42" s="19">
        <f t="shared" si="2"/>
        <v>0.7827763646806466</v>
      </c>
      <c r="E42" s="20">
        <f>D42-J75</f>
        <v>-2.7126445025880019E-2</v>
      </c>
      <c r="F42" s="29" t="s">
        <v>0</v>
      </c>
      <c r="G42" s="39" t="s">
        <v>89</v>
      </c>
      <c r="H42" s="17">
        <v>13447161</v>
      </c>
      <c r="I42" s="40">
        <v>18438848</v>
      </c>
      <c r="J42" s="23">
        <f t="shared" si="3"/>
        <v>0.72928422643323487</v>
      </c>
      <c r="K42" s="41">
        <f>J42-J75</f>
        <v>-8.0618583273291744E-2</v>
      </c>
    </row>
    <row r="43" spans="1:11" s="25" customFormat="1" x14ac:dyDescent="0.2">
      <c r="A43" s="16" t="s">
        <v>90</v>
      </c>
      <c r="B43" s="17">
        <v>7173142</v>
      </c>
      <c r="C43" s="18">
        <v>9124148</v>
      </c>
      <c r="D43" s="19">
        <f t="shared" si="2"/>
        <v>0.78617115811799632</v>
      </c>
      <c r="E43" s="20">
        <f>D43-J75</f>
        <v>-2.37316515885303E-2</v>
      </c>
      <c r="F43" s="29" t="s">
        <v>0</v>
      </c>
      <c r="G43" s="39" t="s">
        <v>91</v>
      </c>
      <c r="H43" s="17">
        <v>1634061</v>
      </c>
      <c r="I43" s="40">
        <v>2122230</v>
      </c>
      <c r="J43" s="23">
        <f t="shared" si="3"/>
        <v>0.76997356554190644</v>
      </c>
      <c r="K43" s="41">
        <f>J43-J75</f>
        <v>-3.9929244164620181E-2</v>
      </c>
    </row>
    <row r="44" spans="1:11" s="25" customFormat="1" x14ac:dyDescent="0.2">
      <c r="A44" s="16" t="s">
        <v>92</v>
      </c>
      <c r="B44" s="17">
        <v>1588594</v>
      </c>
      <c r="C44" s="18">
        <v>1901976</v>
      </c>
      <c r="D44" s="19">
        <f t="shared" si="2"/>
        <v>0.83523346246219721</v>
      </c>
      <c r="E44" s="20">
        <f>D44-J75</f>
        <v>2.5330652755670591E-2</v>
      </c>
      <c r="F44" s="29" t="s">
        <v>0</v>
      </c>
      <c r="G44" s="39" t="s">
        <v>93</v>
      </c>
      <c r="H44" s="17">
        <v>515033</v>
      </c>
      <c r="I44" s="40">
        <v>725741</v>
      </c>
      <c r="J44" s="23">
        <f t="shared" si="3"/>
        <v>0.70966501823653338</v>
      </c>
      <c r="K44" s="41">
        <f>J44-J75</f>
        <v>-0.10023779146999323</v>
      </c>
    </row>
    <row r="45" spans="1:11" s="25" customFormat="1" ht="13.5" x14ac:dyDescent="0.2">
      <c r="A45" s="16" t="s">
        <v>94</v>
      </c>
      <c r="B45" s="17">
        <v>24774215</v>
      </c>
      <c r="C45" s="18">
        <v>33050856</v>
      </c>
      <c r="D45" s="19">
        <f t="shared" si="2"/>
        <v>0.74957861908326973</v>
      </c>
      <c r="E45" s="20">
        <f>D45-J75</f>
        <v>-6.032419062325689E-2</v>
      </c>
      <c r="F45" s="29" t="s">
        <v>0</v>
      </c>
      <c r="G45" s="39" t="s">
        <v>95</v>
      </c>
      <c r="H45" s="17">
        <v>95237458</v>
      </c>
      <c r="I45" s="40">
        <v>111453507</v>
      </c>
      <c r="J45" s="23">
        <f t="shared" si="3"/>
        <v>0.85450391435417106</v>
      </c>
      <c r="K45" s="41">
        <f>J45-J75</f>
        <v>4.4601104647644441E-2</v>
      </c>
    </row>
    <row r="46" spans="1:11" s="25" customFormat="1" x14ac:dyDescent="0.2">
      <c r="A46" s="16" t="s">
        <v>96</v>
      </c>
      <c r="B46" s="17">
        <v>6078941</v>
      </c>
      <c r="C46" s="18">
        <v>8064164</v>
      </c>
      <c r="D46" s="19">
        <f t="shared" si="2"/>
        <v>0.75382159886629285</v>
      </c>
      <c r="E46" s="20">
        <f>D46-J75</f>
        <v>-5.6081210840233764E-2</v>
      </c>
      <c r="F46" s="29" t="s">
        <v>0</v>
      </c>
      <c r="G46" s="39" t="s">
        <v>97</v>
      </c>
      <c r="H46" s="17">
        <v>5552937</v>
      </c>
      <c r="I46" s="40">
        <v>6757659</v>
      </c>
      <c r="J46" s="23">
        <f t="shared" si="3"/>
        <v>0.8217249494240535</v>
      </c>
      <c r="K46" s="41">
        <f>J46-J75</f>
        <v>1.1822139717526881E-2</v>
      </c>
    </row>
    <row r="47" spans="1:11" s="25" customFormat="1" x14ac:dyDescent="0.2">
      <c r="A47" s="16" t="s">
        <v>98</v>
      </c>
      <c r="B47" s="17">
        <v>2421619</v>
      </c>
      <c r="C47" s="18">
        <v>3255307</v>
      </c>
      <c r="D47" s="19">
        <f t="shared" si="2"/>
        <v>0.74389880892954185</v>
      </c>
      <c r="E47" s="20">
        <f>D47-J75</f>
        <v>-6.6004000776984761E-2</v>
      </c>
      <c r="F47" s="29" t="s">
        <v>0</v>
      </c>
      <c r="G47" s="39" t="s">
        <v>99</v>
      </c>
      <c r="H47" s="17">
        <v>3020639</v>
      </c>
      <c r="I47" s="40">
        <v>3795686</v>
      </c>
      <c r="J47" s="23">
        <f t="shared" si="3"/>
        <v>0.79580845201631534</v>
      </c>
      <c r="K47" s="41">
        <f>J47-J75</f>
        <v>-1.4094357690211279E-2</v>
      </c>
    </row>
    <row r="48" spans="1:11" s="25" customFormat="1" x14ac:dyDescent="0.2">
      <c r="A48" s="16" t="s">
        <v>100</v>
      </c>
      <c r="B48" s="17">
        <v>5956127</v>
      </c>
      <c r="C48" s="18">
        <v>8173115</v>
      </c>
      <c r="D48" s="19">
        <f t="shared" si="2"/>
        <v>0.72874626137035881</v>
      </c>
      <c r="E48" s="20">
        <f>D48-J75</f>
        <v>-8.1156548336167811E-2</v>
      </c>
      <c r="F48" s="29" t="s">
        <v>0</v>
      </c>
      <c r="G48" s="39" t="s">
        <v>101</v>
      </c>
      <c r="H48" s="17">
        <v>19440552</v>
      </c>
      <c r="I48" s="40">
        <v>21824643</v>
      </c>
      <c r="J48" s="23">
        <f t="shared" si="3"/>
        <v>0.89076151211270671</v>
      </c>
      <c r="K48" s="41">
        <f>J48-J75</f>
        <v>8.0858702406180094E-2</v>
      </c>
    </row>
    <row r="49" spans="1:11" s="25" customFormat="1" x14ac:dyDescent="0.2">
      <c r="A49" s="16" t="s">
        <v>102</v>
      </c>
      <c r="B49" s="17">
        <v>2466287</v>
      </c>
      <c r="C49" s="18">
        <v>3089366</v>
      </c>
      <c r="D49" s="19">
        <f t="shared" si="2"/>
        <v>0.79831492934148951</v>
      </c>
      <c r="E49" s="20">
        <f>D49-J75</f>
        <v>-1.1587880365037107E-2</v>
      </c>
      <c r="F49" s="29" t="s">
        <v>0</v>
      </c>
      <c r="G49" s="39" t="s">
        <v>103</v>
      </c>
      <c r="H49" s="17">
        <v>747983</v>
      </c>
      <c r="I49" s="40">
        <v>1067244</v>
      </c>
      <c r="J49" s="23">
        <f t="shared" si="3"/>
        <v>0.70085472488015865</v>
      </c>
      <c r="K49" s="41">
        <f>J49-J75</f>
        <v>-0.10904808482636796</v>
      </c>
    </row>
    <row r="50" spans="1:11" s="25" customFormat="1" ht="13.5" x14ac:dyDescent="0.2">
      <c r="A50" s="16" t="s">
        <v>104</v>
      </c>
      <c r="B50" s="17">
        <v>73997633</v>
      </c>
      <c r="C50" s="18">
        <v>89317258</v>
      </c>
      <c r="D50" s="19">
        <f t="shared" si="2"/>
        <v>0.82848079595099078</v>
      </c>
      <c r="E50" s="20">
        <f>D50-J75</f>
        <v>1.8577986244464162E-2</v>
      </c>
      <c r="F50" s="29" t="s">
        <v>0</v>
      </c>
      <c r="G50" s="39" t="s">
        <v>105</v>
      </c>
      <c r="H50" s="17">
        <v>10879847</v>
      </c>
      <c r="I50" s="40">
        <v>14735693</v>
      </c>
      <c r="J50" s="23">
        <f t="shared" si="3"/>
        <v>0.73833290365101933</v>
      </c>
      <c r="K50" s="41">
        <f>J50-J75</f>
        <v>-7.1569906055507282E-2</v>
      </c>
    </row>
    <row r="51" spans="1:11" s="25" customFormat="1" x14ac:dyDescent="0.2">
      <c r="A51" s="16" t="s">
        <v>106</v>
      </c>
      <c r="B51" s="17">
        <v>2162661</v>
      </c>
      <c r="C51" s="18">
        <v>2631860</v>
      </c>
      <c r="D51" s="19">
        <f t="shared" si="2"/>
        <v>0.82172341993875053</v>
      </c>
      <c r="E51" s="20">
        <f>D51-J75</f>
        <v>1.1820610232223916E-2</v>
      </c>
      <c r="F51" s="29" t="s">
        <v>0</v>
      </c>
      <c r="G51" s="39" t="s">
        <v>107</v>
      </c>
      <c r="H51" s="17">
        <v>972214</v>
      </c>
      <c r="I51" s="40">
        <v>1342614</v>
      </c>
      <c r="J51" s="23">
        <f t="shared" si="3"/>
        <v>0.72412026092383963</v>
      </c>
      <c r="K51" s="41">
        <f>J51-J75</f>
        <v>-8.5782548782686985E-2</v>
      </c>
    </row>
    <row r="52" spans="1:11" s="25" customFormat="1" x14ac:dyDescent="0.2">
      <c r="A52" s="16" t="s">
        <v>108</v>
      </c>
      <c r="B52" s="17">
        <v>2958636</v>
      </c>
      <c r="C52" s="18">
        <v>3318318</v>
      </c>
      <c r="D52" s="19">
        <f t="shared" si="2"/>
        <v>0.89160713349353493</v>
      </c>
      <c r="E52" s="20">
        <f>D52-J75</f>
        <v>8.1704323787008315E-2</v>
      </c>
      <c r="F52" s="29" t="s">
        <v>0</v>
      </c>
      <c r="G52" s="39" t="s">
        <v>109</v>
      </c>
      <c r="H52" s="17">
        <v>1104343</v>
      </c>
      <c r="I52" s="40">
        <v>1732229</v>
      </c>
      <c r="J52" s="23">
        <f t="shared" si="3"/>
        <v>0.63752713988739362</v>
      </c>
      <c r="K52" s="41">
        <f>J52-J75</f>
        <v>-0.17237566981913299</v>
      </c>
    </row>
    <row r="53" spans="1:11" s="25" customFormat="1" x14ac:dyDescent="0.2">
      <c r="A53" s="16" t="s">
        <v>110</v>
      </c>
      <c r="B53" s="17">
        <v>96613360</v>
      </c>
      <c r="C53" s="18">
        <v>114956666</v>
      </c>
      <c r="D53" s="19">
        <f t="shared" si="2"/>
        <v>0.84043286363228387</v>
      </c>
      <c r="E53" s="20">
        <f>D53-J75</f>
        <v>3.053005392575725E-2</v>
      </c>
      <c r="F53" s="29" t="s">
        <v>0</v>
      </c>
      <c r="G53" s="48" t="s">
        <v>111</v>
      </c>
      <c r="H53" s="17">
        <v>1677745</v>
      </c>
      <c r="I53" s="40">
        <v>3381660</v>
      </c>
      <c r="J53" s="23">
        <f t="shared" si="3"/>
        <v>0.49613059858176162</v>
      </c>
      <c r="K53" s="41">
        <f>J53-J75</f>
        <v>-0.313772211124765</v>
      </c>
    </row>
    <row r="54" spans="1:11" s="25" customFormat="1" ht="13.5" x14ac:dyDescent="0.2">
      <c r="A54" s="16" t="s">
        <v>112</v>
      </c>
      <c r="B54" s="17">
        <v>84438732</v>
      </c>
      <c r="C54" s="18">
        <v>114710432</v>
      </c>
      <c r="D54" s="19">
        <f t="shared" si="2"/>
        <v>0.736103338883773</v>
      </c>
      <c r="E54" s="20">
        <f>D54-J75</f>
        <v>-7.3799470822753621E-2</v>
      </c>
      <c r="F54" s="29" t="s">
        <v>0</v>
      </c>
      <c r="G54" s="39" t="s">
        <v>113</v>
      </c>
      <c r="H54" s="17">
        <v>1776044</v>
      </c>
      <c r="I54" s="40">
        <v>2298825</v>
      </c>
      <c r="J54" s="23">
        <f t="shared" si="3"/>
        <v>0.77258773503855227</v>
      </c>
      <c r="K54" s="41">
        <f>J54-J75</f>
        <v>-3.7315074667974346E-2</v>
      </c>
    </row>
    <row r="55" spans="1:11" s="25" customFormat="1" x14ac:dyDescent="0.2">
      <c r="A55" s="16" t="s">
        <v>114</v>
      </c>
      <c r="B55" s="17">
        <v>1400345</v>
      </c>
      <c r="C55" s="18">
        <v>1985578</v>
      </c>
      <c r="D55" s="19">
        <f t="shared" si="2"/>
        <v>0.70525811627646962</v>
      </c>
      <c r="E55" s="20">
        <f>D55-J75</f>
        <v>-0.104644693430057</v>
      </c>
      <c r="F55" s="29" t="s">
        <v>0</v>
      </c>
      <c r="G55" s="48" t="s">
        <v>115</v>
      </c>
      <c r="H55" s="17">
        <v>515589</v>
      </c>
      <c r="I55" s="40">
        <v>914767</v>
      </c>
      <c r="J55" s="23">
        <f t="shared" si="3"/>
        <v>0.56362877104224351</v>
      </c>
      <c r="K55" s="41">
        <f>J55-J75</f>
        <v>-0.2462740386642831</v>
      </c>
    </row>
    <row r="56" spans="1:11" s="25" customFormat="1" x14ac:dyDescent="0.2">
      <c r="A56" s="16" t="s">
        <v>116</v>
      </c>
      <c r="B56" s="17">
        <v>1730430</v>
      </c>
      <c r="C56" s="18">
        <v>2018367</v>
      </c>
      <c r="D56" s="19">
        <f t="shared" si="2"/>
        <v>0.85734160338531096</v>
      </c>
      <c r="E56" s="20">
        <f>D56-J75</f>
        <v>4.7438793678784341E-2</v>
      </c>
      <c r="F56" s="29" t="s">
        <v>0</v>
      </c>
      <c r="G56" s="48" t="s">
        <v>117</v>
      </c>
      <c r="H56" s="17">
        <v>1736821</v>
      </c>
      <c r="I56" s="40">
        <v>2822541</v>
      </c>
      <c r="J56" s="23">
        <f t="shared" si="3"/>
        <v>0.61533951145439514</v>
      </c>
      <c r="K56" s="41">
        <f>J56-J75</f>
        <v>-0.19456329825213148</v>
      </c>
    </row>
    <row r="57" spans="1:11" s="25" customFormat="1" ht="13.5" x14ac:dyDescent="0.2">
      <c r="A57" s="16" t="s">
        <v>118</v>
      </c>
      <c r="B57" s="17">
        <v>23807000</v>
      </c>
      <c r="C57" s="18">
        <v>36335534</v>
      </c>
      <c r="D57" s="19">
        <f t="shared" si="2"/>
        <v>0.6551988474973286</v>
      </c>
      <c r="E57" s="20">
        <f>D57-J75</f>
        <v>-0.15470396220919802</v>
      </c>
      <c r="F57" s="29" t="s">
        <v>0</v>
      </c>
      <c r="G57" s="39" t="s">
        <v>119</v>
      </c>
      <c r="H57" s="17">
        <v>20262352</v>
      </c>
      <c r="I57" s="40">
        <v>24788338</v>
      </c>
      <c r="J57" s="23">
        <f t="shared" si="3"/>
        <v>0.81741470525373661</v>
      </c>
      <c r="K57" s="41">
        <f>J57-J75</f>
        <v>7.5118955472099902E-3</v>
      </c>
    </row>
    <row r="58" spans="1:11" s="25" customFormat="1" x14ac:dyDescent="0.2">
      <c r="A58" s="16" t="s">
        <v>120</v>
      </c>
      <c r="B58" s="17">
        <v>3630414</v>
      </c>
      <c r="C58" s="18">
        <v>4849970</v>
      </c>
      <c r="D58" s="19">
        <f t="shared" si="2"/>
        <v>0.74854359923875813</v>
      </c>
      <c r="E58" s="20">
        <f>D58-J75</f>
        <v>-6.1359210467768488E-2</v>
      </c>
      <c r="F58" s="29" t="s">
        <v>0</v>
      </c>
      <c r="G58" s="39" t="s">
        <v>121</v>
      </c>
      <c r="H58" s="17">
        <v>1642520</v>
      </c>
      <c r="I58" s="40">
        <v>2366157</v>
      </c>
      <c r="J58" s="23">
        <f t="shared" si="3"/>
        <v>0.69417202662376165</v>
      </c>
      <c r="K58" s="41">
        <f>J58-J75</f>
        <v>-0.11573078308276497</v>
      </c>
    </row>
    <row r="59" spans="1:11" s="25" customFormat="1" x14ac:dyDescent="0.2">
      <c r="A59" s="16" t="s">
        <v>122</v>
      </c>
      <c r="B59" s="17">
        <v>7918286</v>
      </c>
      <c r="C59" s="18">
        <v>10424764</v>
      </c>
      <c r="D59" s="19">
        <f t="shared" si="2"/>
        <v>0.75956501269477184</v>
      </c>
      <c r="E59" s="20">
        <f>D59-J75</f>
        <v>-5.0337797011754781E-2</v>
      </c>
      <c r="F59" s="29" t="s">
        <v>0</v>
      </c>
      <c r="G59" s="39" t="s">
        <v>123</v>
      </c>
      <c r="H59" s="17">
        <v>914969</v>
      </c>
      <c r="I59" s="40">
        <v>1284169</v>
      </c>
      <c r="J59" s="23">
        <f t="shared" si="3"/>
        <v>0.71249890006689154</v>
      </c>
      <c r="K59" s="41">
        <f>J59-J75</f>
        <v>-9.7403909639635078E-2</v>
      </c>
    </row>
    <row r="60" spans="1:11" s="25" customFormat="1" x14ac:dyDescent="0.2">
      <c r="A60" s="16" t="s">
        <v>124</v>
      </c>
      <c r="B60" s="17">
        <v>63913260</v>
      </c>
      <c r="C60" s="18">
        <v>76034895</v>
      </c>
      <c r="D60" s="19">
        <f t="shared" si="2"/>
        <v>0.84057800040363051</v>
      </c>
      <c r="E60" s="20">
        <f>D60-J75</f>
        <v>3.0675190697103893E-2</v>
      </c>
      <c r="F60" s="29" t="s">
        <v>0</v>
      </c>
      <c r="G60" s="39" t="s">
        <v>125</v>
      </c>
      <c r="H60" s="17">
        <v>1153474</v>
      </c>
      <c r="I60" s="40">
        <v>1589981</v>
      </c>
      <c r="J60" s="23">
        <f t="shared" si="3"/>
        <v>0.72546401497879531</v>
      </c>
      <c r="K60" s="41">
        <f>J60-J75</f>
        <v>-8.4438794727731303E-2</v>
      </c>
    </row>
    <row r="61" spans="1:11" s="25" customFormat="1" x14ac:dyDescent="0.2">
      <c r="A61" s="16" t="s">
        <v>126</v>
      </c>
      <c r="B61" s="17">
        <v>1825657</v>
      </c>
      <c r="C61" s="18">
        <v>2257854</v>
      </c>
      <c r="D61" s="19">
        <f t="shared" si="2"/>
        <v>0.80858062567375921</v>
      </c>
      <c r="E61" s="20">
        <f>D61-J75</f>
        <v>-1.3221840327674039E-3</v>
      </c>
      <c r="F61" s="29" t="s">
        <v>0</v>
      </c>
      <c r="G61" s="39" t="s">
        <v>127</v>
      </c>
      <c r="H61" s="17">
        <v>3268243</v>
      </c>
      <c r="I61" s="40">
        <v>4021405</v>
      </c>
      <c r="J61" s="23">
        <f t="shared" si="3"/>
        <v>0.81271172637423983</v>
      </c>
      <c r="K61" s="41">
        <f>J61-J75</f>
        <v>2.8089166677132127E-3</v>
      </c>
    </row>
    <row r="62" spans="1:11" s="25" customFormat="1" x14ac:dyDescent="0.2">
      <c r="A62" s="16" t="s">
        <v>128</v>
      </c>
      <c r="B62" s="17">
        <v>2342083</v>
      </c>
      <c r="C62" s="18">
        <v>3298626</v>
      </c>
      <c r="D62" s="19">
        <f t="shared" si="2"/>
        <v>0.71001774678305452</v>
      </c>
      <c r="E62" s="20">
        <f>D62-J75</f>
        <v>-9.9885062923472101E-2</v>
      </c>
      <c r="F62" s="29" t="s">
        <v>0</v>
      </c>
      <c r="G62" s="39" t="s">
        <v>129</v>
      </c>
      <c r="H62" s="17">
        <v>4628330</v>
      </c>
      <c r="I62" s="40">
        <v>5602561</v>
      </c>
      <c r="J62" s="23">
        <f t="shared" si="3"/>
        <v>0.82610970233077341</v>
      </c>
      <c r="K62" s="41">
        <f>J62-J75</f>
        <v>1.6206892624246794E-2</v>
      </c>
    </row>
    <row r="63" spans="1:11" s="25" customFormat="1" x14ac:dyDescent="0.2">
      <c r="A63" s="16" t="s">
        <v>130</v>
      </c>
      <c r="B63" s="17">
        <v>1527074</v>
      </c>
      <c r="C63" s="18">
        <v>1762318</v>
      </c>
      <c r="D63" s="19">
        <f t="shared" si="2"/>
        <v>0.86651444290984947</v>
      </c>
      <c r="E63" s="20">
        <f>D63-J75</f>
        <v>5.6611633203322853E-2</v>
      </c>
      <c r="F63" s="29" t="s">
        <v>0</v>
      </c>
      <c r="G63" s="39" t="s">
        <v>131</v>
      </c>
      <c r="H63" s="17">
        <v>1113128</v>
      </c>
      <c r="I63" s="40">
        <v>1973583</v>
      </c>
      <c r="J63" s="23">
        <f t="shared" si="3"/>
        <v>0.56401377595976454</v>
      </c>
      <c r="K63" s="41">
        <f>J63-J75</f>
        <v>-0.24588903374676208</v>
      </c>
    </row>
    <row r="64" spans="1:11" s="25" customFormat="1" x14ac:dyDescent="0.2">
      <c r="A64" s="16" t="s">
        <v>132</v>
      </c>
      <c r="B64" s="17">
        <v>832879</v>
      </c>
      <c r="C64" s="18">
        <v>1332300</v>
      </c>
      <c r="D64" s="19">
        <f t="shared" si="2"/>
        <v>0.62514373639570664</v>
      </c>
      <c r="E64" s="20">
        <f>D64-J75</f>
        <v>-0.18475907331081998</v>
      </c>
      <c r="F64" s="29" t="s">
        <v>0</v>
      </c>
      <c r="G64" s="39" t="s">
        <v>133</v>
      </c>
      <c r="H64" s="17">
        <v>2195778</v>
      </c>
      <c r="I64" s="40">
        <v>3101722</v>
      </c>
      <c r="J64" s="23">
        <f t="shared" si="3"/>
        <v>0.7079222444822586</v>
      </c>
      <c r="K64" s="41">
        <f>J64-J75</f>
        <v>-0.10198056522426802</v>
      </c>
    </row>
    <row r="65" spans="1:11" s="25" customFormat="1" x14ac:dyDescent="0.2">
      <c r="A65" s="16" t="s">
        <v>134</v>
      </c>
      <c r="B65" s="17">
        <v>1251074</v>
      </c>
      <c r="C65" s="18">
        <v>1568992</v>
      </c>
      <c r="D65" s="19">
        <f t="shared" si="2"/>
        <v>0.79737436519752813</v>
      </c>
      <c r="E65" s="20">
        <f>D65-J75</f>
        <v>-1.2528444508998482E-2</v>
      </c>
      <c r="F65" s="29" t="s">
        <v>0</v>
      </c>
      <c r="G65" s="39" t="s">
        <v>135</v>
      </c>
      <c r="H65" s="17">
        <v>2258405</v>
      </c>
      <c r="I65" s="40">
        <v>2860927</v>
      </c>
      <c r="J65" s="23">
        <f t="shared" si="3"/>
        <v>0.78939623415766991</v>
      </c>
      <c r="K65" s="41">
        <f>J65-J75</f>
        <v>-2.0506575548856709E-2</v>
      </c>
    </row>
    <row r="66" spans="1:11" s="25" customFormat="1" x14ac:dyDescent="0.2">
      <c r="A66" s="16" t="s">
        <v>136</v>
      </c>
      <c r="B66" s="17">
        <v>3941776</v>
      </c>
      <c r="C66" s="18">
        <v>4894978</v>
      </c>
      <c r="D66" s="19">
        <f t="shared" si="2"/>
        <v>0.80526940059791896</v>
      </c>
      <c r="E66" s="20">
        <f>D66-J75</f>
        <v>-4.6334091086076556E-3</v>
      </c>
      <c r="F66" s="29" t="s">
        <v>0</v>
      </c>
      <c r="G66" s="39" t="s">
        <v>137</v>
      </c>
      <c r="H66" s="17">
        <v>9742195</v>
      </c>
      <c r="I66" s="40">
        <v>12495562</v>
      </c>
      <c r="J66" s="23">
        <f t="shared" si="3"/>
        <v>0.77965240779086209</v>
      </c>
      <c r="K66" s="41">
        <f>J66-J75</f>
        <v>-3.0250401915664527E-2</v>
      </c>
    </row>
    <row r="67" spans="1:11" s="25" customFormat="1" ht="13.5" x14ac:dyDescent="0.2">
      <c r="A67" s="16" t="s">
        <v>138</v>
      </c>
      <c r="B67" s="17">
        <v>2319234</v>
      </c>
      <c r="C67" s="18">
        <v>3466614</v>
      </c>
      <c r="D67" s="19">
        <f t="shared" si="2"/>
        <v>0.66901997164956928</v>
      </c>
      <c r="E67" s="20">
        <f>D67-J75</f>
        <v>-0.14088283805695734</v>
      </c>
      <c r="F67" s="29" t="s">
        <v>0</v>
      </c>
      <c r="G67" s="39" t="s">
        <v>139</v>
      </c>
      <c r="H67" s="17">
        <v>7715098</v>
      </c>
      <c r="I67" s="40">
        <v>10052925</v>
      </c>
      <c r="J67" s="23">
        <f t="shared" si="3"/>
        <v>0.7674480810311427</v>
      </c>
      <c r="K67" s="41">
        <f>J67-J75</f>
        <v>-4.2454728675383913E-2</v>
      </c>
    </row>
    <row r="68" spans="1:11" s="25" customFormat="1" ht="13.5" x14ac:dyDescent="0.2">
      <c r="A68" s="16" t="s">
        <v>140</v>
      </c>
      <c r="B68" s="17">
        <v>3941678</v>
      </c>
      <c r="C68" s="18">
        <v>5179054</v>
      </c>
      <c r="D68" s="19">
        <f t="shared" si="2"/>
        <v>0.76108069157031377</v>
      </c>
      <c r="E68" s="20">
        <f>D68-J75</f>
        <v>-4.8822118136212844E-2</v>
      </c>
      <c r="F68" s="29" t="s">
        <v>0</v>
      </c>
      <c r="G68" s="39" t="s">
        <v>141</v>
      </c>
      <c r="H68" s="17">
        <v>7246067</v>
      </c>
      <c r="I68" s="40">
        <v>8992760</v>
      </c>
      <c r="J68" s="23">
        <f t="shared" si="3"/>
        <v>0.80576675014122467</v>
      </c>
      <c r="K68" s="41">
        <f>J68-J75</f>
        <v>-4.1360595653019416E-3</v>
      </c>
    </row>
    <row r="69" spans="1:11" s="25" customFormat="1" x14ac:dyDescent="0.2">
      <c r="A69" s="16" t="s">
        <v>142</v>
      </c>
      <c r="B69" s="17">
        <v>1317578</v>
      </c>
      <c r="C69" s="18">
        <v>1524378</v>
      </c>
      <c r="D69" s="19">
        <f t="shared" si="2"/>
        <v>0.86433811036370245</v>
      </c>
      <c r="E69" s="20">
        <f>D69-J75</f>
        <v>5.4435300657175834E-2</v>
      </c>
      <c r="F69" s="29" t="s">
        <v>0</v>
      </c>
      <c r="G69" s="39" t="s">
        <v>143</v>
      </c>
      <c r="H69" s="17">
        <v>3310259</v>
      </c>
      <c r="I69" s="40">
        <v>3864817</v>
      </c>
      <c r="J69" s="23">
        <f t="shared" si="3"/>
        <v>0.85651118798121617</v>
      </c>
      <c r="K69" s="41">
        <f>J69-J75</f>
        <v>4.6608378274689555E-2</v>
      </c>
    </row>
    <row r="70" spans="1:11" s="25" customFormat="1" x14ac:dyDescent="0.2">
      <c r="A70" s="16" t="s">
        <v>144</v>
      </c>
      <c r="B70" s="17">
        <v>1978711</v>
      </c>
      <c r="C70" s="18">
        <v>3106722</v>
      </c>
      <c r="D70" s="19">
        <f t="shared" ref="D70:D101" si="4">B70/C70</f>
        <v>0.63691279747592477</v>
      </c>
      <c r="E70" s="20">
        <f>D70-J75</f>
        <v>-0.17299001223060184</v>
      </c>
      <c r="F70" s="29" t="s">
        <v>0</v>
      </c>
      <c r="G70" s="39" t="s">
        <v>145</v>
      </c>
      <c r="H70" s="17">
        <v>1370450</v>
      </c>
      <c r="I70" s="40">
        <v>1776103</v>
      </c>
      <c r="J70" s="23">
        <f t="shared" ref="J70:J101" si="5">H70/I70</f>
        <v>0.77160502515901386</v>
      </c>
      <c r="K70" s="41">
        <f>J70-J75</f>
        <v>-3.8297784547512759E-2</v>
      </c>
    </row>
    <row r="71" spans="1:11" s="25" customFormat="1" x14ac:dyDescent="0.2">
      <c r="A71" s="49" t="s">
        <v>146</v>
      </c>
      <c r="B71" s="17">
        <v>745411</v>
      </c>
      <c r="C71" s="18">
        <v>1163701</v>
      </c>
      <c r="D71" s="19">
        <f t="shared" si="4"/>
        <v>0.64055199746326585</v>
      </c>
      <c r="E71" s="20">
        <f>D71-J75</f>
        <v>-0.16935081224326076</v>
      </c>
      <c r="F71" s="29" t="s">
        <v>0</v>
      </c>
      <c r="G71" s="39" t="s">
        <v>147</v>
      </c>
      <c r="H71" s="17">
        <v>1593779</v>
      </c>
      <c r="I71" s="40">
        <v>1994875</v>
      </c>
      <c r="J71" s="23">
        <f t="shared" si="5"/>
        <v>0.79893677548718589</v>
      </c>
      <c r="K71" s="41">
        <f>J71-J75</f>
        <v>-1.0966034219340726E-2</v>
      </c>
    </row>
    <row r="72" spans="1:11" s="25" customFormat="1" x14ac:dyDescent="0.2">
      <c r="A72" s="16" t="s">
        <v>148</v>
      </c>
      <c r="B72" s="17">
        <v>1447755</v>
      </c>
      <c r="C72" s="18">
        <v>1938685</v>
      </c>
      <c r="D72" s="19">
        <f t="shared" si="4"/>
        <v>0.74677165191869743</v>
      </c>
      <c r="E72" s="20">
        <f>D72-J75</f>
        <v>-6.3131157787829184E-2</v>
      </c>
      <c r="F72" s="29" t="s">
        <v>0</v>
      </c>
      <c r="G72" s="39" t="s">
        <v>149</v>
      </c>
      <c r="H72" s="17">
        <v>512587</v>
      </c>
      <c r="I72" s="40">
        <v>2429303</v>
      </c>
      <c r="J72" s="23">
        <f t="shared" si="5"/>
        <v>0.21100167414274795</v>
      </c>
      <c r="K72" s="41">
        <f>J72-J75</f>
        <v>-0.59890113556377866</v>
      </c>
    </row>
    <row r="73" spans="1:11" s="25" customFormat="1" ht="13.5" x14ac:dyDescent="0.2">
      <c r="A73" s="16" t="s">
        <v>150</v>
      </c>
      <c r="B73" s="17">
        <v>169214025</v>
      </c>
      <c r="C73" s="18">
        <v>191848066</v>
      </c>
      <c r="D73" s="19">
        <f t="shared" si="4"/>
        <v>0.88202101031344249</v>
      </c>
      <c r="E73" s="20">
        <f>D73-J75</f>
        <v>7.2118200606915872E-2</v>
      </c>
      <c r="F73" s="29" t="s">
        <v>0</v>
      </c>
      <c r="G73" s="39" t="s">
        <v>151</v>
      </c>
      <c r="H73" s="17">
        <v>11519106</v>
      </c>
      <c r="I73" s="40">
        <v>15301162</v>
      </c>
      <c r="J73" s="23">
        <f t="shared" si="5"/>
        <v>0.75282556971816916</v>
      </c>
      <c r="K73" s="41">
        <f>J73-J75</f>
        <v>-5.7077239988357453E-2</v>
      </c>
    </row>
    <row r="74" spans="1:11" s="25" customFormat="1" x14ac:dyDescent="0.2">
      <c r="A74" s="16" t="s">
        <v>152</v>
      </c>
      <c r="B74" s="17">
        <v>1360891</v>
      </c>
      <c r="C74" s="18">
        <v>1950349</v>
      </c>
      <c r="D74" s="19">
        <f t="shared" si="4"/>
        <v>0.69776793794341418</v>
      </c>
      <c r="E74" s="20">
        <f>D74-J75</f>
        <v>-0.11213487176311243</v>
      </c>
      <c r="F74" s="29" t="s">
        <v>0</v>
      </c>
      <c r="G74" s="39" t="s">
        <v>153</v>
      </c>
      <c r="H74" s="17">
        <v>10151399</v>
      </c>
      <c r="I74" s="40">
        <v>13749273</v>
      </c>
      <c r="J74" s="23">
        <f t="shared" si="5"/>
        <v>0.73832260076587319</v>
      </c>
      <c r="K74" s="41">
        <f>J74-J75</f>
        <v>-7.1580208940653423E-2</v>
      </c>
    </row>
    <row r="75" spans="1:11" s="25" customFormat="1" ht="12.75" x14ac:dyDescent="0.2">
      <c r="A75" s="16" t="s">
        <v>154</v>
      </c>
      <c r="B75" s="17">
        <v>11166007</v>
      </c>
      <c r="C75" s="18">
        <v>14580343</v>
      </c>
      <c r="D75" s="19">
        <f t="shared" si="4"/>
        <v>0.76582608516137107</v>
      </c>
      <c r="E75" s="20">
        <f>D75-J75</f>
        <v>-4.4076724545155543E-2</v>
      </c>
      <c r="F75" s="29" t="s">
        <v>0</v>
      </c>
      <c r="G75" s="42" t="s">
        <v>155</v>
      </c>
      <c r="H75" s="43">
        <f>SUBTOTAL(9,B6:B75)+SUBTOTAL(9,H6:H74)</f>
        <v>2336821962</v>
      </c>
      <c r="I75" s="44">
        <f>SUBTOTAL(9,C6:C75)+SUBTOTAL(9,I6:I74)</f>
        <v>2885311588</v>
      </c>
      <c r="J75" s="45">
        <f t="shared" si="5"/>
        <v>0.80990280970652662</v>
      </c>
      <c r="K75" s="46" t="s">
        <v>0</v>
      </c>
    </row>
    <row r="76" spans="1:11" s="25" customFormat="1" x14ac:dyDescent="0.2">
      <c r="A76" s="13" t="s">
        <v>156</v>
      </c>
      <c r="B76" s="14">
        <v>3219728</v>
      </c>
      <c r="C76" s="11">
        <v>3915134</v>
      </c>
      <c r="D76" s="12">
        <f t="shared" si="4"/>
        <v>0.82238002581776259</v>
      </c>
      <c r="E76" s="15">
        <f>D76-J75</f>
        <v>1.2477216111235978E-2</v>
      </c>
      <c r="F76" s="29" t="s">
        <v>0</v>
      </c>
      <c r="G76" s="47" t="s">
        <v>0</v>
      </c>
      <c r="H76" s="40" t="s">
        <v>0</v>
      </c>
      <c r="I76" s="18" t="s">
        <v>0</v>
      </c>
      <c r="J76" s="19" t="s">
        <v>0</v>
      </c>
      <c r="K76" s="23" t="s">
        <v>0</v>
      </c>
    </row>
    <row r="77" spans="1:11" s="26" customFormat="1" ht="15" customHeight="1" x14ac:dyDescent="0.2">
      <c r="A77" s="21" t="s">
        <v>0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</row>
    <row r="78" spans="1:11" s="26" customFormat="1" ht="15" customHeight="1" x14ac:dyDescent="0.2">
      <c r="A78" s="28" t="s">
        <v>157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</row>
  </sheetData>
  <printOptions horizontalCentered="1"/>
  <pageMargins left="0.25" right="0.25" top="0.75" bottom="0.75" header="0.3" footer="0.3"/>
  <pageSetup scale="75" orientation="landscape" r:id="rId1"/>
  <headerFooter>
    <oddHeader>&amp;C&amp;18 2018-2019 OPERATING BUDGET SALARIES AND BENEFITS AS A PERCENT OF TOTAL OPERATIONAL</oddHeader>
    <oddFooter>&amp;C&amp;12Section 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 PED</dc:creator>
  <cp:lastModifiedBy>Coreena Kim</cp:lastModifiedBy>
  <cp:lastPrinted>2018-12-20T15:51:10Z</cp:lastPrinted>
  <dcterms:created xsi:type="dcterms:W3CDTF">2018-12-20T15:47:17Z</dcterms:created>
  <dcterms:modified xsi:type="dcterms:W3CDTF">2018-12-20T15:51:30Z</dcterms:modified>
</cp:coreProperties>
</file>