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0" windowWidth="6090" windowHeight="4950" tabRatio="696" activeTab="1"/>
  </bookViews>
  <sheets>
    <sheet name="925B-1" sheetId="1" r:id="rId1"/>
    <sheet name="925B-2" sheetId="2" r:id="rId2"/>
    <sheet name="925B-3" sheetId="3" r:id="rId3"/>
    <sheet name="925B-4" sheetId="4" r:id="rId4"/>
  </sheets>
  <definedNames>
    <definedName name="\0">#REF!</definedName>
    <definedName name="\a">#REF!</definedName>
    <definedName name="\b">#REF!</definedName>
    <definedName name="\c">#REF!</definedName>
    <definedName name="\e">#REF!</definedName>
    <definedName name="\f">#REF!</definedName>
    <definedName name="\g">#REF!</definedName>
    <definedName name="\i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x">#REF!</definedName>
    <definedName name="\y">#REF!</definedName>
    <definedName name="\z">#REF!</definedName>
    <definedName name="__935RAW">#REF!</definedName>
    <definedName name="__935VL9293">#REF!</definedName>
    <definedName name="__MESSAGE">#REF!</definedName>
    <definedName name="_ANPAGE03">#REF!</definedName>
    <definedName name="CELLPOINTER">#REF!</definedName>
    <definedName name="INPUT1">#REF!</definedName>
    <definedName name="MAINPT">#REF!</definedName>
    <definedName name="PAGE01">#REF!</definedName>
    <definedName name="PAGE01_PT_1">#REF!</definedName>
    <definedName name="PAGE01_PT_2">#REF!</definedName>
    <definedName name="PAGE02">#REF!</definedName>
    <definedName name="PAGE02_EST_AVE">#REF!</definedName>
    <definedName name="PAGE03">#REF!</definedName>
    <definedName name="PAGE03_AV_YR_EX">#REF!</definedName>
    <definedName name="PAGE03_SAL_RANG">#REF!</definedName>
    <definedName name="PAGE04">#REF!</definedName>
    <definedName name="PRINT">#REF!</definedName>
    <definedName name="_xlnm.Print_Area" localSheetId="0">'925B-1'!$A$1:$J$82</definedName>
    <definedName name="_xlnm.Print_Area" localSheetId="1">'925B-2'!$A$1:$O$82</definedName>
    <definedName name="_xlnm.Print_Area" localSheetId="2">'925B-3'!$A$1:$I$65</definedName>
    <definedName name="_xlnm.Print_Area" localSheetId="3">'925B-4'!$A$1:$J$62</definedName>
    <definedName name="Print_Area_MI">#REF!</definedName>
    <definedName name="RPAGE_4_AGPQ">#REF!</definedName>
  </definedNames>
  <calcPr fullCalcOnLoad="1"/>
</workbook>
</file>

<file path=xl/comments1.xml><?xml version="1.0" encoding="utf-8"?>
<comments xmlns="http://schemas.openxmlformats.org/spreadsheetml/2006/main">
  <authors>
    <author>Yolanda Gonzales</author>
  </authors>
  <commentList>
    <comment ref="H1" authorId="0">
      <text>
        <r>
          <rPr>
            <b/>
            <sz val="11"/>
            <rFont val="Tahoma"/>
            <family val="2"/>
          </rPr>
          <t>Yolanda Gonzales:</t>
        </r>
        <r>
          <rPr>
            <sz val="11"/>
            <rFont val="Tahoma"/>
            <family val="2"/>
          </rPr>
          <t xml:space="preserve">
</t>
        </r>
        <r>
          <rPr>
            <b/>
            <u val="single"/>
            <sz val="11"/>
            <rFont val="Tahoma"/>
            <family val="2"/>
          </rPr>
          <t>District: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 xml:space="preserve"> Enter your District two digit #.
</t>
        </r>
        <r>
          <rPr>
            <b/>
            <u val="single"/>
            <sz val="11"/>
            <rFont val="Tahoma"/>
            <family val="2"/>
          </rPr>
          <t>Charter:</t>
        </r>
        <r>
          <rPr>
            <b/>
            <sz val="11"/>
            <rFont val="Tahoma"/>
            <family val="2"/>
          </rPr>
          <t xml:space="preserve">  </t>
        </r>
        <r>
          <rPr>
            <sz val="11"/>
            <rFont val="Tahoma"/>
            <family val="2"/>
          </rPr>
          <t xml:space="preserve">Enter your District two digit # </t>
        </r>
        <r>
          <rPr>
            <b/>
            <sz val="11"/>
            <rFont val="Tahoma"/>
            <family val="2"/>
          </rPr>
          <t xml:space="preserve">plus </t>
        </r>
        <r>
          <rPr>
            <sz val="11"/>
            <rFont val="Tahoma"/>
            <family val="2"/>
          </rPr>
          <t>your three digit charter #.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>Yolanda Gonzales: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Enter your full Charter name. Do </t>
        </r>
        <r>
          <rPr>
            <b/>
            <u val="single"/>
            <sz val="11"/>
            <rFont val="Tahoma"/>
            <family val="2"/>
          </rPr>
          <t>not</t>
        </r>
        <r>
          <rPr>
            <sz val="11"/>
            <rFont val="Tahoma"/>
            <family val="2"/>
          </rPr>
          <t xml:space="preserve"> abbreviate.</t>
        </r>
      </text>
    </comment>
    <comment ref="B1" authorId="0">
      <text>
        <r>
          <rPr>
            <b/>
            <sz val="8"/>
            <rFont val="Tahoma"/>
            <family val="2"/>
          </rPr>
          <t>Yolanda Gonzales: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Enter your full District name.  Do </t>
        </r>
        <r>
          <rPr>
            <b/>
            <u val="single"/>
            <sz val="11"/>
            <rFont val="Tahoma"/>
            <family val="2"/>
          </rPr>
          <t>not</t>
        </r>
        <r>
          <rPr>
            <sz val="11"/>
            <rFont val="Tahoma"/>
            <family val="2"/>
          </rPr>
          <t xml:space="preserve"> abbreviate.</t>
        </r>
      </text>
    </comment>
    <comment ref="B2" authorId="0">
      <text>
        <r>
          <rPr>
            <b/>
            <sz val="8"/>
            <rFont val="Tahoma"/>
            <family val="2"/>
          </rPr>
          <t>Yolanda Gonzales: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Enter your budget analyst name from PED. </t>
        </r>
      </text>
    </comment>
  </commentList>
</comments>
</file>

<file path=xl/sharedStrings.xml><?xml version="1.0" encoding="utf-8"?>
<sst xmlns="http://schemas.openxmlformats.org/spreadsheetml/2006/main" count="341" uniqueCount="195">
  <si>
    <t>ESTIMATED AVERAGE SALARY INCREASES</t>
  </si>
  <si>
    <t>PERSONNEL OTHER THAN CLASSROOM TEACHERS</t>
  </si>
  <si>
    <t>1</t>
  </si>
  <si>
    <t>2</t>
  </si>
  <si>
    <t>3</t>
  </si>
  <si>
    <t>4</t>
  </si>
  <si>
    <t>5</t>
  </si>
  <si>
    <t>6</t>
  </si>
  <si>
    <t>7**</t>
  </si>
  <si>
    <t>8**</t>
  </si>
  <si>
    <t>DOLLAR</t>
  </si>
  <si>
    <t>PERCENT</t>
  </si>
  <si>
    <t>FTE</t>
  </si>
  <si>
    <t>TOTAL ANNUAL SALARIES</t>
  </si>
  <si>
    <t>AVERAGE SALARY</t>
  </si>
  <si>
    <t>INCREASE</t>
  </si>
  <si>
    <t>1111</t>
  </si>
  <si>
    <t>1112</t>
  </si>
  <si>
    <t>1113</t>
  </si>
  <si>
    <t>1114</t>
  </si>
  <si>
    <t>1115</t>
  </si>
  <si>
    <t>1211</t>
  </si>
  <si>
    <t>1212</t>
  </si>
  <si>
    <t>1213</t>
  </si>
  <si>
    <t>1216</t>
  </si>
  <si>
    <t>1711</t>
  </si>
  <si>
    <t>1712</t>
  </si>
  <si>
    <t>1713</t>
  </si>
  <si>
    <t>1714</t>
  </si>
  <si>
    <t>Group Total:</t>
  </si>
  <si>
    <t>1214</t>
  </si>
  <si>
    <t>1215</t>
  </si>
  <si>
    <t>1217</t>
  </si>
  <si>
    <t>1218</t>
  </si>
  <si>
    <t>1219</t>
  </si>
  <si>
    <t>1220</t>
  </si>
  <si>
    <t>1616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</si>
  <si>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</si>
  <si>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</si>
  <si>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</si>
  <si>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</si>
  <si>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</si>
  <si>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</si>
  <si>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</si>
  <si>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</si>
  <si>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</si>
  <si>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1623</t>
  </si>
  <si>
    <t>1511</t>
  </si>
  <si>
    <t>1614</t>
  </si>
  <si>
    <t>1615</t>
  </si>
  <si>
    <t>1617</t>
  </si>
  <si>
    <t>1618</t>
  </si>
  <si>
    <t>1622</t>
  </si>
  <si>
    <t>1624</t>
  </si>
  <si>
    <t>1619</t>
  </si>
  <si>
    <t>1620</t>
  </si>
  <si>
    <t>1621</t>
  </si>
  <si>
    <t>TOTALS</t>
  </si>
  <si>
    <t xml:space="preserve"> </t>
  </si>
  <si>
    <t>ESTIMATED AVERAGE SALARY INCREASE</t>
  </si>
  <si>
    <t>CERTIFIED CLASSROOM TEACHERS ONLY</t>
  </si>
  <si>
    <t>* Total Contracts</t>
  </si>
  <si>
    <t>Total Contracts</t>
  </si>
  <si>
    <t>Total FTE</t>
  </si>
  <si>
    <t>Difference:</t>
  </si>
  <si>
    <t>Teachers</t>
  </si>
  <si>
    <t>Salary Range</t>
  </si>
  <si>
    <t xml:space="preserve">FTE  </t>
  </si>
  <si>
    <t>$33,001 - $34,000</t>
  </si>
  <si>
    <t>$34,001 - $35,000</t>
  </si>
  <si>
    <t>$35,001 - $36,000</t>
  </si>
  <si>
    <t>$36,001 - $37,000</t>
  </si>
  <si>
    <t>$37,001 - $38,000</t>
  </si>
  <si>
    <t>$38,001 - $39,000</t>
  </si>
  <si>
    <t>$39,001 - $40,000</t>
  </si>
  <si>
    <t>Total Teachers FTE :</t>
  </si>
  <si>
    <t>DIVIDED BY</t>
  </si>
  <si>
    <t>Total Annual Hours:</t>
  </si>
  <si>
    <t>Total Annual Hours =</t>
  </si>
  <si>
    <r>
      <t xml:space="preserve">TEACHERS AND </t>
    </r>
    <r>
      <rPr>
        <b/>
        <sz val="12"/>
        <rFont val="Helv"/>
        <family val="0"/>
      </rPr>
      <t>PERSONNEL OTHER THAN CLASSROOM TEACHERS</t>
    </r>
  </si>
  <si>
    <t>Choose the option that the school district utilized for salary action:</t>
  </si>
  <si>
    <t>I.   TEACHERS</t>
  </si>
  <si>
    <t xml:space="preserve">    AVG SALARY</t>
  </si>
  <si>
    <t>BEGINNING</t>
  </si>
  <si>
    <t>ENDING</t>
  </si>
  <si>
    <t>01.1411-1412</t>
  </si>
  <si>
    <r>
      <t xml:space="preserve">II.   </t>
    </r>
    <r>
      <rPr>
        <b/>
        <sz val="12"/>
        <rFont val="Helv"/>
        <family val="0"/>
      </rPr>
      <t>PERSONNEL OTHER THAN CLASSROOM TEACHERS</t>
    </r>
  </si>
  <si>
    <t xml:space="preserve">    AVERAGE SALARY</t>
  </si>
  <si>
    <t>1711-1712-1713-1714</t>
  </si>
  <si>
    <t>INSTRUCTIONS FOR ESTIMATED CONTRACT SALARY INCREASE</t>
  </si>
  <si>
    <t xml:space="preserve">Subtotal  </t>
  </si>
  <si>
    <t>PERCENTAGE</t>
  </si>
  <si>
    <t>1.</t>
  </si>
  <si>
    <t>2.</t>
  </si>
  <si>
    <t>3.</t>
  </si>
  <si>
    <t>INSTRUCTIONS FOR ESTIMATED BASE SALARY INCREASE</t>
  </si>
  <si>
    <t xml:space="preserve">2.  </t>
  </si>
  <si>
    <t xml:space="preserve">1.  </t>
  </si>
  <si>
    <t xml:space="preserve">3.  </t>
  </si>
  <si>
    <t xml:space="preserve">4.  </t>
  </si>
  <si>
    <t xml:space="preserve">(computed on 925B-2) </t>
  </si>
  <si>
    <t xml:space="preserve"> Avg. Hours per Day:</t>
  </si>
  <si>
    <t>MULTIPLIED BY</t>
  </si>
  <si>
    <t>Estimated Average Hourly Rate =</t>
  </si>
  <si>
    <t xml:space="preserve">EXCLUDE non-recurring one-time increases, extended contract amounts, and special increments </t>
  </si>
  <si>
    <t>coded in the Athletics (07) and Non-Instructional Student Support (08) functions.</t>
  </si>
  <si>
    <t>I.      ESTIMATED AVERAGE SALARY CALCULATION - BASE</t>
  </si>
  <si>
    <t>II.      ESTIMATED AVERAGE SALARY CALCULATION - CONTRACTS</t>
  </si>
  <si>
    <t xml:space="preserve"> Percent of Change:</t>
  </si>
  <si>
    <t>EQUALS</t>
  </si>
  <si>
    <t>Enter these amounts under section I. below, "Estimated Average Salary Calculation - Base"</t>
  </si>
  <si>
    <t>AVERAGE YEARS EXPERIENCE</t>
  </si>
  <si>
    <t>TOTAL Base</t>
  </si>
  <si>
    <t>PROPOSED Base</t>
  </si>
  <si>
    <r>
      <t xml:space="preserve">Total Operating FTE </t>
    </r>
    <r>
      <rPr>
        <i/>
        <sz val="12"/>
        <rFont val="Helv"/>
        <family val="0"/>
      </rPr>
      <t>(from Worksheet V, col. 1)</t>
    </r>
  </si>
  <si>
    <t>Include only full-time teachers who are currently employed. DO NOT include part-time personnel (casual and temporary positions).</t>
  </si>
  <si>
    <t>Non-Instructional Student Support (08) functions.</t>
  </si>
  <si>
    <r>
      <t>EXCLUDE</t>
    </r>
    <r>
      <rPr>
        <sz val="11"/>
        <rFont val="Helv"/>
        <family val="0"/>
      </rPr>
      <t xml:space="preserve"> non-recurring one-time increases, extended contract amounts, and increments from the Athletics (07) and </t>
    </r>
  </si>
  <si>
    <t>Enter these amounts under section II. below, "Estimated Average Salary Calculation - Contracts"</t>
  </si>
  <si>
    <r>
      <t>I.    ESTIMATED TEACHERS SALARY RANGE: (</t>
    </r>
    <r>
      <rPr>
        <b/>
        <i/>
        <sz val="13"/>
        <rFont val="Helv"/>
        <family val="0"/>
      </rPr>
      <t>Paid per salary schedule</t>
    </r>
    <r>
      <rPr>
        <b/>
        <sz val="13"/>
        <rFont val="Helv"/>
        <family val="0"/>
      </rPr>
      <t>)</t>
    </r>
  </si>
  <si>
    <r>
      <t>Please complete Worksheet V first</t>
    </r>
    <r>
      <rPr>
        <sz val="12"/>
        <rFont val="Helv"/>
        <family val="0"/>
      </rPr>
      <t>.</t>
    </r>
  </si>
  <si>
    <t xml:space="preserve">   </t>
  </si>
  <si>
    <t>head.  Teachers beginning late in the year should be added at the amount they would have received had they worked the full year.</t>
  </si>
  <si>
    <t>If this worksheet was not used, please make sure the following considerations were included in your calculations:</t>
  </si>
  <si>
    <r>
      <t>Comparison</t>
    </r>
  </si>
  <si>
    <t>OPER. &amp; OTHER FUNDS</t>
  </si>
  <si>
    <t>For Contracts portion, include classroom-related increments.  For example, a teacher that serves in the capacity of department</t>
  </si>
  <si>
    <r>
      <t xml:space="preserve">Based on </t>
    </r>
    <r>
      <rPr>
        <u val="single"/>
        <sz val="10"/>
        <rFont val="Helv"/>
        <family val="0"/>
      </rPr>
      <t>Actual</t>
    </r>
    <r>
      <rPr>
        <sz val="10"/>
        <rFont val="Helv"/>
        <family val="0"/>
      </rPr>
      <t xml:space="preserve"> Figures</t>
    </r>
  </si>
  <si>
    <r>
      <t xml:space="preserve">Based on </t>
    </r>
    <r>
      <rPr>
        <u val="single"/>
        <sz val="10"/>
        <rFont val="Helv"/>
        <family val="0"/>
      </rPr>
      <t>Projected</t>
    </r>
    <r>
      <rPr>
        <sz val="10"/>
        <rFont val="Helv"/>
        <family val="0"/>
      </rPr>
      <t xml:space="preserve"> Figures</t>
    </r>
  </si>
  <si>
    <t>PED #</t>
  </si>
  <si>
    <t>District</t>
  </si>
  <si>
    <t>Charter</t>
  </si>
  <si>
    <t>JOB</t>
  </si>
  <si>
    <t>CLASS</t>
  </si>
  <si>
    <t>NO.</t>
  </si>
  <si>
    <t>This form computes the average salary increase of classroom teachers paid from the following job classification numbers of the Operational fund;</t>
  </si>
  <si>
    <r>
      <t xml:space="preserve">This form </t>
    </r>
    <r>
      <rPr>
        <u val="single"/>
        <sz val="11"/>
        <rFont val="Helv"/>
        <family val="0"/>
      </rPr>
      <t>will not tie</t>
    </r>
    <r>
      <rPr>
        <sz val="11"/>
        <rFont val="Helv"/>
        <family val="0"/>
      </rPr>
      <t xml:space="preserve"> to the budget due to adjustments made for late beginners.</t>
    </r>
  </si>
  <si>
    <t>JOB CLASS NO.</t>
  </si>
  <si>
    <t xml:space="preserve">    PROJECT THESE SAME TEACHERS, in the same position with the same qualifications and FTE, when producing the</t>
  </si>
  <si>
    <t>Short-term bridging salary schedule (two figures per cell).</t>
  </si>
  <si>
    <t>(    )</t>
  </si>
  <si>
    <t>Combination of lump sum payment with salary schedule adjustment.</t>
  </si>
  <si>
    <r>
      <t xml:space="preserve">Total Teaching Years Experience </t>
    </r>
    <r>
      <rPr>
        <i/>
        <sz val="12"/>
        <rFont val="Helv"/>
        <family val="0"/>
      </rPr>
      <t>(from Worksheet V, col. 8)</t>
    </r>
  </si>
  <si>
    <t>$30,000 - $33,000</t>
  </si>
  <si>
    <t>$40,001 - $41,000</t>
  </si>
  <si>
    <t>Over $50,000</t>
  </si>
  <si>
    <t>$41,001 - $42,000</t>
  </si>
  <si>
    <t>$42,001 - $43,000</t>
  </si>
  <si>
    <t>$43,001 - $44,000</t>
  </si>
  <si>
    <t>$44,001 - $45,000</t>
  </si>
  <si>
    <t>$45,001 - $46,000</t>
  </si>
  <si>
    <t>$46,001 - $47,000</t>
  </si>
  <si>
    <t>$47,001 - $48,000</t>
  </si>
  <si>
    <t>$48,001 - $49,000</t>
  </si>
  <si>
    <t>$49,001 - $50,000</t>
  </si>
  <si>
    <t>PED 925B-1</t>
  </si>
  <si>
    <t>PED 925B-4</t>
  </si>
  <si>
    <t>PED 925B-2</t>
  </si>
  <si>
    <t>PED 925B-3</t>
  </si>
  <si>
    <t>Lump sum payment to be given after services are rendered.</t>
  </si>
  <si>
    <t>(retrieve from School Calendar, page 2)</t>
  </si>
  <si>
    <t>Total Contract Days:</t>
  </si>
  <si>
    <t>Budget Analyst</t>
  </si>
  <si>
    <t>NOTE:</t>
  </si>
  <si>
    <t>1416 Teachers - Other Instruction, and 1422 Teachers - Spec Ed Gifted.</t>
  </si>
  <si>
    <r>
      <t>1411 Teachers - 1-12</t>
    </r>
    <r>
      <rPr>
        <sz val="11"/>
        <rFont val="Helv"/>
        <family val="0"/>
      </rPr>
      <t xml:space="preserve">, </t>
    </r>
    <r>
      <rPr>
        <u val="single"/>
        <sz val="11"/>
        <rFont val="Helv"/>
        <family val="0"/>
      </rPr>
      <t>1412 Teachers - Spec Ed</t>
    </r>
    <r>
      <rPr>
        <sz val="11"/>
        <rFont val="Helv"/>
        <family val="0"/>
      </rPr>
      <t xml:space="preserve">, </t>
    </r>
    <r>
      <rPr>
        <u val="single"/>
        <sz val="11"/>
        <rFont val="Helv"/>
        <family val="0"/>
      </rPr>
      <t>1413 Teachers - ECE,</t>
    </r>
    <r>
      <rPr>
        <sz val="11"/>
        <rFont val="Helv"/>
        <family val="0"/>
      </rPr>
      <t xml:space="preserve"> </t>
    </r>
    <r>
      <rPr>
        <u val="single"/>
        <sz val="11"/>
        <rFont val="Helv"/>
        <family val="0"/>
      </rPr>
      <t>1414 Teachers - Preschool, 1415 Teachers: Vocational &amp; Technical,</t>
    </r>
  </si>
  <si>
    <t>Col. 7 / Col. 3</t>
  </si>
  <si>
    <t>1413-1416. 1422</t>
  </si>
  <si>
    <r>
      <t xml:space="preserve">**Columns 7 &amp; 8 should </t>
    </r>
    <r>
      <rPr>
        <b/>
        <u val="single"/>
        <sz val="9"/>
        <rFont val="Helv"/>
        <family val="0"/>
      </rPr>
      <t>not</t>
    </r>
    <r>
      <rPr>
        <b/>
        <sz val="9"/>
        <rFont val="Helv"/>
        <family val="0"/>
      </rPr>
      <t xml:space="preserve"> have negative amounts.</t>
    </r>
  </si>
  <si>
    <t xml:space="preserve">**Data on this form must match Worksheet IV; therefore, please complete Worksheet IV first.  </t>
  </si>
  <si>
    <r>
      <rPr>
        <b/>
        <u val="single"/>
        <sz val="12"/>
        <rFont val="Arial Narrow"/>
        <family val="2"/>
      </rPr>
      <t>NOTE:</t>
    </r>
    <r>
      <rPr>
        <b/>
        <sz val="12"/>
        <color indexed="10"/>
        <rFont val="Arial Narrow"/>
        <family val="2"/>
      </rPr>
      <t xml:space="preserve">  FTE must tie to total FTE on 925B-2.  If it does not, you will receive an error msg. that must be fixed.</t>
    </r>
  </si>
  <si>
    <t>2018-2019</t>
  </si>
  <si>
    <r>
      <t>2018-2019</t>
    </r>
    <r>
      <rPr>
        <sz val="11"/>
        <rFont val="Helv"/>
        <family val="0"/>
      </rPr>
      <t xml:space="preserve"> Average Salary</t>
    </r>
  </si>
  <si>
    <r>
      <t>2018-2019</t>
    </r>
    <r>
      <rPr>
        <sz val="11"/>
        <rFont val="Helv"/>
        <family val="0"/>
      </rPr>
      <t xml:space="preserve"> Avg Salary</t>
    </r>
  </si>
  <si>
    <t>2019-2020</t>
  </si>
  <si>
    <r>
      <t xml:space="preserve">*DO NOT include one time non-recurring increases granted in </t>
    </r>
    <r>
      <rPr>
        <b/>
        <sz val="9"/>
        <color indexed="10"/>
        <rFont val="Helv"/>
        <family val="0"/>
      </rPr>
      <t>2018-2019</t>
    </r>
    <r>
      <rPr>
        <b/>
        <sz val="9"/>
        <rFont val="Helv"/>
        <family val="0"/>
      </rPr>
      <t>.</t>
    </r>
  </si>
  <si>
    <t xml:space="preserve">   2019-2020</t>
  </si>
  <si>
    <r>
      <t>2018-2019</t>
    </r>
    <r>
      <rPr>
        <sz val="11"/>
        <rFont val="Helv"/>
        <family val="0"/>
      </rPr>
      <t xml:space="preserve"> adopted salary schedule with the added year's experience.</t>
    </r>
  </si>
  <si>
    <r>
      <t xml:space="preserve">Refer to Worksheet V, column 4 for the TOTAL base salary amounts for </t>
    </r>
    <r>
      <rPr>
        <sz val="11"/>
        <color indexed="10"/>
        <rFont val="Helv"/>
        <family val="0"/>
      </rPr>
      <t>2018-2019</t>
    </r>
    <r>
      <rPr>
        <sz val="11"/>
        <rFont val="Helv"/>
        <family val="0"/>
      </rPr>
      <t>.</t>
    </r>
  </si>
  <si>
    <r>
      <t xml:space="preserve">Refer to Worksheet V, column 9 for the PROPOSED base salary amount for </t>
    </r>
    <r>
      <rPr>
        <sz val="11"/>
        <color indexed="10"/>
        <rFont val="Helv"/>
        <family val="0"/>
      </rPr>
      <t>2018-2019</t>
    </r>
    <r>
      <rPr>
        <sz val="11"/>
        <rFont val="Helv"/>
        <family val="0"/>
      </rPr>
      <t>.</t>
    </r>
  </si>
  <si>
    <r>
      <t xml:space="preserve">will automatically carry over into the </t>
    </r>
    <r>
      <rPr>
        <sz val="11"/>
        <color indexed="10"/>
        <rFont val="Helv"/>
        <family val="0"/>
      </rPr>
      <t>2019-2020</t>
    </r>
    <r>
      <rPr>
        <sz val="11"/>
        <rFont val="Helv"/>
        <family val="0"/>
      </rPr>
      <t xml:space="preserve"> Average Salary section, so only one entry will be made.</t>
    </r>
  </si>
  <si>
    <t xml:space="preserve"> 2018-2019 Average Salary</t>
  </si>
  <si>
    <r>
      <t xml:space="preserve"> </t>
    </r>
    <r>
      <rPr>
        <b/>
        <sz val="11"/>
        <color indexed="10"/>
        <rFont val="Helv"/>
        <family val="0"/>
      </rPr>
      <t>2019-2020</t>
    </r>
    <r>
      <rPr>
        <b/>
        <sz val="11"/>
        <rFont val="Helv"/>
        <family val="0"/>
      </rPr>
      <t xml:space="preserve"> Average Salary</t>
    </r>
  </si>
  <si>
    <r>
      <t>2018-2019</t>
    </r>
    <r>
      <rPr>
        <sz val="10"/>
        <rFont val="Helv"/>
        <family val="0"/>
      </rPr>
      <t xml:space="preserve"> Actuals vs.</t>
    </r>
    <r>
      <rPr>
        <sz val="10"/>
        <color indexed="10"/>
        <rFont val="Helv"/>
        <family val="0"/>
      </rPr>
      <t xml:space="preserve"> 2019-2020</t>
    </r>
    <r>
      <rPr>
        <sz val="10"/>
        <rFont val="Helv"/>
        <family val="0"/>
      </rPr>
      <t xml:space="preserve"> Projected</t>
    </r>
  </si>
  <si>
    <r>
      <t>2019-2020</t>
    </r>
    <r>
      <rPr>
        <sz val="11"/>
        <rFont val="Helv"/>
        <family val="0"/>
      </rPr>
      <t xml:space="preserve"> Avg Salary</t>
    </r>
  </si>
  <si>
    <r>
      <t>2019-2020</t>
    </r>
    <r>
      <rPr>
        <sz val="11"/>
        <rFont val="Helv"/>
        <family val="0"/>
      </rPr>
      <t xml:space="preserve"> Average Salary</t>
    </r>
  </si>
  <si>
    <r>
      <t xml:space="preserve">Refer to Worksheet V, column 6 for the TOTAL contracts for </t>
    </r>
    <r>
      <rPr>
        <sz val="11"/>
        <color indexed="10"/>
        <rFont val="Helv"/>
        <family val="0"/>
      </rPr>
      <t>2018-2019</t>
    </r>
    <r>
      <rPr>
        <sz val="11"/>
        <rFont val="Helv"/>
        <family val="0"/>
      </rPr>
      <t>.</t>
    </r>
  </si>
  <si>
    <r>
      <t xml:space="preserve">Refer to Worksheet V, column 11 for the TOTAL contracts for </t>
    </r>
    <r>
      <rPr>
        <sz val="11"/>
        <color indexed="10"/>
        <rFont val="Helv"/>
        <family val="0"/>
      </rPr>
      <t>2019-2020</t>
    </r>
    <r>
      <rPr>
        <sz val="11"/>
        <rFont val="Helv"/>
        <family val="0"/>
      </rPr>
      <t>.</t>
    </r>
  </si>
  <si>
    <r>
      <t xml:space="preserve">Refer to Worksheet V, column 1 for FTE. Enter this figure under </t>
    </r>
    <r>
      <rPr>
        <sz val="11"/>
        <color indexed="10"/>
        <rFont val="Helv"/>
        <family val="0"/>
      </rPr>
      <t>2018-2019</t>
    </r>
    <r>
      <rPr>
        <sz val="11"/>
        <rFont val="Helv"/>
        <family val="0"/>
      </rPr>
      <t xml:space="preserve"> Average Salary. This FTE number</t>
    </r>
  </si>
  <si>
    <r>
      <t xml:space="preserve">II.      </t>
    </r>
    <r>
      <rPr>
        <b/>
        <sz val="13"/>
        <color indexed="10"/>
        <rFont val="Helv"/>
        <family val="0"/>
      </rPr>
      <t>2019-2020</t>
    </r>
    <r>
      <rPr>
        <b/>
        <sz val="13"/>
        <rFont val="Helv"/>
        <family val="0"/>
      </rPr>
      <t xml:space="preserve"> AVERAGE YEARS EXPERIENCE</t>
    </r>
  </si>
  <si>
    <r>
      <t xml:space="preserve">III.     </t>
    </r>
    <r>
      <rPr>
        <b/>
        <sz val="13"/>
        <color indexed="10"/>
        <rFont val="Helv"/>
        <family val="0"/>
      </rPr>
      <t xml:space="preserve">2019-2020 </t>
    </r>
    <r>
      <rPr>
        <b/>
        <sz val="13"/>
        <rFont val="Helv"/>
        <family val="0"/>
      </rPr>
      <t xml:space="preserve">AVERAGE HOURLY SALARY - </t>
    </r>
    <r>
      <rPr>
        <b/>
        <sz val="13"/>
        <color indexed="10"/>
        <rFont val="Helv"/>
        <family val="0"/>
      </rPr>
      <t>CONTRACT</t>
    </r>
  </si>
  <si>
    <r>
      <t xml:space="preserve"> 2019-2020</t>
    </r>
    <r>
      <rPr>
        <sz val="12"/>
        <rFont val="Helv"/>
        <family val="0"/>
      </rPr>
      <t xml:space="preserve"> Average Salary:</t>
    </r>
  </si>
  <si>
    <r>
      <t xml:space="preserve"> </t>
    </r>
    <r>
      <rPr>
        <b/>
        <sz val="12"/>
        <color indexed="10"/>
        <rFont val="Helv"/>
        <family val="0"/>
      </rPr>
      <t xml:space="preserve">2018-2019 </t>
    </r>
    <r>
      <rPr>
        <b/>
        <sz val="12"/>
        <rFont val="Helv"/>
        <family val="0"/>
      </rPr>
      <t>MID-YEAR SALARY INCREASES</t>
    </r>
  </si>
  <si>
    <r>
      <t xml:space="preserve">THE </t>
    </r>
    <r>
      <rPr>
        <sz val="12"/>
        <color indexed="10"/>
        <rFont val="Helv"/>
        <family val="0"/>
      </rPr>
      <t>2018-2019</t>
    </r>
    <r>
      <rPr>
        <sz val="12"/>
        <rFont val="Helv"/>
        <family val="0"/>
      </rPr>
      <t xml:space="preserve"> ENDING SALARIES </t>
    </r>
    <r>
      <rPr>
        <u val="single"/>
        <sz val="12"/>
        <color indexed="10"/>
        <rFont val="Helv"/>
        <family val="0"/>
      </rPr>
      <t>MUST</t>
    </r>
    <r>
      <rPr>
        <sz val="12"/>
        <rFont val="Helv"/>
        <family val="0"/>
      </rPr>
      <t xml:space="preserve"> INCLUDE ONE OF THE FOLLOWING  OPTIONS:</t>
    </r>
  </si>
  <si>
    <t>ALL 2018-2019 INFORMATION ON THIS FORM WILL BE ZERO, UNLESS MID-YEAR SALARY INCREASES WERE GIVEN.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</si>
</sst>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hh:mm:ss_)"/>
    <numFmt numFmtId="167" formatCode="mm/dd/yy_)"/>
    <numFmt numFmtId="168" formatCode="0.0%"/>
    <numFmt numFmtId="169" formatCode="hh:mm\ AM/PM_)"/>
    <numFmt numFmtId="170" formatCode="#,##0.0_);\(#,##0.0\)"/>
    <numFmt numFmtId="171" formatCode="#,##0.000_);\(#,##0.000\)"/>
    <numFmt numFmtId="172" formatCode="0_)"/>
    <numFmt numFmtId="173" formatCode=";;;"/>
    <numFmt numFmtId="174" formatCode="0.00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"/>
  </numFmts>
  <fonts count="9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Helv"/>
      <family val="0"/>
    </font>
    <font>
      <b/>
      <sz val="12"/>
      <color indexed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10"/>
      <color indexed="8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u val="single"/>
      <sz val="11"/>
      <name val="Helv"/>
      <family val="0"/>
    </font>
    <font>
      <b/>
      <sz val="13"/>
      <name val="Helv"/>
      <family val="0"/>
    </font>
    <font>
      <sz val="11"/>
      <color indexed="12"/>
      <name val="Helv"/>
      <family val="0"/>
    </font>
    <font>
      <b/>
      <u val="single"/>
      <sz val="11"/>
      <color indexed="10"/>
      <name val="Helv"/>
      <family val="0"/>
    </font>
    <font>
      <i/>
      <sz val="12"/>
      <name val="Helv"/>
      <family val="0"/>
    </font>
    <font>
      <b/>
      <i/>
      <sz val="13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9"/>
      <color indexed="12"/>
      <name val="Helv"/>
      <family val="0"/>
    </font>
    <font>
      <b/>
      <u val="single"/>
      <sz val="12"/>
      <name val="Helv"/>
      <family val="0"/>
    </font>
    <font>
      <b/>
      <sz val="10"/>
      <name val="Helv"/>
      <family val="0"/>
    </font>
    <font>
      <sz val="8"/>
      <color indexed="12"/>
      <name val="Helv"/>
      <family val="0"/>
    </font>
    <font>
      <b/>
      <sz val="8"/>
      <color indexed="8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u val="single"/>
      <sz val="12"/>
      <name val="Helv"/>
      <family val="0"/>
    </font>
    <font>
      <u val="single"/>
      <sz val="10"/>
      <name val="Helv"/>
      <family val="0"/>
    </font>
    <font>
      <sz val="10"/>
      <color indexed="48"/>
      <name val="Helv"/>
      <family val="0"/>
    </font>
    <font>
      <b/>
      <u val="single"/>
      <sz val="9"/>
      <name val="Helv"/>
      <family val="0"/>
    </font>
    <font>
      <u val="single"/>
      <sz val="11"/>
      <name val="Helv"/>
      <family val="0"/>
    </font>
    <font>
      <sz val="8"/>
      <color indexed="48"/>
      <name val="Helv"/>
      <family val="0"/>
    </font>
    <font>
      <sz val="12"/>
      <color indexed="10"/>
      <name val="Helv"/>
      <family val="0"/>
    </font>
    <font>
      <sz val="10"/>
      <color indexed="10"/>
      <name val="Helv"/>
      <family val="0"/>
    </font>
    <font>
      <sz val="11"/>
      <color indexed="10"/>
      <name val="Helv"/>
      <family val="0"/>
    </font>
    <font>
      <b/>
      <sz val="11"/>
      <color indexed="10"/>
      <name val="Helv"/>
      <family val="0"/>
    </font>
    <font>
      <sz val="8"/>
      <color indexed="10"/>
      <name val="Helv"/>
      <family val="0"/>
    </font>
    <font>
      <sz val="9"/>
      <color indexed="10"/>
      <name val="Helv"/>
      <family val="0"/>
    </font>
    <font>
      <b/>
      <sz val="13"/>
      <color indexed="10"/>
      <name val="Helv"/>
      <family val="0"/>
    </font>
    <font>
      <b/>
      <sz val="9"/>
      <color indexed="10"/>
      <name val="Helv"/>
      <family val="0"/>
    </font>
    <font>
      <u val="single"/>
      <sz val="12"/>
      <color indexed="10"/>
      <name val="Helv"/>
      <family val="0"/>
    </font>
    <font>
      <u val="single"/>
      <sz val="10"/>
      <color indexed="8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0"/>
      <color indexed="8"/>
      <name val="Helv"/>
      <family val="0"/>
    </font>
    <font>
      <b/>
      <sz val="12"/>
      <color indexed="14"/>
      <name val="Helv"/>
      <family val="0"/>
    </font>
    <font>
      <b/>
      <sz val="12"/>
      <color indexed="10"/>
      <name val="Arial Narrow"/>
      <family val="2"/>
    </font>
    <font>
      <b/>
      <u val="single"/>
      <sz val="12"/>
      <name val="Arial Narrow"/>
      <family val="2"/>
    </font>
    <font>
      <sz val="20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>
        <color indexed="23"/>
      </top>
      <bottom style="thick">
        <color indexed="2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n"/>
      <top style="thick">
        <color indexed="23"/>
      </top>
      <bottom style="thick">
        <color indexed="23"/>
      </bottom>
    </border>
    <border>
      <left style="thin"/>
      <right style="thin"/>
      <top style="thick">
        <color indexed="23"/>
      </top>
      <bottom>
        <color indexed="63"/>
      </bottom>
    </border>
    <border>
      <left style="thin"/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/>
      <top style="thick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4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98">
    <xf numFmtId="164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/>
    </xf>
    <xf numFmtId="39" fontId="5" fillId="0" borderId="0" xfId="0" applyNumberFormat="1" applyFont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39" fontId="0" fillId="0" borderId="10" xfId="0" applyNumberFormat="1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0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center"/>
      <protection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10" fillId="0" borderId="11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NumberFormat="1" applyFont="1" applyBorder="1" applyAlignment="1" applyProtection="1" quotePrefix="1">
      <alignment horizontal="center"/>
      <protection/>
    </xf>
    <xf numFmtId="164" fontId="10" fillId="0" borderId="12" xfId="0" applyFont="1" applyBorder="1" applyAlignment="1">
      <alignment/>
    </xf>
    <xf numFmtId="164" fontId="10" fillId="0" borderId="0" xfId="0" applyNumberFormat="1" applyFont="1" applyBorder="1" applyAlignment="1" applyProtection="1">
      <alignment horizontal="left"/>
      <protection/>
    </xf>
    <xf numFmtId="37" fontId="14" fillId="0" borderId="0" xfId="0" applyNumberFormat="1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 locked="0"/>
    </xf>
    <xf numFmtId="39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fill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13" xfId="0" applyFont="1" applyBorder="1" applyAlignment="1">
      <alignment/>
    </xf>
    <xf numFmtId="164" fontId="10" fillId="0" borderId="14" xfId="0" applyNumberFormat="1" applyFont="1" applyBorder="1" applyAlignment="1" applyProtection="1">
      <alignment horizontal="left"/>
      <protection/>
    </xf>
    <xf numFmtId="164" fontId="10" fillId="0" borderId="14" xfId="0" applyFont="1" applyBorder="1" applyAlignment="1">
      <alignment/>
    </xf>
    <xf numFmtId="164" fontId="10" fillId="0" borderId="15" xfId="0" applyFont="1" applyBorder="1" applyAlignment="1">
      <alignment/>
    </xf>
    <xf numFmtId="164" fontId="11" fillId="0" borderId="0" xfId="0" applyFont="1" applyAlignment="1">
      <alignment horizont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vertical="top"/>
    </xf>
    <xf numFmtId="164" fontId="0" fillId="0" borderId="16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left" vertical="center"/>
      <protection/>
    </xf>
    <xf numFmtId="164" fontId="0" fillId="0" borderId="0" xfId="0" applyAlignment="1" quotePrefix="1">
      <alignment horizontal="right" vertical="center"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left" vertical="center"/>
      <protection/>
    </xf>
    <xf numFmtId="164" fontId="0" fillId="0" borderId="0" xfId="0" applyNumberFormat="1" applyAlignment="1" applyProtection="1" quotePrefix="1">
      <alignment horizontal="right" vertical="center"/>
      <protection/>
    </xf>
    <xf numFmtId="168" fontId="0" fillId="0" borderId="20" xfId="0" applyNumberFormat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8" fontId="0" fillId="0" borderId="19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18" xfId="0" applyBorder="1" applyAlignment="1">
      <alignment horizontal="center" vertical="center"/>
    </xf>
    <xf numFmtId="164" fontId="0" fillId="0" borderId="22" xfId="0" applyNumberFormat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Alignment="1" quotePrefix="1">
      <alignment horizontal="center" vertical="center"/>
    </xf>
    <xf numFmtId="164" fontId="0" fillId="0" borderId="0" xfId="0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center" vertical="center"/>
      <protection locked="0"/>
    </xf>
    <xf numFmtId="37" fontId="0" fillId="0" borderId="17" xfId="0" applyNumberForma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 horizontal="center" vertical="center"/>
      <protection/>
    </xf>
    <xf numFmtId="164" fontId="0" fillId="0" borderId="22" xfId="0" applyBorder="1" applyAlignment="1">
      <alignment horizontal="center" vertical="center"/>
    </xf>
    <xf numFmtId="39" fontId="5" fillId="0" borderId="19" xfId="0" applyNumberFormat="1" applyFont="1" applyBorder="1" applyAlignment="1" applyProtection="1">
      <alignment horizontal="center" vertical="center"/>
      <protection locked="0"/>
    </xf>
    <xf numFmtId="39" fontId="5" fillId="0" borderId="20" xfId="0" applyNumberFormat="1" applyFont="1" applyBorder="1" applyAlignment="1" applyProtection="1">
      <alignment horizontal="center" vertical="center"/>
      <protection locked="0"/>
    </xf>
    <xf numFmtId="164" fontId="11" fillId="0" borderId="23" xfId="0" applyFont="1" applyBorder="1" applyAlignment="1" applyProtection="1">
      <alignment vertical="center"/>
      <protection/>
    </xf>
    <xf numFmtId="164" fontId="15" fillId="33" borderId="0" xfId="0" applyFont="1" applyFill="1" applyBorder="1" applyAlignment="1" quotePrefix="1">
      <alignment/>
    </xf>
    <xf numFmtId="49" fontId="10" fillId="0" borderId="0" xfId="0" applyNumberFormat="1" applyFont="1" applyAlignment="1" applyProtection="1" quotePrefix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164" fontId="8" fillId="0" borderId="0" xfId="0" applyFont="1" applyAlignment="1">
      <alignment vertical="center"/>
    </xf>
    <xf numFmtId="170" fontId="5" fillId="0" borderId="0" xfId="0" applyNumberFormat="1" applyFont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/>
      <protection locked="0"/>
    </xf>
    <xf numFmtId="164" fontId="0" fillId="0" borderId="0" xfId="0" applyAlignment="1">
      <alignment horizontal="left" vertical="center"/>
    </xf>
    <xf numFmtId="164" fontId="0" fillId="0" borderId="0" xfId="0" applyBorder="1" applyAlignment="1">
      <alignment horizontal="left" vertical="center"/>
    </xf>
    <xf numFmtId="39" fontId="0" fillId="0" borderId="19" xfId="0" applyNumberFormat="1" applyBorder="1" applyAlignment="1" applyProtection="1">
      <alignment horizontal="center" vertical="center"/>
      <protection/>
    </xf>
    <xf numFmtId="164" fontId="19" fillId="0" borderId="24" xfId="0" applyNumberFormat="1" applyFont="1" applyBorder="1" applyAlignment="1" applyProtection="1" quotePrefix="1">
      <alignment horizontal="center" vertical="center"/>
      <protection/>
    </xf>
    <xf numFmtId="164" fontId="18" fillId="0" borderId="0" xfId="0" applyFont="1" applyAlignment="1">
      <alignment/>
    </xf>
    <xf numFmtId="164" fontId="20" fillId="0" borderId="22" xfId="0" applyFont="1" applyBorder="1" applyAlignment="1">
      <alignment horizontal="center"/>
    </xf>
    <xf numFmtId="164" fontId="20" fillId="0" borderId="16" xfId="0" applyNumberFormat="1" applyFont="1" applyBorder="1" applyAlignment="1" applyProtection="1">
      <alignment horizontal="center"/>
      <protection/>
    </xf>
    <xf numFmtId="164" fontId="20" fillId="0" borderId="21" xfId="0" applyNumberFormat="1" applyFont="1" applyBorder="1" applyAlignment="1" applyProtection="1">
      <alignment horizontal="center"/>
      <protection/>
    </xf>
    <xf numFmtId="164" fontId="20" fillId="0" borderId="22" xfId="0" applyNumberFormat="1" applyFont="1" applyBorder="1" applyAlignment="1" applyProtection="1">
      <alignment horizontal="center"/>
      <protection/>
    </xf>
    <xf numFmtId="164" fontId="18" fillId="0" borderId="19" xfId="0" applyNumberFormat="1" applyFont="1" applyBorder="1" applyAlignment="1" applyProtection="1">
      <alignment horizontal="center" vertical="center"/>
      <protection/>
    </xf>
    <xf numFmtId="164" fontId="18" fillId="0" borderId="17" xfId="0" applyNumberFormat="1" applyFont="1" applyBorder="1" applyAlignment="1" applyProtection="1">
      <alignment horizontal="centerContinuous" vertical="center"/>
      <protection/>
    </xf>
    <xf numFmtId="164" fontId="18" fillId="0" borderId="18" xfId="0" applyNumberFormat="1" applyFont="1" applyBorder="1" applyAlignment="1" applyProtection="1">
      <alignment horizontal="centerContinuous" vertical="center"/>
      <protection/>
    </xf>
    <xf numFmtId="164" fontId="18" fillId="0" borderId="19" xfId="0" applyNumberFormat="1" applyFont="1" applyBorder="1" applyAlignment="1" applyProtection="1">
      <alignment horizontal="center" vertical="top"/>
      <protection/>
    </xf>
    <xf numFmtId="164" fontId="18" fillId="0" borderId="17" xfId="0" applyNumberFormat="1" applyFont="1" applyBorder="1" applyAlignment="1" applyProtection="1" quotePrefix="1">
      <alignment horizontal="centerContinuous" vertical="center"/>
      <protection/>
    </xf>
    <xf numFmtId="164" fontId="18" fillId="0" borderId="18" xfId="0" applyNumberFormat="1" applyFont="1" applyBorder="1" applyAlignment="1" applyProtection="1" quotePrefix="1">
      <alignment horizontal="centerContinuous" vertical="center"/>
      <protection/>
    </xf>
    <xf numFmtId="164" fontId="18" fillId="0" borderId="20" xfId="0" applyNumberFormat="1" applyFont="1" applyBorder="1" applyAlignment="1" applyProtection="1">
      <alignment horizontal="center" vertical="top"/>
      <protection/>
    </xf>
    <xf numFmtId="164" fontId="20" fillId="0" borderId="0" xfId="0" applyNumberFormat="1" applyFont="1" applyAlignment="1" applyProtection="1">
      <alignment horizontal="left" vertical="center"/>
      <protection/>
    </xf>
    <xf numFmtId="39" fontId="21" fillId="0" borderId="0" xfId="0" applyNumberFormat="1" applyFont="1" applyAlignment="1" applyProtection="1">
      <alignment vertical="center"/>
      <protection locked="0"/>
    </xf>
    <xf numFmtId="39" fontId="20" fillId="0" borderId="0" xfId="0" applyNumberFormat="1" applyFont="1" applyAlignment="1" applyProtection="1">
      <alignment vertical="center"/>
      <protection/>
    </xf>
    <xf numFmtId="37" fontId="21" fillId="0" borderId="0" xfId="0" applyNumberFormat="1" applyFont="1" applyAlignment="1" applyProtection="1">
      <alignment vertical="center"/>
      <protection locked="0"/>
    </xf>
    <xf numFmtId="37" fontId="20" fillId="0" borderId="0" xfId="0" applyNumberFormat="1" applyFont="1" applyAlignment="1" applyProtection="1">
      <alignment vertical="center"/>
      <protection/>
    </xf>
    <xf numFmtId="37" fontId="18" fillId="0" borderId="0" xfId="0" applyNumberFormat="1" applyFont="1" applyAlignment="1" applyProtection="1">
      <alignment vertical="center"/>
      <protection/>
    </xf>
    <xf numFmtId="168" fontId="18" fillId="0" borderId="0" xfId="0" applyNumberFormat="1" applyFont="1" applyAlignment="1" applyProtection="1">
      <alignment vertical="center"/>
      <protection/>
    </xf>
    <xf numFmtId="164" fontId="20" fillId="0" borderId="0" xfId="0" applyFont="1" applyAlignment="1">
      <alignment vertical="center"/>
    </xf>
    <xf numFmtId="164" fontId="11" fillId="0" borderId="25" xfId="0" applyNumberFormat="1" applyFont="1" applyBorder="1" applyAlignment="1" applyProtection="1" quotePrefix="1">
      <alignment horizontal="left" vertical="center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right"/>
      <protection/>
    </xf>
    <xf numFmtId="164" fontId="10" fillId="0" borderId="26" xfId="0" applyNumberFormat="1" applyFont="1" applyBorder="1" applyAlignment="1" applyProtection="1">
      <alignment horizontal="right"/>
      <protection/>
    </xf>
    <xf numFmtId="37" fontId="14" fillId="0" borderId="0" xfId="0" applyNumberFormat="1" applyFont="1" applyBorder="1" applyAlignment="1" applyProtection="1">
      <alignment horizontal="right"/>
      <protection locked="0"/>
    </xf>
    <xf numFmtId="164" fontId="10" fillId="0" borderId="0" xfId="0" applyFont="1" applyBorder="1" applyAlignment="1">
      <alignment horizontal="right"/>
    </xf>
    <xf numFmtId="39" fontId="10" fillId="0" borderId="0" xfId="0" applyNumberFormat="1" applyFont="1" applyBorder="1" applyAlignment="1" applyProtection="1">
      <alignment horizontal="right"/>
      <protection/>
    </xf>
    <xf numFmtId="39" fontId="14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9" fontId="0" fillId="0" borderId="0" xfId="0" applyNumberFormat="1" applyFont="1" applyAlignment="1" applyProtection="1">
      <alignment/>
      <protection/>
    </xf>
    <xf numFmtId="164" fontId="22" fillId="0" borderId="17" xfId="0" applyFont="1" applyBorder="1" applyAlignment="1">
      <alignment horizontal="left" indent="1"/>
    </xf>
    <xf numFmtId="164" fontId="10" fillId="0" borderId="17" xfId="0" applyFont="1" applyBorder="1" applyAlignment="1">
      <alignment/>
    </xf>
    <xf numFmtId="164" fontId="10" fillId="0" borderId="0" xfId="0" applyNumberFormat="1" applyFont="1" applyBorder="1" applyAlignment="1" applyProtection="1">
      <alignment horizontal="left" indent="1"/>
      <protection/>
    </xf>
    <xf numFmtId="164" fontId="10" fillId="0" borderId="0" xfId="0" applyFont="1" applyBorder="1" applyAlignment="1">
      <alignment horizontal="left" indent="1"/>
    </xf>
    <xf numFmtId="164" fontId="12" fillId="0" borderId="0" xfId="0" applyNumberFormat="1" applyFont="1" applyBorder="1" applyAlignment="1" applyProtection="1">
      <alignment horizontal="left" indent="1"/>
      <protection/>
    </xf>
    <xf numFmtId="164" fontId="0" fillId="0" borderId="0" xfId="0" applyFont="1" applyBorder="1" applyAlignment="1">
      <alignment/>
    </xf>
    <xf numFmtId="164" fontId="0" fillId="0" borderId="18" xfId="0" applyFont="1" applyBorder="1" applyAlignment="1">
      <alignment/>
    </xf>
    <xf numFmtId="164" fontId="22" fillId="0" borderId="16" xfId="0" applyFont="1" applyBorder="1" applyAlignment="1">
      <alignment horizontal="left" indent="1"/>
    </xf>
    <xf numFmtId="164" fontId="11" fillId="0" borderId="0" xfId="0" applyNumberFormat="1" applyFont="1" applyBorder="1" applyAlignment="1" applyProtection="1" quotePrefix="1">
      <alignment horizontal="left" indent="1"/>
      <protection/>
    </xf>
    <xf numFmtId="164" fontId="11" fillId="0" borderId="0" xfId="0" applyNumberFormat="1" applyFont="1" applyBorder="1" applyAlignment="1" applyProtection="1">
      <alignment horizontal="left" indent="1"/>
      <protection/>
    </xf>
    <xf numFmtId="164" fontId="11" fillId="0" borderId="0" xfId="0" applyFont="1" applyBorder="1" applyAlignment="1">
      <alignment horizontal="left" indent="1"/>
    </xf>
    <xf numFmtId="164" fontId="11" fillId="0" borderId="12" xfId="0" applyFont="1" applyBorder="1" applyAlignment="1">
      <alignment horizontal="left" indent="1"/>
    </xf>
    <xf numFmtId="164" fontId="11" fillId="0" borderId="11" xfId="0" applyFont="1" applyBorder="1" applyAlignment="1">
      <alignment horizontal="left" indent="1"/>
    </xf>
    <xf numFmtId="164" fontId="11" fillId="0" borderId="0" xfId="0" applyFont="1" applyAlignment="1">
      <alignment horizontal="left" indent="1"/>
    </xf>
    <xf numFmtId="164" fontId="8" fillId="0" borderId="11" xfId="0" applyFont="1" applyBorder="1" applyAlignment="1">
      <alignment horizontal="left" vertical="top" indent="2"/>
    </xf>
    <xf numFmtId="164" fontId="8" fillId="0" borderId="0" xfId="0" applyFont="1" applyBorder="1" applyAlignment="1">
      <alignment horizontal="left" vertical="top" indent="2"/>
    </xf>
    <xf numFmtId="164" fontId="8" fillId="0" borderId="0" xfId="0" applyNumberFormat="1" applyFont="1" applyBorder="1" applyAlignment="1" applyProtection="1" quotePrefix="1">
      <alignment horizontal="left" vertical="top" indent="2"/>
      <protection/>
    </xf>
    <xf numFmtId="164" fontId="11" fillId="0" borderId="0" xfId="0" applyFont="1" applyBorder="1" applyAlignment="1">
      <alignment horizontal="left" vertical="top" indent="2"/>
    </xf>
    <xf numFmtId="164" fontId="11" fillId="0" borderId="12" xfId="0" applyFont="1" applyBorder="1" applyAlignment="1">
      <alignment horizontal="left" vertical="top" indent="2"/>
    </xf>
    <xf numFmtId="164" fontId="8" fillId="0" borderId="0" xfId="0" applyFont="1" applyAlignment="1">
      <alignment horizontal="left" vertical="top" indent="2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39" fontId="24" fillId="0" borderId="17" xfId="0" applyNumberFormat="1" applyFont="1" applyBorder="1" applyAlignment="1" applyProtection="1">
      <alignment horizontal="center"/>
      <protection locked="0"/>
    </xf>
    <xf numFmtId="39" fontId="19" fillId="0" borderId="18" xfId="0" applyNumberFormat="1" applyFont="1" applyBorder="1" applyAlignment="1" applyProtection="1">
      <alignment horizontal="center"/>
      <protection/>
    </xf>
    <xf numFmtId="37" fontId="24" fillId="0" borderId="17" xfId="0" applyNumberFormat="1" applyFont="1" applyBorder="1" applyAlignment="1" applyProtection="1">
      <alignment horizontal="center"/>
      <protection locked="0"/>
    </xf>
    <xf numFmtId="37" fontId="24" fillId="0" borderId="18" xfId="0" applyNumberFormat="1" applyFont="1" applyBorder="1" applyAlignment="1" applyProtection="1">
      <alignment horizontal="center"/>
      <protection locked="0"/>
    </xf>
    <xf numFmtId="37" fontId="19" fillId="0" borderId="17" xfId="0" applyNumberFormat="1" applyFont="1" applyBorder="1" applyAlignment="1" applyProtection="1">
      <alignment horizontal="center"/>
      <protection/>
    </xf>
    <xf numFmtId="37" fontId="19" fillId="0" borderId="18" xfId="0" applyNumberFormat="1" applyFont="1" applyBorder="1" applyAlignment="1" applyProtection="1">
      <alignment horizontal="center"/>
      <protection/>
    </xf>
    <xf numFmtId="37" fontId="19" fillId="0" borderId="19" xfId="0" applyNumberFormat="1" applyFont="1" applyBorder="1" applyAlignment="1" applyProtection="1">
      <alignment horizontal="center"/>
      <protection/>
    </xf>
    <xf numFmtId="39" fontId="24" fillId="0" borderId="17" xfId="0" applyNumberFormat="1" applyFont="1" applyBorder="1" applyAlignment="1" applyProtection="1">
      <alignment horizontal="center" vertical="center"/>
      <protection locked="0"/>
    </xf>
    <xf numFmtId="39" fontId="19" fillId="0" borderId="18" xfId="0" applyNumberFormat="1" applyFont="1" applyBorder="1" applyAlignment="1" applyProtection="1">
      <alignment horizontal="center" vertical="center"/>
      <protection/>
    </xf>
    <xf numFmtId="37" fontId="24" fillId="0" borderId="17" xfId="0" applyNumberFormat="1" applyFont="1" applyBorder="1" applyAlignment="1" applyProtection="1">
      <alignment horizontal="center" vertical="center"/>
      <protection locked="0"/>
    </xf>
    <xf numFmtId="37" fontId="24" fillId="0" borderId="18" xfId="0" applyNumberFormat="1" applyFont="1" applyBorder="1" applyAlignment="1" applyProtection="1">
      <alignment horizontal="center" vertical="center"/>
      <protection locked="0"/>
    </xf>
    <xf numFmtId="37" fontId="19" fillId="0" borderId="17" xfId="0" applyNumberFormat="1" applyFont="1" applyBorder="1" applyAlignment="1" applyProtection="1">
      <alignment horizontal="center" vertical="center"/>
      <protection/>
    </xf>
    <xf numFmtId="37" fontId="19" fillId="0" borderId="18" xfId="0" applyNumberFormat="1" applyFont="1" applyBorder="1" applyAlignment="1" applyProtection="1">
      <alignment horizontal="center" vertical="center"/>
      <protection/>
    </xf>
    <xf numFmtId="39" fontId="24" fillId="0" borderId="24" xfId="0" applyNumberFormat="1" applyFont="1" applyBorder="1" applyAlignment="1" applyProtection="1">
      <alignment horizontal="center" vertical="center"/>
      <protection locked="0"/>
    </xf>
    <xf numFmtId="39" fontId="19" fillId="0" borderId="27" xfId="0" applyNumberFormat="1" applyFont="1" applyBorder="1" applyAlignment="1" applyProtection="1">
      <alignment horizontal="center" vertical="center"/>
      <protection/>
    </xf>
    <xf numFmtId="37" fontId="24" fillId="0" borderId="24" xfId="0" applyNumberFormat="1" applyFont="1" applyBorder="1" applyAlignment="1" applyProtection="1">
      <alignment horizontal="center" vertical="center"/>
      <protection locked="0"/>
    </xf>
    <xf numFmtId="37" fontId="24" fillId="0" borderId="27" xfId="0" applyNumberFormat="1" applyFont="1" applyBorder="1" applyAlignment="1" applyProtection="1">
      <alignment horizontal="center" vertical="center"/>
      <protection locked="0"/>
    </xf>
    <xf numFmtId="37" fontId="19" fillId="0" borderId="24" xfId="0" applyNumberFormat="1" applyFont="1" applyBorder="1" applyAlignment="1" applyProtection="1">
      <alignment horizontal="center" vertical="center"/>
      <protection/>
    </xf>
    <xf numFmtId="37" fontId="19" fillId="0" borderId="27" xfId="0" applyNumberFormat="1" applyFont="1" applyBorder="1" applyAlignment="1" applyProtection="1">
      <alignment horizontal="center" vertical="center"/>
      <protection/>
    </xf>
    <xf numFmtId="39" fontId="25" fillId="0" borderId="24" xfId="0" applyNumberFormat="1" applyFont="1" applyBorder="1" applyAlignment="1" applyProtection="1">
      <alignment horizontal="center" vertical="center"/>
      <protection/>
    </xf>
    <xf numFmtId="39" fontId="25" fillId="0" borderId="27" xfId="0" applyNumberFormat="1" applyFont="1" applyBorder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center" vertical="center"/>
      <protection/>
    </xf>
    <xf numFmtId="38" fontId="25" fillId="0" borderId="27" xfId="0" applyNumberFormat="1" applyFont="1" applyBorder="1" applyAlignment="1" applyProtection="1">
      <alignment horizontal="center" vertical="center"/>
      <protection/>
    </xf>
    <xf numFmtId="38" fontId="26" fillId="0" borderId="24" xfId="0" applyNumberFormat="1" applyFont="1" applyBorder="1" applyAlignment="1" applyProtection="1">
      <alignment horizontal="center" vertical="center"/>
      <protection/>
    </xf>
    <xf numFmtId="38" fontId="26" fillId="0" borderId="27" xfId="0" applyNumberFormat="1" applyFont="1" applyBorder="1" applyAlignment="1" applyProtection="1">
      <alignment horizontal="center" vertical="center"/>
      <protection/>
    </xf>
    <xf numFmtId="164" fontId="19" fillId="0" borderId="19" xfId="0" applyFont="1" applyBorder="1" applyAlignment="1">
      <alignment/>
    </xf>
    <xf numFmtId="164" fontId="19" fillId="0" borderId="0" xfId="0" applyFont="1" applyAlignment="1">
      <alignment/>
    </xf>
    <xf numFmtId="164" fontId="19" fillId="0" borderId="19" xfId="0" applyNumberFormat="1" applyFont="1" applyBorder="1" applyAlignment="1" applyProtection="1">
      <alignment horizontal="center"/>
      <protection/>
    </xf>
    <xf numFmtId="164" fontId="26" fillId="0" borderId="0" xfId="0" applyFont="1" applyAlignment="1">
      <alignment/>
    </xf>
    <xf numFmtId="164" fontId="19" fillId="0" borderId="19" xfId="0" applyNumberFormat="1" applyFont="1" applyBorder="1" applyAlignment="1" applyProtection="1">
      <alignment horizontal="left"/>
      <protection/>
    </xf>
    <xf numFmtId="164" fontId="19" fillId="0" borderId="19" xfId="0" applyNumberFormat="1" applyFont="1" applyBorder="1" applyAlignment="1" applyProtection="1">
      <alignment horizontal="left" vertical="center"/>
      <protection/>
    </xf>
    <xf numFmtId="164" fontId="19" fillId="0" borderId="0" xfId="0" applyFont="1" applyAlignment="1">
      <alignment vertical="center"/>
    </xf>
    <xf numFmtId="164" fontId="19" fillId="0" borderId="19" xfId="0" applyNumberFormat="1" applyFont="1" applyBorder="1" applyAlignment="1" applyProtection="1">
      <alignment horizontal="center" vertical="center"/>
      <protection/>
    </xf>
    <xf numFmtId="164" fontId="26" fillId="0" borderId="0" xfId="0" applyFont="1" applyAlignment="1">
      <alignment vertical="center"/>
    </xf>
    <xf numFmtId="164" fontId="19" fillId="0" borderId="20" xfId="0" applyNumberFormat="1" applyFont="1" applyBorder="1" applyAlignment="1" applyProtection="1">
      <alignment horizontal="center" vertical="center"/>
      <protection/>
    </xf>
    <xf numFmtId="164" fontId="26" fillId="0" borderId="20" xfId="0" applyNumberFormat="1" applyFont="1" applyBorder="1" applyAlignment="1" applyProtection="1">
      <alignment horizontal="center" vertical="center"/>
      <protection/>
    </xf>
    <xf numFmtId="164" fontId="27" fillId="0" borderId="20" xfId="0" applyNumberFormat="1" applyFont="1" applyBorder="1" applyAlignment="1" applyProtection="1">
      <alignment horizontal="center" vertical="top"/>
      <protection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28" xfId="0" applyNumberFormat="1" applyFont="1" applyBorder="1" applyAlignment="1" applyProtection="1">
      <alignment horizontal="left"/>
      <protection/>
    </xf>
    <xf numFmtId="164" fontId="0" fillId="0" borderId="28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7" xfId="0" applyFont="1" applyBorder="1" applyAlignment="1">
      <alignment horizontal="left" indent="1"/>
    </xf>
    <xf numFmtId="164" fontId="0" fillId="0" borderId="24" xfId="0" applyNumberFormat="1" applyFont="1" applyBorder="1" applyAlignment="1" applyProtection="1">
      <alignment horizontal="left"/>
      <protection/>
    </xf>
    <xf numFmtId="164" fontId="0" fillId="0" borderId="29" xfId="0" applyFont="1" applyBorder="1" applyAlignment="1">
      <alignment/>
    </xf>
    <xf numFmtId="164" fontId="0" fillId="0" borderId="27" xfId="0" applyFont="1" applyBorder="1" applyAlignment="1">
      <alignment/>
    </xf>
    <xf numFmtId="164" fontId="7" fillId="0" borderId="0" xfId="0" applyFont="1" applyAlignment="1">
      <alignment/>
    </xf>
    <xf numFmtId="164" fontId="10" fillId="0" borderId="0" xfId="0" applyFont="1" applyBorder="1" applyAlignment="1">
      <alignment horizontal="left" indent="2"/>
    </xf>
    <xf numFmtId="164" fontId="0" fillId="0" borderId="13" xfId="0" applyFont="1" applyBorder="1" applyAlignment="1">
      <alignment/>
    </xf>
    <xf numFmtId="164" fontId="0" fillId="0" borderId="14" xfId="0" applyNumberFormat="1" applyFont="1" applyBorder="1" applyAlignment="1" applyProtection="1">
      <alignment horizontal="left"/>
      <protection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164" fontId="23" fillId="0" borderId="0" xfId="0" applyFont="1" applyAlignment="1">
      <alignment/>
    </xf>
    <xf numFmtId="10" fontId="11" fillId="0" borderId="30" xfId="0" applyNumberFormat="1" applyFont="1" applyBorder="1" applyAlignment="1" applyProtection="1">
      <alignment horizontal="center" vertical="center"/>
      <protection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35" fillId="0" borderId="0" xfId="0" applyFont="1" applyAlignment="1">
      <alignment vertical="center"/>
    </xf>
    <xf numFmtId="164" fontId="35" fillId="0" borderId="0" xfId="0" applyFont="1" applyAlignment="1">
      <alignment vertical="top"/>
    </xf>
    <xf numFmtId="164" fontId="38" fillId="0" borderId="0" xfId="0" applyFont="1" applyAlignment="1">
      <alignment/>
    </xf>
    <xf numFmtId="164" fontId="0" fillId="0" borderId="0" xfId="0" applyNumberFormat="1" applyAlignment="1" applyProtection="1">
      <alignment horizontal="center" vertical="center"/>
      <protection locked="0"/>
    </xf>
    <xf numFmtId="164" fontId="39" fillId="0" borderId="24" xfId="0" applyNumberFormat="1" applyFont="1" applyBorder="1" applyAlignment="1" applyProtection="1">
      <alignment horizontal="center" vertical="top"/>
      <protection/>
    </xf>
    <xf numFmtId="164" fontId="39" fillId="0" borderId="27" xfId="0" applyNumberFormat="1" applyFont="1" applyBorder="1" applyAlignment="1" applyProtection="1">
      <alignment horizontal="center" vertical="top"/>
      <protection/>
    </xf>
    <xf numFmtId="164" fontId="9" fillId="0" borderId="29" xfId="0" applyNumberFormat="1" applyFont="1" applyBorder="1" applyAlignment="1" applyProtection="1">
      <alignment horizontal="left"/>
      <protection/>
    </xf>
    <xf numFmtId="164" fontId="36" fillId="0" borderId="0" xfId="0" applyNumberFormat="1" applyFont="1" applyBorder="1" applyAlignment="1" applyProtection="1" quotePrefix="1">
      <alignment horizontal="left" indent="1"/>
      <protection/>
    </xf>
    <xf numFmtId="164" fontId="36" fillId="0" borderId="0" xfId="0" applyNumberFormat="1" applyFont="1" applyBorder="1" applyAlignment="1" applyProtection="1" quotePrefix="1">
      <alignment horizontal="left"/>
      <protection/>
    </xf>
    <xf numFmtId="164" fontId="37" fillId="0" borderId="0" xfId="0" applyNumberFormat="1" applyFont="1" applyBorder="1" applyAlignment="1" applyProtection="1" quotePrefix="1">
      <alignment horizontal="left" indent="1"/>
      <protection/>
    </xf>
    <xf numFmtId="164" fontId="35" fillId="0" borderId="0" xfId="0" applyFont="1" applyBorder="1" applyAlignment="1">
      <alignment horizontal="left" vertical="top" indent="2"/>
    </xf>
    <xf numFmtId="164" fontId="0" fillId="0" borderId="21" xfId="0" applyBorder="1" applyAlignment="1">
      <alignment horizontal="center" vertical="center"/>
    </xf>
    <xf numFmtId="164" fontId="23" fillId="0" borderId="0" xfId="0" applyFont="1" applyAlignment="1">
      <alignment horizontal="left" vertical="center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horizontal="center"/>
      <protection/>
    </xf>
    <xf numFmtId="164" fontId="49" fillId="0" borderId="0" xfId="0" applyNumberFormat="1" applyFont="1" applyAlignment="1" applyProtection="1">
      <alignment horizontal="center"/>
      <protection/>
    </xf>
    <xf numFmtId="164" fontId="26" fillId="0" borderId="0" xfId="0" applyNumberFormat="1" applyFont="1" applyAlignment="1" applyProtection="1">
      <alignment horizontal="center"/>
      <protection/>
    </xf>
    <xf numFmtId="164" fontId="50" fillId="0" borderId="0" xfId="0" applyNumberFormat="1" applyFont="1" applyAlignment="1" applyProtection="1">
      <alignment/>
      <protection/>
    </xf>
    <xf numFmtId="164" fontId="38" fillId="0" borderId="0" xfId="0" applyFont="1" applyBorder="1" applyAlignment="1">
      <alignment/>
    </xf>
    <xf numFmtId="164" fontId="26" fillId="0" borderId="0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 horizontal="left"/>
      <protection/>
    </xf>
    <xf numFmtId="39" fontId="25" fillId="0" borderId="32" xfId="0" applyNumberFormat="1" applyFont="1" applyBorder="1" applyAlignment="1" applyProtection="1">
      <alignment horizontal="center"/>
      <protection/>
    </xf>
    <xf numFmtId="39" fontId="25" fillId="0" borderId="33" xfId="0" applyNumberFormat="1" applyFont="1" applyBorder="1" applyAlignment="1" applyProtection="1">
      <alignment horizontal="center"/>
      <protection/>
    </xf>
    <xf numFmtId="37" fontId="25" fillId="0" borderId="32" xfId="0" applyNumberFormat="1" applyFont="1" applyBorder="1" applyAlignment="1" applyProtection="1">
      <alignment horizontal="center"/>
      <protection/>
    </xf>
    <xf numFmtId="37" fontId="25" fillId="0" borderId="33" xfId="0" applyNumberFormat="1" applyFont="1" applyBorder="1" applyAlignment="1" applyProtection="1">
      <alignment horizontal="center"/>
      <protection/>
    </xf>
    <xf numFmtId="37" fontId="26" fillId="0" borderId="32" xfId="0" applyNumberFormat="1" applyFont="1" applyBorder="1" applyAlignment="1" applyProtection="1">
      <alignment horizontal="center"/>
      <protection/>
    </xf>
    <xf numFmtId="37" fontId="26" fillId="0" borderId="33" xfId="0" applyNumberFormat="1" applyFont="1" applyBorder="1" applyAlignment="1" applyProtection="1">
      <alignment horizontal="center"/>
      <protection/>
    </xf>
    <xf numFmtId="164" fontId="19" fillId="0" borderId="34" xfId="0" applyNumberFormat="1" applyFont="1" applyBorder="1" applyAlignment="1" applyProtection="1">
      <alignment horizontal="left"/>
      <protection/>
    </xf>
    <xf numFmtId="39" fontId="24" fillId="0" borderId="35" xfId="0" applyNumberFormat="1" applyFont="1" applyBorder="1" applyAlignment="1" applyProtection="1">
      <alignment horizontal="center"/>
      <protection locked="0"/>
    </xf>
    <xf numFmtId="39" fontId="19" fillId="0" borderId="36" xfId="0" applyNumberFormat="1" applyFont="1" applyBorder="1" applyAlignment="1" applyProtection="1">
      <alignment horizontal="center"/>
      <protection/>
    </xf>
    <xf numFmtId="37" fontId="24" fillId="0" borderId="35" xfId="0" applyNumberFormat="1" applyFont="1" applyBorder="1" applyAlignment="1" applyProtection="1">
      <alignment horizontal="center"/>
      <protection locked="0"/>
    </xf>
    <xf numFmtId="37" fontId="24" fillId="0" borderId="36" xfId="0" applyNumberFormat="1" applyFont="1" applyBorder="1" applyAlignment="1" applyProtection="1">
      <alignment horizontal="center"/>
      <protection locked="0"/>
    </xf>
    <xf numFmtId="37" fontId="19" fillId="0" borderId="35" xfId="0" applyNumberFormat="1" applyFont="1" applyBorder="1" applyAlignment="1" applyProtection="1">
      <alignment horizontal="center"/>
      <protection/>
    </xf>
    <xf numFmtId="37" fontId="19" fillId="0" borderId="36" xfId="0" applyNumberFormat="1" applyFont="1" applyBorder="1" applyAlignment="1" applyProtection="1">
      <alignment horizontal="center"/>
      <protection/>
    </xf>
    <xf numFmtId="40" fontId="25" fillId="0" borderId="32" xfId="0" applyNumberFormat="1" applyFont="1" applyBorder="1" applyAlignment="1" applyProtection="1">
      <alignment horizontal="center"/>
      <protection/>
    </xf>
    <xf numFmtId="40" fontId="25" fillId="0" borderId="33" xfId="0" applyNumberFormat="1" applyFont="1" applyBorder="1" applyAlignment="1" applyProtection="1">
      <alignment horizontal="center"/>
      <protection/>
    </xf>
    <xf numFmtId="38" fontId="25" fillId="0" borderId="32" xfId="0" applyNumberFormat="1" applyFont="1" applyBorder="1" applyAlignment="1" applyProtection="1">
      <alignment horizontal="center"/>
      <protection/>
    </xf>
    <xf numFmtId="38" fontId="25" fillId="0" borderId="33" xfId="0" applyNumberFormat="1" applyFont="1" applyBorder="1" applyAlignment="1" applyProtection="1">
      <alignment horizontal="center"/>
      <protection/>
    </xf>
    <xf numFmtId="164" fontId="19" fillId="0" borderId="34" xfId="0" applyNumberFormat="1" applyFont="1" applyBorder="1" applyAlignment="1" applyProtection="1">
      <alignment horizontal="center" vertical="center"/>
      <protection/>
    </xf>
    <xf numFmtId="39" fontId="24" fillId="0" borderId="35" xfId="0" applyNumberFormat="1" applyFont="1" applyBorder="1" applyAlignment="1" applyProtection="1">
      <alignment horizontal="center" vertical="center"/>
      <protection locked="0"/>
    </xf>
    <xf numFmtId="39" fontId="19" fillId="0" borderId="36" xfId="0" applyNumberFormat="1" applyFont="1" applyBorder="1" applyAlignment="1" applyProtection="1">
      <alignment horizontal="center" vertical="center"/>
      <protection/>
    </xf>
    <xf numFmtId="37" fontId="24" fillId="0" borderId="35" xfId="0" applyNumberFormat="1" applyFont="1" applyBorder="1" applyAlignment="1" applyProtection="1">
      <alignment horizontal="center" vertical="center"/>
      <protection locked="0"/>
    </xf>
    <xf numFmtId="37" fontId="24" fillId="0" borderId="36" xfId="0" applyNumberFormat="1" applyFont="1" applyBorder="1" applyAlignment="1" applyProtection="1">
      <alignment horizontal="center" vertical="center"/>
      <protection locked="0"/>
    </xf>
    <xf numFmtId="37" fontId="19" fillId="0" borderId="35" xfId="0" applyNumberFormat="1" applyFont="1" applyBorder="1" applyAlignment="1" applyProtection="1">
      <alignment horizontal="center" vertical="center"/>
      <protection/>
    </xf>
    <xf numFmtId="37" fontId="19" fillId="0" borderId="36" xfId="0" applyNumberFormat="1" applyFont="1" applyBorder="1" applyAlignment="1" applyProtection="1">
      <alignment horizontal="center" vertical="center"/>
      <protection/>
    </xf>
    <xf numFmtId="164" fontId="26" fillId="0" borderId="31" xfId="0" applyNumberFormat="1" applyFont="1" applyBorder="1" applyAlignment="1" applyProtection="1">
      <alignment horizontal="left" vertical="center"/>
      <protection/>
    </xf>
    <xf numFmtId="40" fontId="25" fillId="0" borderId="32" xfId="0" applyNumberFormat="1" applyFont="1" applyBorder="1" applyAlignment="1" applyProtection="1">
      <alignment horizontal="center" vertical="center"/>
      <protection/>
    </xf>
    <xf numFmtId="40" fontId="25" fillId="0" borderId="33" xfId="0" applyNumberFormat="1" applyFont="1" applyBorder="1" applyAlignment="1" applyProtection="1">
      <alignment horizontal="center" vertical="center"/>
      <protection/>
    </xf>
    <xf numFmtId="38" fontId="25" fillId="0" borderId="32" xfId="0" applyNumberFormat="1" applyFont="1" applyBorder="1" applyAlignment="1" applyProtection="1">
      <alignment horizontal="center" vertical="center"/>
      <protection/>
    </xf>
    <xf numFmtId="38" fontId="25" fillId="0" borderId="33" xfId="0" applyNumberFormat="1" applyFont="1" applyBorder="1" applyAlignment="1" applyProtection="1">
      <alignment horizontal="center" vertical="center"/>
      <protection/>
    </xf>
    <xf numFmtId="37" fontId="26" fillId="0" borderId="32" xfId="0" applyNumberFormat="1" applyFont="1" applyBorder="1" applyAlignment="1" applyProtection="1">
      <alignment horizontal="center" vertical="center"/>
      <protection/>
    </xf>
    <xf numFmtId="37" fontId="26" fillId="0" borderId="33" xfId="0" applyNumberFormat="1" applyFont="1" applyBorder="1" applyAlignment="1" applyProtection="1">
      <alignment horizontal="center" vertical="center"/>
      <protection/>
    </xf>
    <xf numFmtId="164" fontId="19" fillId="0" borderId="34" xfId="0" applyNumberFormat="1" applyFont="1" applyBorder="1" applyAlignment="1" applyProtection="1">
      <alignment horizontal="left" vertical="center"/>
      <protection/>
    </xf>
    <xf numFmtId="164" fontId="19" fillId="0" borderId="35" xfId="0" applyFont="1" applyBorder="1" applyAlignment="1">
      <alignment horizontal="center" vertical="center"/>
    </xf>
    <xf numFmtId="164" fontId="19" fillId="0" borderId="36" xfId="0" applyFont="1" applyBorder="1" applyAlignment="1">
      <alignment horizontal="center" vertical="center"/>
    </xf>
    <xf numFmtId="164" fontId="19" fillId="0" borderId="35" xfId="0" applyFont="1" applyBorder="1" applyAlignment="1" applyProtection="1">
      <alignment horizontal="center" vertical="center"/>
      <protection/>
    </xf>
    <xf numFmtId="164" fontId="19" fillId="0" borderId="36" xfId="0" applyFont="1" applyBorder="1" applyAlignment="1" applyProtection="1">
      <alignment horizontal="center" vertical="center"/>
      <protection/>
    </xf>
    <xf numFmtId="40" fontId="26" fillId="0" borderId="32" xfId="0" applyNumberFormat="1" applyFont="1" applyBorder="1" applyAlignment="1">
      <alignment horizontal="center" vertical="center"/>
    </xf>
    <xf numFmtId="38" fontId="26" fillId="0" borderId="32" xfId="0" applyNumberFormat="1" applyFont="1" applyBorder="1" applyAlignment="1">
      <alignment horizontal="center" vertical="center"/>
    </xf>
    <xf numFmtId="38" fontId="26" fillId="0" borderId="33" xfId="0" applyNumberFormat="1" applyFont="1" applyBorder="1" applyAlignment="1">
      <alignment horizontal="center" vertical="center"/>
    </xf>
    <xf numFmtId="39" fontId="24" fillId="0" borderId="17" xfId="0" applyNumberFormat="1" applyFont="1" applyFill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23" fillId="0" borderId="0" xfId="0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164" fontId="22" fillId="0" borderId="0" xfId="0" applyFont="1" applyAlignment="1" applyProtection="1">
      <alignment horizontal="righ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Alignment="1" applyProtection="1">
      <alignment horizontal="center" vertical="top"/>
      <protection/>
    </xf>
    <xf numFmtId="164" fontId="0" fillId="0" borderId="0" xfId="0" applyNumberFormat="1" applyFont="1" applyAlignment="1" applyProtection="1">
      <alignment horizontal="center" vertical="top"/>
      <protection/>
    </xf>
    <xf numFmtId="164" fontId="0" fillId="0" borderId="0" xfId="0" applyNumberFormat="1" applyBorder="1" applyAlignment="1" applyProtection="1">
      <alignment horizontal="center" vertical="top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29" xfId="0" applyNumberFormat="1" applyBorder="1" applyAlignment="1" applyProtection="1">
      <alignment horizontal="fill"/>
      <protection/>
    </xf>
    <xf numFmtId="164" fontId="0" fillId="0" borderId="0" xfId="0" applyNumberFormat="1" applyBorder="1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33" borderId="0" xfId="0" applyFill="1" applyAlignment="1" applyProtection="1">
      <alignment/>
      <protection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 applyProtection="1">
      <alignment/>
      <protection/>
    </xf>
    <xf numFmtId="164" fontId="0" fillId="33" borderId="0" xfId="0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16" fillId="0" borderId="0" xfId="0" applyNumberFormat="1" applyFont="1" applyAlignment="1" applyProtection="1">
      <alignment horizontal="left" vertical="top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26" xfId="0" applyBorder="1" applyAlignment="1" applyProtection="1">
      <alignment/>
      <protection/>
    </xf>
    <xf numFmtId="164" fontId="0" fillId="0" borderId="0" xfId="0" applyNumberFormat="1" applyAlignment="1" applyProtection="1" quotePrefix="1">
      <alignment horizontal="center"/>
      <protection/>
    </xf>
    <xf numFmtId="164" fontId="10" fillId="0" borderId="0" xfId="0" applyNumberFormat="1" applyFont="1" applyAlignment="1" applyProtection="1">
      <alignment horizontal="right" vertical="top"/>
      <protection/>
    </xf>
    <xf numFmtId="164" fontId="0" fillId="0" borderId="0" xfId="0" applyBorder="1" applyAlignment="1" applyProtection="1">
      <alignment horizontal="center"/>
      <protection/>
    </xf>
    <xf numFmtId="164" fontId="16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 horizontal="center"/>
      <protection/>
    </xf>
    <xf numFmtId="164" fontId="16" fillId="0" borderId="0" xfId="0" applyNumberFormat="1" applyFont="1" applyAlignment="1" applyProtection="1" quotePrefix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Alignment="1" applyProtection="1">
      <alignment/>
      <protection/>
    </xf>
    <xf numFmtId="164" fontId="0" fillId="0" borderId="26" xfId="0" applyBorder="1" applyAlignment="1" applyProtection="1">
      <alignment horizontal="center"/>
      <protection/>
    </xf>
    <xf numFmtId="164" fontId="0" fillId="0" borderId="0" xfId="0" applyNumberFormat="1" applyBorder="1" applyAlignment="1" applyProtection="1" quotePrefix="1">
      <alignment horizontal="center"/>
      <protection/>
    </xf>
    <xf numFmtId="170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 horizontal="left" indent="1"/>
      <protection/>
    </xf>
    <xf numFmtId="164" fontId="0" fillId="0" borderId="0" xfId="0" applyAlignment="1" applyProtection="1">
      <alignment horizontal="left" indent="1"/>
      <protection/>
    </xf>
    <xf numFmtId="39" fontId="5" fillId="0" borderId="0" xfId="0" applyNumberFormat="1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34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center"/>
      <protection/>
    </xf>
    <xf numFmtId="164" fontId="26" fillId="0" borderId="19" xfId="0" applyNumberFormat="1" applyFont="1" applyBorder="1" applyAlignment="1" applyProtection="1">
      <alignment horizontal="left"/>
      <protection/>
    </xf>
    <xf numFmtId="39" fontId="25" fillId="0" borderId="17" xfId="0" applyNumberFormat="1" applyFont="1" applyBorder="1" applyAlignment="1" applyProtection="1">
      <alignment horizontal="center"/>
      <protection/>
    </xf>
    <xf numFmtId="39" fontId="25" fillId="0" borderId="18" xfId="0" applyNumberFormat="1" applyFont="1" applyBorder="1" applyAlignment="1" applyProtection="1">
      <alignment horizontal="center"/>
      <protection/>
    </xf>
    <xf numFmtId="37" fontId="25" fillId="0" borderId="17" xfId="0" applyNumberFormat="1" applyFont="1" applyBorder="1" applyAlignment="1" applyProtection="1">
      <alignment horizontal="center"/>
      <protection/>
    </xf>
    <xf numFmtId="37" fontId="25" fillId="0" borderId="18" xfId="0" applyNumberFormat="1" applyFont="1" applyBorder="1" applyAlignment="1" applyProtection="1">
      <alignment horizontal="center"/>
      <protection/>
    </xf>
    <xf numFmtId="37" fontId="26" fillId="0" borderId="17" xfId="0" applyNumberFormat="1" applyFont="1" applyBorder="1" applyAlignment="1" applyProtection="1">
      <alignment horizontal="center"/>
      <protection/>
    </xf>
    <xf numFmtId="37" fontId="26" fillId="0" borderId="18" xfId="0" applyNumberFormat="1" applyFont="1" applyBorder="1" applyAlignment="1" applyProtection="1">
      <alignment horizontal="center"/>
      <protection/>
    </xf>
    <xf numFmtId="40" fontId="25" fillId="0" borderId="17" xfId="0" applyNumberFormat="1" applyFont="1" applyBorder="1" applyAlignment="1" applyProtection="1">
      <alignment horizontal="center"/>
      <protection/>
    </xf>
    <xf numFmtId="40" fontId="25" fillId="0" borderId="18" xfId="0" applyNumberFormat="1" applyFont="1" applyBorder="1" applyAlignment="1" applyProtection="1">
      <alignment horizontal="center"/>
      <protection/>
    </xf>
    <xf numFmtId="38" fontId="25" fillId="0" borderId="17" xfId="0" applyNumberFormat="1" applyFont="1" applyBorder="1" applyAlignment="1" applyProtection="1">
      <alignment horizontal="center"/>
      <protection/>
    </xf>
    <xf numFmtId="38" fontId="25" fillId="0" borderId="18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left" indent="1"/>
      <protection/>
    </xf>
    <xf numFmtId="164" fontId="10" fillId="0" borderId="0" xfId="0" applyFont="1" applyAlignment="1">
      <alignment horizontal="left" indent="1"/>
    </xf>
    <xf numFmtId="164" fontId="32" fillId="0" borderId="0" xfId="0" applyNumberFormat="1" applyFont="1" applyAlignment="1" applyProtection="1">
      <alignment horizontal="left"/>
      <protection/>
    </xf>
    <xf numFmtId="164" fontId="10" fillId="0" borderId="29" xfId="0" applyNumberFormat="1" applyFont="1" applyBorder="1" applyAlignment="1" applyProtection="1">
      <alignment horizontal="left"/>
      <protection/>
    </xf>
    <xf numFmtId="164" fontId="10" fillId="0" borderId="29" xfId="0" applyFont="1" applyBorder="1" applyAlignment="1">
      <alignment/>
    </xf>
    <xf numFmtId="164" fontId="0" fillId="0" borderId="0" xfId="0" applyBorder="1" applyAlignment="1">
      <alignment horizontal="centerContinuous" vertical="center"/>
    </xf>
    <xf numFmtId="164" fontId="0" fillId="0" borderId="0" xfId="0" applyAlignment="1">
      <alignment horizontal="centerContinuous" vertical="top"/>
    </xf>
    <xf numFmtId="164" fontId="0" fillId="0" borderId="0" xfId="0" applyAlignment="1">
      <alignment horizontal="centerContinuous" vertical="center"/>
    </xf>
    <xf numFmtId="49" fontId="34" fillId="0" borderId="20" xfId="0" applyNumberFormat="1" applyFont="1" applyBorder="1" applyAlignment="1" applyProtection="1" quotePrefix="1">
      <alignment horizontal="centerContinuous"/>
      <protection/>
    </xf>
    <xf numFmtId="49" fontId="89" fillId="0" borderId="20" xfId="0" applyNumberFormat="1" applyFont="1" applyBorder="1" applyAlignment="1" applyProtection="1">
      <alignment horizontal="center"/>
      <protection locked="0"/>
    </xf>
    <xf numFmtId="10" fontId="18" fillId="0" borderId="0" xfId="57" applyNumberFormat="1" applyFont="1" applyAlignment="1" applyProtection="1">
      <alignment vertical="center"/>
      <protection/>
    </xf>
    <xf numFmtId="10" fontId="19" fillId="0" borderId="0" xfId="0" applyNumberFormat="1" applyFont="1" applyAlignment="1">
      <alignment/>
    </xf>
    <xf numFmtId="10" fontId="19" fillId="0" borderId="19" xfId="0" applyNumberFormat="1" applyFont="1" applyBorder="1" applyAlignment="1" applyProtection="1">
      <alignment horizontal="center"/>
      <protection/>
    </xf>
    <xf numFmtId="37" fontId="26" fillId="0" borderId="37" xfId="0" applyNumberFormat="1" applyFont="1" applyBorder="1" applyAlignment="1" applyProtection="1">
      <alignment horizontal="center"/>
      <protection/>
    </xf>
    <xf numFmtId="10" fontId="26" fillId="0" borderId="33" xfId="0" applyNumberFormat="1" applyFont="1" applyBorder="1" applyAlignment="1" applyProtection="1">
      <alignment horizontal="center"/>
      <protection/>
    </xf>
    <xf numFmtId="37" fontId="24" fillId="0" borderId="17" xfId="0" applyNumberFormat="1" applyFont="1" applyFill="1" applyBorder="1" applyAlignment="1" applyProtection="1">
      <alignment horizontal="center"/>
      <protection locked="0"/>
    </xf>
    <xf numFmtId="37" fontId="19" fillId="0" borderId="17" xfId="0" applyNumberFormat="1" applyFont="1" applyFill="1" applyBorder="1" applyAlignment="1" applyProtection="1">
      <alignment horizontal="center"/>
      <protection/>
    </xf>
    <xf numFmtId="10" fontId="26" fillId="0" borderId="37" xfId="0" applyNumberFormat="1" applyFont="1" applyBorder="1" applyAlignment="1" applyProtection="1">
      <alignment horizontal="center"/>
      <protection/>
    </xf>
    <xf numFmtId="164" fontId="0" fillId="0" borderId="20" xfId="0" applyNumberFormat="1" applyBorder="1" applyAlignment="1" applyProtection="1" quotePrefix="1">
      <alignment horizontal="center" vertical="center"/>
      <protection/>
    </xf>
    <xf numFmtId="164" fontId="0" fillId="0" borderId="22" xfId="0" applyBorder="1" applyAlignment="1" quotePrefix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5" fontId="0" fillId="0" borderId="24" xfId="0" applyNumberFormat="1" applyBorder="1" applyAlignment="1" applyProtection="1">
      <alignment horizontal="center" vertical="center"/>
      <protection/>
    </xf>
    <xf numFmtId="5" fontId="5" fillId="0" borderId="29" xfId="0" applyNumberFormat="1" applyFont="1" applyBorder="1" applyAlignment="1" applyProtection="1">
      <alignment horizontal="center" vertical="center"/>
      <protection locked="0"/>
    </xf>
    <xf numFmtId="5" fontId="0" fillId="0" borderId="29" xfId="0" applyNumberFormat="1" applyBorder="1" applyAlignment="1" applyProtection="1">
      <alignment horizontal="center" vertical="center"/>
      <protection/>
    </xf>
    <xf numFmtId="179" fontId="5" fillId="0" borderId="17" xfId="0" applyNumberFormat="1" applyFont="1" applyBorder="1" applyAlignment="1" applyProtection="1">
      <alignment horizontal="center" vertical="center"/>
      <protection locked="0"/>
    </xf>
    <xf numFmtId="179" fontId="5" fillId="0" borderId="18" xfId="0" applyNumberFormat="1" applyFont="1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horizontal="center" vertical="center"/>
      <protection/>
    </xf>
    <xf numFmtId="179" fontId="0" fillId="0" borderId="18" xfId="0" applyNumberFormat="1" applyBorder="1" applyAlignment="1" applyProtection="1">
      <alignment horizontal="center" vertical="center"/>
      <protection/>
    </xf>
    <xf numFmtId="179" fontId="0" fillId="0" borderId="19" xfId="0" applyNumberFormat="1" applyBorder="1" applyAlignment="1" applyProtection="1">
      <alignment horizontal="center" vertical="center"/>
      <protection/>
    </xf>
    <xf numFmtId="179" fontId="5" fillId="0" borderId="24" xfId="0" applyNumberFormat="1" applyFont="1" applyBorder="1" applyAlignment="1" applyProtection="1">
      <alignment horizontal="center" vertical="center"/>
      <protection locked="0"/>
    </xf>
    <xf numFmtId="179" fontId="5" fillId="0" borderId="27" xfId="0" applyNumberFormat="1" applyFont="1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/>
    </xf>
    <xf numFmtId="179" fontId="0" fillId="0" borderId="27" xfId="0" applyNumberFormat="1" applyBorder="1" applyAlignment="1" applyProtection="1">
      <alignment horizontal="center" vertical="center"/>
      <protection/>
    </xf>
    <xf numFmtId="179" fontId="0" fillId="0" borderId="20" xfId="0" applyNumberFormat="1" applyBorder="1" applyAlignment="1" applyProtection="1">
      <alignment horizontal="center" vertical="center"/>
      <protection/>
    </xf>
    <xf numFmtId="164" fontId="26" fillId="0" borderId="19" xfId="0" applyNumberFormat="1" applyFont="1" applyBorder="1" applyAlignment="1" applyProtection="1">
      <alignment horizontal="center"/>
      <protection/>
    </xf>
    <xf numFmtId="10" fontId="26" fillId="0" borderId="19" xfId="0" applyNumberFormat="1" applyFont="1" applyBorder="1" applyAlignment="1" applyProtection="1">
      <alignment horizontal="center"/>
      <protection/>
    </xf>
    <xf numFmtId="164" fontId="26" fillId="0" borderId="31" xfId="0" applyNumberFormat="1" applyFont="1" applyFill="1" applyBorder="1" applyAlignment="1" applyProtection="1">
      <alignment horizontal="left"/>
      <protection/>
    </xf>
    <xf numFmtId="40" fontId="26" fillId="0" borderId="33" xfId="0" applyNumberFormat="1" applyFont="1" applyBorder="1" applyAlignment="1" applyProtection="1">
      <alignment horizontal="center" vertical="center"/>
      <protection/>
    </xf>
    <xf numFmtId="164" fontId="51" fillId="0" borderId="0" xfId="0" applyFont="1" applyAlignment="1" applyProtection="1">
      <alignment/>
      <protection/>
    </xf>
    <xf numFmtId="164" fontId="53" fillId="0" borderId="0" xfId="0" applyFont="1" applyAlignment="1">
      <alignment/>
    </xf>
    <xf numFmtId="164" fontId="53" fillId="0" borderId="0" xfId="0" applyFont="1" applyAlignment="1">
      <alignment horizontal="center" vertical="center"/>
    </xf>
    <xf numFmtId="164" fontId="39" fillId="0" borderId="24" xfId="0" applyNumberFormat="1" applyFont="1" applyBorder="1" applyAlignment="1" applyProtection="1" quotePrefix="1">
      <alignment horizontal="center" vertical="top"/>
      <protection/>
    </xf>
    <xf numFmtId="164" fontId="39" fillId="0" borderId="27" xfId="0" applyNumberFormat="1" applyFont="1" applyBorder="1" applyAlignment="1" applyProtection="1" quotePrefix="1">
      <alignment horizontal="center" vertical="top"/>
      <protection/>
    </xf>
    <xf numFmtId="164" fontId="18" fillId="0" borderId="17" xfId="0" applyNumberFormat="1" applyFont="1" applyBorder="1" applyAlignment="1" applyProtection="1">
      <alignment horizontal="center" vertical="center"/>
      <protection/>
    </xf>
    <xf numFmtId="164" fontId="18" fillId="0" borderId="18" xfId="0" applyNumberFormat="1" applyFont="1" applyBorder="1" applyAlignment="1" applyProtection="1">
      <alignment horizontal="center" vertical="center"/>
      <protection/>
    </xf>
    <xf numFmtId="164" fontId="30" fillId="0" borderId="29" xfId="0" applyNumberFormat="1" applyFont="1" applyBorder="1" applyAlignment="1" applyProtection="1">
      <alignment horizontal="center"/>
      <protection locked="0"/>
    </xf>
    <xf numFmtId="164" fontId="33" fillId="0" borderId="29" xfId="0" applyFont="1" applyBorder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 quotePrefix="1">
      <alignment horizontal="center"/>
      <protection/>
    </xf>
    <xf numFmtId="164" fontId="30" fillId="0" borderId="28" xfId="0" applyNumberFormat="1" applyFont="1" applyBorder="1" applyAlignment="1" applyProtection="1">
      <alignment horizontal="center" wrapText="1"/>
      <protection locked="0"/>
    </xf>
    <xf numFmtId="164" fontId="0" fillId="0" borderId="28" xfId="0" applyBorder="1" applyAlignment="1">
      <alignment horizontal="center" wrapText="1"/>
    </xf>
    <xf numFmtId="164" fontId="55" fillId="0" borderId="0" xfId="0" applyFont="1" applyAlignment="1">
      <alignment horizontal="center"/>
    </xf>
    <xf numFmtId="164" fontId="13" fillId="0" borderId="38" xfId="0" applyNumberFormat="1" applyFont="1" applyBorder="1" applyAlignment="1" applyProtection="1">
      <alignment horizontal="left" vertical="center" indent="2"/>
      <protection/>
    </xf>
    <xf numFmtId="164" fontId="13" fillId="0" borderId="39" xfId="0" applyNumberFormat="1" applyFont="1" applyBorder="1" applyAlignment="1" applyProtection="1">
      <alignment horizontal="left" vertical="center" indent="2"/>
      <protection/>
    </xf>
    <xf numFmtId="164" fontId="13" fillId="0" borderId="40" xfId="0" applyNumberFormat="1" applyFont="1" applyBorder="1" applyAlignment="1" applyProtection="1">
      <alignment horizontal="left" vertical="center" indent="2"/>
      <protection/>
    </xf>
    <xf numFmtId="164" fontId="13" fillId="0" borderId="11" xfId="0" applyNumberFormat="1" applyFont="1" applyBorder="1" applyAlignment="1" applyProtection="1">
      <alignment horizontal="left" vertical="center" indent="2"/>
      <protection/>
    </xf>
    <xf numFmtId="164" fontId="13" fillId="0" borderId="0" xfId="0" applyNumberFormat="1" applyFont="1" applyBorder="1" applyAlignment="1" applyProtection="1">
      <alignment horizontal="left" vertical="center" indent="2"/>
      <protection/>
    </xf>
    <xf numFmtId="164" fontId="13" fillId="0" borderId="12" xfId="0" applyNumberFormat="1" applyFont="1" applyBorder="1" applyAlignment="1" applyProtection="1">
      <alignment horizontal="left" vertical="center" indent="2"/>
      <protection/>
    </xf>
    <xf numFmtId="164" fontId="6" fillId="0" borderId="0" xfId="0" applyNumberFormat="1" applyFont="1" applyAlignment="1" applyProtection="1">
      <alignment horizontal="center"/>
      <protection/>
    </xf>
    <xf numFmtId="164" fontId="9" fillId="0" borderId="29" xfId="0" applyNumberFormat="1" applyFont="1" applyBorder="1" applyAlignment="1" applyProtection="1">
      <alignment horizontal="center"/>
      <protection/>
    </xf>
    <xf numFmtId="164" fontId="9" fillId="0" borderId="29" xfId="0" applyNumberFormat="1" applyFont="1" applyBorder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left" wrapText="1"/>
      <protection/>
    </xf>
    <xf numFmtId="164" fontId="0" fillId="0" borderId="0" xfId="0" applyAlignment="1">
      <alignment wrapText="1"/>
    </xf>
    <xf numFmtId="164" fontId="26" fillId="0" borderId="0" xfId="0" applyNumberFormat="1" applyFont="1" applyAlignment="1" applyProtection="1">
      <alignment horizontal="right"/>
      <protection/>
    </xf>
    <xf numFmtId="164" fontId="0" fillId="0" borderId="0" xfId="0" applyAlignment="1">
      <alignment horizontal="right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164" fontId="5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 vertical="top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4" fontId="7" fillId="0" borderId="17" xfId="0" applyFont="1" applyBorder="1" applyAlignment="1">
      <alignment horizontal="left" vertical="center" wrapText="1"/>
    </xf>
    <xf numFmtId="164" fontId="7" fillId="0" borderId="18" xfId="0" applyFont="1" applyBorder="1" applyAlignment="1">
      <alignment horizontal="left" vertical="center" wrapText="1"/>
    </xf>
    <xf numFmtId="164" fontId="7" fillId="0" borderId="24" xfId="0" applyFont="1" applyBorder="1" applyAlignment="1">
      <alignment horizontal="left" vertical="center" wrapText="1"/>
    </xf>
    <xf numFmtId="164" fontId="7" fillId="0" borderId="27" xfId="0" applyFont="1" applyBorder="1" applyAlignment="1">
      <alignment horizontal="left" vertical="center" wrapText="1"/>
    </xf>
    <xf numFmtId="164" fontId="54" fillId="0" borderId="0" xfId="0" applyFont="1" applyAlignment="1">
      <alignment horizontal="center" vertical="center"/>
    </xf>
    <xf numFmtId="164" fontId="43" fillId="0" borderId="0" xfId="0" applyNumberFormat="1" applyFont="1" applyBorder="1" applyAlignment="1" applyProtection="1">
      <alignment horizontal="center"/>
      <protection/>
    </xf>
    <xf numFmtId="164" fontId="28" fillId="0" borderId="0" xfId="0" applyFont="1" applyAlignment="1" applyProtection="1">
      <alignment horizontal="center"/>
      <protection/>
    </xf>
    <xf numFmtId="164" fontId="28" fillId="0" borderId="0" xfId="0" applyFont="1" applyAlignment="1" applyProtection="1">
      <alignment/>
      <protection/>
    </xf>
    <xf numFmtId="164" fontId="0" fillId="0" borderId="16" xfId="0" applyNumberFormat="1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164" fontId="0" fillId="0" borderId="28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164" fontId="7" fillId="0" borderId="16" xfId="0" applyFont="1" applyBorder="1" applyAlignment="1">
      <alignment horizontal="left" vertical="center" wrapText="1"/>
    </xf>
    <xf numFmtId="164" fontId="0" fillId="0" borderId="21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5"/>
  <sheetViews>
    <sheetView view="pageBreakPreview" zoomScale="120" zoomScaleSheetLayoutView="120" workbookViewId="0" topLeftCell="A55">
      <selection activeCell="C91" sqref="C91"/>
    </sheetView>
  </sheetViews>
  <sheetFormatPr defaultColWidth="8.77734375" defaultRowHeight="13.5" customHeight="1"/>
  <cols>
    <col min="1" max="7" width="10.99609375" style="7" customWidth="1"/>
    <col min="8" max="8" width="11.4453125" style="7" customWidth="1"/>
    <col min="9" max="9" width="12.21484375" style="7" customWidth="1"/>
    <col min="10" max="10" width="0.9921875" style="187" customWidth="1"/>
    <col min="11" max="16384" width="8.77734375" style="7" customWidth="1"/>
  </cols>
  <sheetData>
    <row r="1" spans="1:10" ht="15.75" customHeight="1">
      <c r="A1" s="183" t="s">
        <v>130</v>
      </c>
      <c r="B1" s="355"/>
      <c r="C1" s="355"/>
      <c r="D1" s="183" t="s">
        <v>131</v>
      </c>
      <c r="E1" s="355"/>
      <c r="F1" s="355"/>
      <c r="G1" s="207" t="s">
        <v>129</v>
      </c>
      <c r="H1" s="356"/>
      <c r="I1" s="356"/>
      <c r="J1" s="186"/>
    </row>
    <row r="2" spans="1:10" ht="15.75" customHeight="1">
      <c r="A2" s="208" t="s">
        <v>162</v>
      </c>
      <c r="B2" s="359"/>
      <c r="C2" s="360"/>
      <c r="D2" s="1"/>
      <c r="E2" s="14"/>
      <c r="F2" s="14"/>
      <c r="G2" s="10"/>
      <c r="H2" s="8"/>
      <c r="I2" s="8"/>
      <c r="J2" s="186"/>
    </row>
    <row r="3" ht="11.25" customHeight="1">
      <c r="I3" s="184" t="s">
        <v>155</v>
      </c>
    </row>
    <row r="4" spans="1:9" ht="15.75" customHeight="1">
      <c r="A4" s="357" t="s">
        <v>0</v>
      </c>
      <c r="B4" s="357"/>
      <c r="C4" s="357"/>
      <c r="D4" s="357"/>
      <c r="E4" s="357"/>
      <c r="F4" s="357"/>
      <c r="G4" s="357"/>
      <c r="H4" s="357"/>
      <c r="I4" s="357"/>
    </row>
    <row r="5" spans="1:9" ht="15.75" customHeight="1">
      <c r="A5" s="357" t="s">
        <v>1</v>
      </c>
      <c r="B5" s="357"/>
      <c r="C5" s="357"/>
      <c r="D5" s="357"/>
      <c r="E5" s="357"/>
      <c r="F5" s="357"/>
      <c r="G5" s="357"/>
      <c r="H5" s="357"/>
      <c r="I5" s="357"/>
    </row>
    <row r="6" spans="1:9" ht="15.75" customHeight="1">
      <c r="A6" s="358" t="s">
        <v>174</v>
      </c>
      <c r="B6" s="358"/>
      <c r="C6" s="358"/>
      <c r="D6" s="358"/>
      <c r="E6" s="358"/>
      <c r="F6" s="358"/>
      <c r="G6" s="358"/>
      <c r="H6" s="358"/>
      <c r="I6" s="358"/>
    </row>
    <row r="7" spans="1:10" s="11" customFormat="1" ht="15.75" customHeight="1">
      <c r="A7" s="209" t="s">
        <v>169</v>
      </c>
      <c r="B7" s="73"/>
      <c r="C7" s="73"/>
      <c r="D7" s="73"/>
      <c r="E7" s="73"/>
      <c r="F7" s="73"/>
      <c r="G7" s="73"/>
      <c r="H7" s="73"/>
      <c r="I7" s="73"/>
      <c r="J7" s="188"/>
    </row>
    <row r="8" spans="1:10" s="31" customFormat="1" ht="15.75" customHeight="1">
      <c r="A8" s="74"/>
      <c r="B8" s="75" t="s">
        <v>2</v>
      </c>
      <c r="C8" s="76" t="s">
        <v>3</v>
      </c>
      <c r="D8" s="75" t="s">
        <v>4</v>
      </c>
      <c r="E8" s="76" t="s">
        <v>5</v>
      </c>
      <c r="F8" s="75" t="s">
        <v>6</v>
      </c>
      <c r="G8" s="76" t="s">
        <v>7</v>
      </c>
      <c r="H8" s="77" t="s">
        <v>8</v>
      </c>
      <c r="I8" s="77" t="s">
        <v>9</v>
      </c>
      <c r="J8" s="189"/>
    </row>
    <row r="9" spans="1:10" s="32" customFormat="1" ht="12" customHeight="1">
      <c r="A9" s="78" t="s">
        <v>132</v>
      </c>
      <c r="B9" s="353" t="s">
        <v>12</v>
      </c>
      <c r="C9" s="354"/>
      <c r="D9" s="79" t="s">
        <v>13</v>
      </c>
      <c r="E9" s="80"/>
      <c r="F9" s="79" t="s">
        <v>14</v>
      </c>
      <c r="G9" s="80"/>
      <c r="H9" s="78" t="s">
        <v>10</v>
      </c>
      <c r="I9" s="78" t="s">
        <v>11</v>
      </c>
      <c r="J9" s="190"/>
    </row>
    <row r="10" spans="1:10" s="32" customFormat="1" ht="12" customHeight="1">
      <c r="A10" s="81" t="s">
        <v>133</v>
      </c>
      <c r="B10" s="82" t="s">
        <v>125</v>
      </c>
      <c r="C10" s="83"/>
      <c r="D10" s="82" t="s">
        <v>125</v>
      </c>
      <c r="E10" s="83"/>
      <c r="F10" s="82" t="s">
        <v>125</v>
      </c>
      <c r="G10" s="83"/>
      <c r="H10" s="78" t="s">
        <v>15</v>
      </c>
      <c r="I10" s="78" t="s">
        <v>15</v>
      </c>
      <c r="J10" s="190"/>
    </row>
    <row r="11" spans="1:10" s="33" customFormat="1" ht="12" customHeight="1">
      <c r="A11" s="84" t="s">
        <v>134</v>
      </c>
      <c r="B11" s="351" t="s">
        <v>171</v>
      </c>
      <c r="C11" s="352" t="s">
        <v>174</v>
      </c>
      <c r="D11" s="194" t="str">
        <f>B11</f>
        <v>2018-2019</v>
      </c>
      <c r="E11" s="195" t="str">
        <f>C11</f>
        <v>2019-2020</v>
      </c>
      <c r="F11" s="194" t="str">
        <f>B11</f>
        <v>2018-2019</v>
      </c>
      <c r="G11" s="195" t="str">
        <f>C11</f>
        <v>2019-2020</v>
      </c>
      <c r="H11" s="163"/>
      <c r="I11" s="163" t="s">
        <v>166</v>
      </c>
      <c r="J11" s="191"/>
    </row>
    <row r="12" spans="1:10" s="153" customFormat="1" ht="12" customHeight="1">
      <c r="A12" s="152"/>
      <c r="B12" s="124"/>
      <c r="C12" s="125"/>
      <c r="D12" s="124"/>
      <c r="E12" s="125"/>
      <c r="F12" s="124"/>
      <c r="G12" s="125"/>
      <c r="H12" s="126"/>
      <c r="I12" s="126"/>
      <c r="J12" s="192"/>
    </row>
    <row r="13" spans="1:11" s="153" customFormat="1" ht="12" customHeight="1">
      <c r="A13" s="154" t="s">
        <v>16</v>
      </c>
      <c r="B13" s="127">
        <v>0</v>
      </c>
      <c r="C13" s="128">
        <f aca="true" t="shared" si="0" ref="C13:C19">B13</f>
        <v>0</v>
      </c>
      <c r="D13" s="324">
        <v>0</v>
      </c>
      <c r="E13" s="130">
        <v>0</v>
      </c>
      <c r="F13" s="325">
        <f aca="true" t="shared" si="1" ref="F13:G20">IF(B13=0,0,D13/B13)</f>
        <v>0</v>
      </c>
      <c r="G13" s="132">
        <f t="shared" si="1"/>
        <v>0</v>
      </c>
      <c r="H13" s="133">
        <f>E13-D13</f>
        <v>0</v>
      </c>
      <c r="I13" s="321">
        <f>IF(D13=0,0,H13/D13)</f>
        <v>0</v>
      </c>
      <c r="J13" s="192" t="str">
        <f>IF(I13&lt;0,"ERROR"," ")</f>
        <v> </v>
      </c>
      <c r="K13" s="320"/>
    </row>
    <row r="14" spans="1:11" s="153" customFormat="1" ht="12" customHeight="1">
      <c r="A14" s="154" t="s">
        <v>17</v>
      </c>
      <c r="B14" s="127">
        <v>0</v>
      </c>
      <c r="C14" s="128">
        <f t="shared" si="0"/>
        <v>0</v>
      </c>
      <c r="D14" s="129">
        <v>0</v>
      </c>
      <c r="E14" s="130">
        <v>0</v>
      </c>
      <c r="F14" s="131">
        <f t="shared" si="1"/>
        <v>0</v>
      </c>
      <c r="G14" s="132">
        <f t="shared" si="1"/>
        <v>0</v>
      </c>
      <c r="H14" s="133">
        <f aca="true" t="shared" si="2" ref="H14:H74">E14-D14</f>
        <v>0</v>
      </c>
      <c r="I14" s="321">
        <f aca="true" t="shared" si="3" ref="I14:I74">IF(D14=0,0,H14/D14)</f>
        <v>0</v>
      </c>
      <c r="J14" s="192" t="str">
        <f aca="true" t="shared" si="4" ref="J14:J77">IF(I14&lt;0,"ERROR"," ")</f>
        <v> </v>
      </c>
      <c r="K14" s="320"/>
    </row>
    <row r="15" spans="1:11" s="153" customFormat="1" ht="12" customHeight="1">
      <c r="A15" s="154" t="s">
        <v>18</v>
      </c>
      <c r="B15" s="127">
        <v>0</v>
      </c>
      <c r="C15" s="128">
        <f t="shared" si="0"/>
        <v>0</v>
      </c>
      <c r="D15" s="129">
        <v>0</v>
      </c>
      <c r="E15" s="130">
        <v>0</v>
      </c>
      <c r="F15" s="131">
        <f t="shared" si="1"/>
        <v>0</v>
      </c>
      <c r="G15" s="132">
        <f t="shared" si="1"/>
        <v>0</v>
      </c>
      <c r="H15" s="133">
        <f t="shared" si="2"/>
        <v>0</v>
      </c>
      <c r="I15" s="321">
        <f t="shared" si="3"/>
        <v>0</v>
      </c>
      <c r="J15" s="192" t="str">
        <f t="shared" si="4"/>
        <v> </v>
      </c>
      <c r="K15" s="320"/>
    </row>
    <row r="16" spans="1:11" s="153" customFormat="1" ht="12" customHeight="1">
      <c r="A16" s="154" t="s">
        <v>19</v>
      </c>
      <c r="B16" s="127">
        <v>0</v>
      </c>
      <c r="C16" s="128">
        <f t="shared" si="0"/>
        <v>0</v>
      </c>
      <c r="D16" s="129">
        <v>0</v>
      </c>
      <c r="E16" s="130">
        <v>0</v>
      </c>
      <c r="F16" s="131">
        <f t="shared" si="1"/>
        <v>0</v>
      </c>
      <c r="G16" s="132">
        <f t="shared" si="1"/>
        <v>0</v>
      </c>
      <c r="H16" s="133">
        <f t="shared" si="2"/>
        <v>0</v>
      </c>
      <c r="I16" s="321">
        <f t="shared" si="3"/>
        <v>0</v>
      </c>
      <c r="J16" s="192" t="str">
        <f t="shared" si="4"/>
        <v> </v>
      </c>
      <c r="K16" s="320"/>
    </row>
    <row r="17" spans="1:11" s="153" customFormat="1" ht="12" customHeight="1">
      <c r="A17" s="154" t="s">
        <v>20</v>
      </c>
      <c r="B17" s="127">
        <v>0</v>
      </c>
      <c r="C17" s="128">
        <f t="shared" si="0"/>
        <v>0</v>
      </c>
      <c r="D17" s="129">
        <v>0</v>
      </c>
      <c r="E17" s="130">
        <v>0</v>
      </c>
      <c r="F17" s="131">
        <f t="shared" si="1"/>
        <v>0</v>
      </c>
      <c r="G17" s="132">
        <f t="shared" si="1"/>
        <v>0</v>
      </c>
      <c r="H17" s="133">
        <f t="shared" si="2"/>
        <v>0</v>
      </c>
      <c r="I17" s="321">
        <f t="shared" si="3"/>
        <v>0</v>
      </c>
      <c r="J17" s="192" t="str">
        <f t="shared" si="4"/>
        <v> </v>
      </c>
      <c r="K17" s="320"/>
    </row>
    <row r="18" spans="1:11" s="153" customFormat="1" ht="12" customHeight="1">
      <c r="A18" s="154" t="s">
        <v>21</v>
      </c>
      <c r="B18" s="127">
        <v>0</v>
      </c>
      <c r="C18" s="128">
        <f t="shared" si="0"/>
        <v>0</v>
      </c>
      <c r="D18" s="129">
        <v>0</v>
      </c>
      <c r="E18" s="130">
        <v>0</v>
      </c>
      <c r="F18" s="131">
        <f t="shared" si="1"/>
        <v>0</v>
      </c>
      <c r="G18" s="132">
        <f t="shared" si="1"/>
        <v>0</v>
      </c>
      <c r="H18" s="133">
        <f t="shared" si="2"/>
        <v>0</v>
      </c>
      <c r="I18" s="321">
        <f t="shared" si="3"/>
        <v>0</v>
      </c>
      <c r="J18" s="192" t="str">
        <f t="shared" si="4"/>
        <v> </v>
      </c>
      <c r="K18" s="320"/>
    </row>
    <row r="19" spans="1:11" s="153" customFormat="1" ht="12" customHeight="1" thickBot="1">
      <c r="A19" s="154" t="s">
        <v>22</v>
      </c>
      <c r="B19" s="252">
        <v>0</v>
      </c>
      <c r="C19" s="128">
        <f t="shared" si="0"/>
        <v>0</v>
      </c>
      <c r="D19" s="129">
        <v>0</v>
      </c>
      <c r="E19" s="130">
        <v>0</v>
      </c>
      <c r="F19" s="131">
        <f t="shared" si="1"/>
        <v>0</v>
      </c>
      <c r="G19" s="132">
        <f t="shared" si="1"/>
        <v>0</v>
      </c>
      <c r="H19" s="133">
        <f>E19-D19</f>
        <v>0</v>
      </c>
      <c r="I19" s="321">
        <f t="shared" si="3"/>
        <v>0</v>
      </c>
      <c r="J19" s="192" t="str">
        <f t="shared" si="4"/>
        <v> </v>
      </c>
      <c r="K19" s="320"/>
    </row>
    <row r="20" spans="1:11" s="211" customFormat="1" ht="12" customHeight="1" thickBot="1" thickTop="1">
      <c r="A20" s="212" t="s">
        <v>29</v>
      </c>
      <c r="B20" s="213">
        <f>SUBTOTAL(9,B13:B19)</f>
        <v>0</v>
      </c>
      <c r="C20" s="214">
        <f>SUBTOTAL(9,C13:C19)</f>
        <v>0</v>
      </c>
      <c r="D20" s="215">
        <f>SUBTOTAL(9,D13:D19)</f>
        <v>0</v>
      </c>
      <c r="E20" s="216">
        <f>SUBTOTAL(9,E13:E19)</f>
        <v>0</v>
      </c>
      <c r="F20" s="217">
        <f>IF(B20=0,0,D20/B20)</f>
        <v>0</v>
      </c>
      <c r="G20" s="218">
        <f t="shared" si="1"/>
        <v>0</v>
      </c>
      <c r="H20" s="218">
        <f>E20-D20</f>
        <v>0</v>
      </c>
      <c r="I20" s="323">
        <f>IF(D20=0,0,H20/D20)</f>
        <v>0</v>
      </c>
      <c r="J20" s="210" t="str">
        <f t="shared" si="4"/>
        <v> </v>
      </c>
      <c r="K20" s="320"/>
    </row>
    <row r="21" spans="1:10" s="211" customFormat="1" ht="12" customHeight="1" thickTop="1">
      <c r="A21" s="298"/>
      <c r="B21" s="299"/>
      <c r="C21" s="300"/>
      <c r="D21" s="301"/>
      <c r="E21" s="302"/>
      <c r="F21" s="303"/>
      <c r="G21" s="304"/>
      <c r="H21" s="133"/>
      <c r="I21" s="321"/>
      <c r="J21" s="210"/>
    </row>
    <row r="22" spans="1:10" s="153" customFormat="1" ht="12" customHeight="1">
      <c r="A22" s="154" t="s">
        <v>23</v>
      </c>
      <c r="B22" s="252">
        <v>0</v>
      </c>
      <c r="C22" s="128">
        <f aca="true" t="shared" si="5" ref="C22:C29">B22</f>
        <v>0</v>
      </c>
      <c r="D22" s="129">
        <v>0</v>
      </c>
      <c r="E22" s="130">
        <v>0</v>
      </c>
      <c r="F22" s="131">
        <f aca="true" t="shared" si="6" ref="F22:F29">IF(B22=0,0,D22/B22)</f>
        <v>0</v>
      </c>
      <c r="G22" s="132">
        <f aca="true" t="shared" si="7" ref="G22:G29">IF(C22=0,0,E22/C22)</f>
        <v>0</v>
      </c>
      <c r="H22" s="133">
        <f t="shared" si="2"/>
        <v>0</v>
      </c>
      <c r="I22" s="321">
        <f t="shared" si="3"/>
        <v>0</v>
      </c>
      <c r="J22" s="192" t="str">
        <f>IF(I22&lt;0,"ERROR"," ")</f>
        <v> </v>
      </c>
    </row>
    <row r="23" spans="1:10" s="153" customFormat="1" ht="12" customHeight="1" thickBot="1">
      <c r="A23" s="154" t="s">
        <v>24</v>
      </c>
      <c r="B23" s="127">
        <v>0</v>
      </c>
      <c r="C23" s="128">
        <f t="shared" si="5"/>
        <v>0</v>
      </c>
      <c r="D23" s="129">
        <v>0</v>
      </c>
      <c r="E23" s="130">
        <v>0</v>
      </c>
      <c r="F23" s="131">
        <f t="shared" si="6"/>
        <v>0</v>
      </c>
      <c r="G23" s="132">
        <f t="shared" si="7"/>
        <v>0</v>
      </c>
      <c r="H23" s="133">
        <f t="shared" si="2"/>
        <v>0</v>
      </c>
      <c r="I23" s="321">
        <f t="shared" si="3"/>
        <v>0</v>
      </c>
      <c r="J23" s="192" t="str">
        <f t="shared" si="4"/>
        <v> </v>
      </c>
    </row>
    <row r="24" spans="1:10" s="153" customFormat="1" ht="12" customHeight="1" thickBot="1" thickTop="1">
      <c r="A24" s="346" t="s">
        <v>29</v>
      </c>
      <c r="B24" s="213">
        <f>SUBTOTAL(9,B22:B23)</f>
        <v>0</v>
      </c>
      <c r="C24" s="214">
        <f>SUBTOTAL(9,C22:C23)</f>
        <v>0</v>
      </c>
      <c r="D24" s="215">
        <f>SUBTOTAL(9,D22:D23)</f>
        <v>0</v>
      </c>
      <c r="E24" s="216">
        <f>SUBTOTAL(9,E22:E23)</f>
        <v>0</v>
      </c>
      <c r="F24" s="217">
        <f>IF(B24=0,0,D24/B24)</f>
        <v>0</v>
      </c>
      <c r="G24" s="218">
        <f>IF(C24=0,0,E24/C24)</f>
        <v>0</v>
      </c>
      <c r="H24" s="218">
        <f>E24-D24</f>
        <v>0</v>
      </c>
      <c r="I24" s="323">
        <f>IF(D24=0,0,H24/D24)</f>
        <v>0</v>
      </c>
      <c r="J24" s="192"/>
    </row>
    <row r="25" spans="1:10" s="153" customFormat="1" ht="12" customHeight="1" thickTop="1">
      <c r="A25" s="154"/>
      <c r="B25" s="127"/>
      <c r="C25" s="128"/>
      <c r="D25" s="129"/>
      <c r="E25" s="130"/>
      <c r="F25" s="131"/>
      <c r="G25" s="132"/>
      <c r="H25" s="133"/>
      <c r="I25" s="321"/>
      <c r="J25" s="192"/>
    </row>
    <row r="26" spans="1:10" s="153" customFormat="1" ht="12" customHeight="1">
      <c r="A26" s="344" t="s">
        <v>25</v>
      </c>
      <c r="B26" s="127">
        <v>0</v>
      </c>
      <c r="C26" s="128">
        <f t="shared" si="5"/>
        <v>0</v>
      </c>
      <c r="D26" s="129">
        <v>0</v>
      </c>
      <c r="E26" s="130">
        <v>0</v>
      </c>
      <c r="F26" s="131">
        <f t="shared" si="6"/>
        <v>0</v>
      </c>
      <c r="G26" s="132">
        <f t="shared" si="7"/>
        <v>0</v>
      </c>
      <c r="H26" s="133">
        <f t="shared" si="2"/>
        <v>0</v>
      </c>
      <c r="I26" s="345">
        <f t="shared" si="3"/>
        <v>0</v>
      </c>
      <c r="J26" s="192" t="str">
        <f t="shared" si="4"/>
        <v> </v>
      </c>
    </row>
    <row r="27" spans="1:10" s="153" customFormat="1" ht="12" customHeight="1">
      <c r="A27" s="344" t="s">
        <v>26</v>
      </c>
      <c r="B27" s="127">
        <v>0</v>
      </c>
      <c r="C27" s="128">
        <f t="shared" si="5"/>
        <v>0</v>
      </c>
      <c r="D27" s="129">
        <v>0</v>
      </c>
      <c r="E27" s="130">
        <v>0</v>
      </c>
      <c r="F27" s="131">
        <f t="shared" si="6"/>
        <v>0</v>
      </c>
      <c r="G27" s="132">
        <f t="shared" si="7"/>
        <v>0</v>
      </c>
      <c r="H27" s="133">
        <f t="shared" si="2"/>
        <v>0</v>
      </c>
      <c r="I27" s="345">
        <f t="shared" si="3"/>
        <v>0</v>
      </c>
      <c r="J27" s="192" t="str">
        <f t="shared" si="4"/>
        <v> </v>
      </c>
    </row>
    <row r="28" spans="1:10" s="153" customFormat="1" ht="12" customHeight="1">
      <c r="A28" s="344" t="s">
        <v>27</v>
      </c>
      <c r="B28" s="127">
        <v>0</v>
      </c>
      <c r="C28" s="128">
        <f t="shared" si="5"/>
        <v>0</v>
      </c>
      <c r="D28" s="129">
        <v>0</v>
      </c>
      <c r="E28" s="130">
        <v>0</v>
      </c>
      <c r="F28" s="131">
        <f t="shared" si="6"/>
        <v>0</v>
      </c>
      <c r="G28" s="132">
        <f>IF(C28=0,0,E28/C28)</f>
        <v>0</v>
      </c>
      <c r="H28" s="133">
        <f t="shared" si="2"/>
        <v>0</v>
      </c>
      <c r="I28" s="345">
        <f t="shared" si="3"/>
        <v>0</v>
      </c>
      <c r="J28" s="192" t="str">
        <f t="shared" si="4"/>
        <v> </v>
      </c>
    </row>
    <row r="29" spans="1:10" s="153" customFormat="1" ht="12" customHeight="1" thickBot="1">
      <c r="A29" s="344" t="s">
        <v>28</v>
      </c>
      <c r="B29" s="127">
        <v>0</v>
      </c>
      <c r="C29" s="128">
        <f t="shared" si="5"/>
        <v>0</v>
      </c>
      <c r="D29" s="129">
        <v>0</v>
      </c>
      <c r="E29" s="130">
        <v>0</v>
      </c>
      <c r="F29" s="131">
        <f t="shared" si="6"/>
        <v>0</v>
      </c>
      <c r="G29" s="132">
        <f t="shared" si="7"/>
        <v>0</v>
      </c>
      <c r="H29" s="133">
        <f t="shared" si="2"/>
        <v>0</v>
      </c>
      <c r="I29" s="345">
        <f t="shared" si="3"/>
        <v>0</v>
      </c>
      <c r="J29" s="192" t="str">
        <f t="shared" si="4"/>
        <v> </v>
      </c>
    </row>
    <row r="30" spans="1:10" s="155" customFormat="1" ht="12" customHeight="1" thickBot="1" thickTop="1">
      <c r="A30" s="212" t="s">
        <v>29</v>
      </c>
      <c r="B30" s="213">
        <f>SUBTOTAL(9,B26:B29)</f>
        <v>0</v>
      </c>
      <c r="C30" s="214">
        <f>SUBTOTAL(9,C26:C29)</f>
        <v>0</v>
      </c>
      <c r="D30" s="215">
        <f>SUBTOTAL(9,D26:D29)</f>
        <v>0</v>
      </c>
      <c r="E30" s="216">
        <f>SUBTOTAL(9,E26:E29)</f>
        <v>0</v>
      </c>
      <c r="F30" s="217">
        <f>IF(B30=0,0,D30/B30)</f>
        <v>0</v>
      </c>
      <c r="G30" s="218">
        <f>IF(C30=0,0,E30/C30)</f>
        <v>0</v>
      </c>
      <c r="H30" s="218">
        <f>E30-D30</f>
        <v>0</v>
      </c>
      <c r="I30" s="323">
        <f>IF(D30=0,0,H30/D30)</f>
        <v>0</v>
      </c>
      <c r="J30" s="192" t="str">
        <f t="shared" si="4"/>
        <v> </v>
      </c>
    </row>
    <row r="31" spans="1:10" s="153" customFormat="1" ht="12" customHeight="1" thickTop="1">
      <c r="A31" s="156"/>
      <c r="B31" s="127"/>
      <c r="C31" s="128"/>
      <c r="D31" s="129"/>
      <c r="E31" s="130"/>
      <c r="F31" s="131"/>
      <c r="G31" s="132"/>
      <c r="H31" s="133"/>
      <c r="I31" s="321"/>
      <c r="J31" s="192" t="str">
        <f t="shared" si="4"/>
        <v> </v>
      </c>
    </row>
    <row r="32" spans="1:10" s="153" customFormat="1" ht="12" customHeight="1">
      <c r="A32" s="154" t="s">
        <v>30</v>
      </c>
      <c r="B32" s="127">
        <v>0</v>
      </c>
      <c r="C32" s="128">
        <f>B32</f>
        <v>0</v>
      </c>
      <c r="D32" s="129">
        <v>0</v>
      </c>
      <c r="E32" s="130">
        <v>0</v>
      </c>
      <c r="F32" s="131">
        <f aca="true" t="shared" si="8" ref="F32:G35">IF(B32=0,0,D32/B32)</f>
        <v>0</v>
      </c>
      <c r="G32" s="132">
        <f t="shared" si="8"/>
        <v>0</v>
      </c>
      <c r="H32" s="133">
        <f t="shared" si="2"/>
        <v>0</v>
      </c>
      <c r="I32" s="321">
        <f t="shared" si="3"/>
        <v>0</v>
      </c>
      <c r="J32" s="192" t="str">
        <f t="shared" si="4"/>
        <v> </v>
      </c>
    </row>
    <row r="33" spans="1:10" s="153" customFormat="1" ht="12" customHeight="1">
      <c r="A33" s="154" t="s">
        <v>31</v>
      </c>
      <c r="B33" s="127">
        <v>0</v>
      </c>
      <c r="C33" s="128">
        <f>B33</f>
        <v>0</v>
      </c>
      <c r="D33" s="129">
        <v>0</v>
      </c>
      <c r="E33" s="130">
        <v>0</v>
      </c>
      <c r="F33" s="131">
        <f t="shared" si="8"/>
        <v>0</v>
      </c>
      <c r="G33" s="132">
        <f t="shared" si="8"/>
        <v>0</v>
      </c>
      <c r="H33" s="133">
        <f t="shared" si="2"/>
        <v>0</v>
      </c>
      <c r="I33" s="321">
        <f t="shared" si="3"/>
        <v>0</v>
      </c>
      <c r="J33" s="192" t="str">
        <f t="shared" si="4"/>
        <v> </v>
      </c>
    </row>
    <row r="34" spans="1:10" s="153" customFormat="1" ht="12" customHeight="1" thickBot="1">
      <c r="A34" s="154" t="s">
        <v>32</v>
      </c>
      <c r="B34" s="127">
        <v>0</v>
      </c>
      <c r="C34" s="128">
        <f>B34</f>
        <v>0</v>
      </c>
      <c r="D34" s="129">
        <v>0</v>
      </c>
      <c r="E34" s="130">
        <v>0</v>
      </c>
      <c r="F34" s="131">
        <f t="shared" si="8"/>
        <v>0</v>
      </c>
      <c r="G34" s="132">
        <f t="shared" si="8"/>
        <v>0</v>
      </c>
      <c r="H34" s="133">
        <f t="shared" si="2"/>
        <v>0</v>
      </c>
      <c r="I34" s="321">
        <f t="shared" si="3"/>
        <v>0</v>
      </c>
      <c r="J34" s="192" t="str">
        <f t="shared" si="4"/>
        <v> </v>
      </c>
    </row>
    <row r="35" spans="1:10" s="155" customFormat="1" ht="12" customHeight="1" thickBot="1" thickTop="1">
      <c r="A35" s="212" t="s">
        <v>29</v>
      </c>
      <c r="B35" s="213">
        <f>SUBTOTAL(9,B32:B34)</f>
        <v>0</v>
      </c>
      <c r="C35" s="214">
        <f>SUBTOTAL(9,C32:C34)</f>
        <v>0</v>
      </c>
      <c r="D35" s="215">
        <f>SUBTOTAL(9,D32:D34)</f>
        <v>0</v>
      </c>
      <c r="E35" s="216">
        <f>SUBTOTAL(9,E32:E34)</f>
        <v>0</v>
      </c>
      <c r="F35" s="217">
        <f t="shared" si="8"/>
        <v>0</v>
      </c>
      <c r="G35" s="218">
        <f t="shared" si="8"/>
        <v>0</v>
      </c>
      <c r="H35" s="218">
        <f>E35-D35</f>
        <v>0</v>
      </c>
      <c r="I35" s="323">
        <f>IF(D35=0,0,H35/D35)</f>
        <v>0</v>
      </c>
      <c r="J35" s="192" t="str">
        <f t="shared" si="4"/>
        <v> </v>
      </c>
    </row>
    <row r="36" spans="1:10" s="155" customFormat="1" ht="12" customHeight="1" thickTop="1">
      <c r="A36" s="298"/>
      <c r="B36" s="299"/>
      <c r="C36" s="300"/>
      <c r="D36" s="301"/>
      <c r="E36" s="302"/>
      <c r="F36" s="303"/>
      <c r="G36" s="304"/>
      <c r="H36" s="133"/>
      <c r="I36" s="321"/>
      <c r="J36" s="192"/>
    </row>
    <row r="37" spans="1:10" s="153" customFormat="1" ht="12" customHeight="1">
      <c r="A37" s="154" t="s">
        <v>33</v>
      </c>
      <c r="B37" s="127">
        <v>0</v>
      </c>
      <c r="C37" s="128">
        <f>B37</f>
        <v>0</v>
      </c>
      <c r="D37" s="129">
        <v>0</v>
      </c>
      <c r="E37" s="130">
        <v>0</v>
      </c>
      <c r="F37" s="131">
        <f aca="true" t="shared" si="9" ref="F37:G39">IF(B37=0,0,D37/B37)</f>
        <v>0</v>
      </c>
      <c r="G37" s="132">
        <f t="shared" si="9"/>
        <v>0</v>
      </c>
      <c r="H37" s="133">
        <f t="shared" si="2"/>
        <v>0</v>
      </c>
      <c r="I37" s="321">
        <f t="shared" si="3"/>
        <v>0</v>
      </c>
      <c r="J37" s="192" t="str">
        <f t="shared" si="4"/>
        <v> </v>
      </c>
    </row>
    <row r="38" spans="1:10" s="153" customFormat="1" ht="12" customHeight="1" thickBot="1">
      <c r="A38" s="154" t="s">
        <v>34</v>
      </c>
      <c r="B38" s="127">
        <v>0</v>
      </c>
      <c r="C38" s="128">
        <f>B38</f>
        <v>0</v>
      </c>
      <c r="D38" s="129">
        <v>0</v>
      </c>
      <c r="E38" s="130">
        <v>0</v>
      </c>
      <c r="F38" s="131">
        <f t="shared" si="9"/>
        <v>0</v>
      </c>
      <c r="G38" s="132">
        <f t="shared" si="9"/>
        <v>0</v>
      </c>
      <c r="H38" s="133">
        <f t="shared" si="2"/>
        <v>0</v>
      </c>
      <c r="I38" s="321">
        <f t="shared" si="3"/>
        <v>0</v>
      </c>
      <c r="J38" s="192" t="str">
        <f t="shared" si="4"/>
        <v> </v>
      </c>
    </row>
    <row r="39" spans="1:10" s="155" customFormat="1" ht="12" customHeight="1" thickBot="1" thickTop="1">
      <c r="A39" s="212" t="s">
        <v>29</v>
      </c>
      <c r="B39" s="226">
        <f>SUBTOTAL(9,B37:B38)</f>
        <v>0</v>
      </c>
      <c r="C39" s="227">
        <f>SUBTOTAL(9,C37:C38)</f>
        <v>0</v>
      </c>
      <c r="D39" s="228">
        <f>SUBTOTAL(9,D37:D38)</f>
        <v>0</v>
      </c>
      <c r="E39" s="229">
        <f>SUBTOTAL(9,E37:E38)</f>
        <v>0</v>
      </c>
      <c r="F39" s="217">
        <f t="shared" si="9"/>
        <v>0</v>
      </c>
      <c r="G39" s="218">
        <f t="shared" si="9"/>
        <v>0</v>
      </c>
      <c r="H39" s="218">
        <f>E39-D39</f>
        <v>0</v>
      </c>
      <c r="I39" s="323">
        <f>IF(D39=0,0,H39/D39)</f>
        <v>0</v>
      </c>
      <c r="J39" s="192" t="str">
        <f t="shared" si="4"/>
        <v> </v>
      </c>
    </row>
    <row r="40" spans="1:10" s="153" customFormat="1" ht="12" customHeight="1" thickTop="1">
      <c r="A40" s="219"/>
      <c r="B40" s="220"/>
      <c r="C40" s="221"/>
      <c r="D40" s="222"/>
      <c r="E40" s="223"/>
      <c r="F40" s="224"/>
      <c r="G40" s="225"/>
      <c r="H40" s="133"/>
      <c r="I40" s="321"/>
      <c r="J40" s="192" t="str">
        <f t="shared" si="4"/>
        <v> </v>
      </c>
    </row>
    <row r="41" spans="1:10" s="153" customFormat="1" ht="12" customHeight="1">
      <c r="A41" s="154" t="s">
        <v>35</v>
      </c>
      <c r="B41" s="127">
        <v>0</v>
      </c>
      <c r="C41" s="128">
        <f>B41</f>
        <v>0</v>
      </c>
      <c r="D41" s="129">
        <v>0</v>
      </c>
      <c r="E41" s="130">
        <v>0</v>
      </c>
      <c r="F41" s="131">
        <f aca="true" t="shared" si="10" ref="F41:G43">IF(B41=0,0,D41/B41)</f>
        <v>0</v>
      </c>
      <c r="G41" s="132">
        <f t="shared" si="10"/>
        <v>0</v>
      </c>
      <c r="H41" s="133">
        <f t="shared" si="2"/>
        <v>0</v>
      </c>
      <c r="I41" s="321">
        <f t="shared" si="3"/>
        <v>0</v>
      </c>
      <c r="J41" s="192" t="str">
        <f t="shared" si="4"/>
        <v> </v>
      </c>
    </row>
    <row r="42" spans="1:10" s="153" customFormat="1" ht="12" customHeight="1" thickBot="1">
      <c r="A42" s="154" t="s">
        <v>36</v>
      </c>
      <c r="B42" s="127">
        <v>0</v>
      </c>
      <c r="C42" s="128">
        <f>B42</f>
        <v>0</v>
      </c>
      <c r="D42" s="129">
        <v>0</v>
      </c>
      <c r="E42" s="130">
        <v>0</v>
      </c>
      <c r="F42" s="131">
        <f t="shared" si="10"/>
        <v>0</v>
      </c>
      <c r="G42" s="132">
        <f t="shared" si="10"/>
        <v>0</v>
      </c>
      <c r="H42" s="133">
        <f t="shared" si="2"/>
        <v>0</v>
      </c>
      <c r="I42" s="321">
        <f t="shared" si="3"/>
        <v>0</v>
      </c>
      <c r="J42" s="192" t="str">
        <f t="shared" si="4"/>
        <v> </v>
      </c>
    </row>
    <row r="43" spans="1:10" s="155" customFormat="1" ht="12" customHeight="1" thickBot="1" thickTop="1">
      <c r="A43" s="212" t="s">
        <v>29</v>
      </c>
      <c r="B43" s="226">
        <f>SUBTOTAL(9,B41:B42)</f>
        <v>0</v>
      </c>
      <c r="C43" s="227">
        <f>SUBTOTAL(9,C41:C42)</f>
        <v>0</v>
      </c>
      <c r="D43" s="228">
        <f>SUBTOTAL(9,D41:D42)</f>
        <v>0</v>
      </c>
      <c r="E43" s="229">
        <f>SUBTOTAL(9,E41:E42)</f>
        <v>0</v>
      </c>
      <c r="F43" s="217">
        <f t="shared" si="10"/>
        <v>0</v>
      </c>
      <c r="G43" s="218">
        <f t="shared" si="10"/>
        <v>0</v>
      </c>
      <c r="H43" s="218">
        <f>E43-D43</f>
        <v>0</v>
      </c>
      <c r="I43" s="323">
        <f>IF(D43=0,0,H43/D43)</f>
        <v>0</v>
      </c>
      <c r="J43" s="192" t="str">
        <f t="shared" si="4"/>
        <v> </v>
      </c>
    </row>
    <row r="44" spans="1:10" s="158" customFormat="1" ht="12" customHeight="1" thickTop="1">
      <c r="A44" s="244"/>
      <c r="B44" s="231"/>
      <c r="C44" s="232"/>
      <c r="D44" s="233"/>
      <c r="E44" s="234"/>
      <c r="F44" s="235"/>
      <c r="G44" s="236"/>
      <c r="H44" s="133"/>
      <c r="I44" s="321"/>
      <c r="J44" s="192" t="str">
        <f t="shared" si="4"/>
        <v> </v>
      </c>
    </row>
    <row r="45" spans="1:10" s="158" customFormat="1" ht="12" customHeight="1">
      <c r="A45" s="159" t="s">
        <v>37</v>
      </c>
      <c r="B45" s="134">
        <v>0</v>
      </c>
      <c r="C45" s="135">
        <f aca="true" t="shared" si="11" ref="C45:C52">B45</f>
        <v>0</v>
      </c>
      <c r="D45" s="136">
        <v>0</v>
      </c>
      <c r="E45" s="137">
        <v>0</v>
      </c>
      <c r="F45" s="138">
        <f aca="true" t="shared" si="12" ref="F45:F53">IF(B45=0,0,D45/B45)</f>
        <v>0</v>
      </c>
      <c r="G45" s="139">
        <f aca="true" t="shared" si="13" ref="G45:G53">IF(C45=0,0,E45/C45)</f>
        <v>0</v>
      </c>
      <c r="H45" s="133">
        <f t="shared" si="2"/>
        <v>0</v>
      </c>
      <c r="I45" s="321">
        <f t="shared" si="3"/>
        <v>0</v>
      </c>
      <c r="J45" s="192" t="str">
        <f t="shared" si="4"/>
        <v> </v>
      </c>
    </row>
    <row r="46" spans="1:10" s="158" customFormat="1" ht="12" customHeight="1">
      <c r="A46" s="159" t="s">
        <v>38</v>
      </c>
      <c r="B46" s="134">
        <v>0</v>
      </c>
      <c r="C46" s="135">
        <f t="shared" si="11"/>
        <v>0</v>
      </c>
      <c r="D46" s="136">
        <v>0</v>
      </c>
      <c r="E46" s="137">
        <v>0</v>
      </c>
      <c r="F46" s="138">
        <f t="shared" si="12"/>
        <v>0</v>
      </c>
      <c r="G46" s="139">
        <f t="shared" si="13"/>
        <v>0</v>
      </c>
      <c r="H46" s="133">
        <f t="shared" si="2"/>
        <v>0</v>
      </c>
      <c r="I46" s="321">
        <f t="shared" si="3"/>
        <v>0</v>
      </c>
      <c r="J46" s="192" t="str">
        <f t="shared" si="4"/>
        <v> </v>
      </c>
    </row>
    <row r="47" spans="1:10" s="158" customFormat="1" ht="12" customHeight="1">
      <c r="A47" s="159" t="s">
        <v>39</v>
      </c>
      <c r="B47" s="134">
        <v>0</v>
      </c>
      <c r="C47" s="135">
        <f t="shared" si="11"/>
        <v>0</v>
      </c>
      <c r="D47" s="136">
        <v>0</v>
      </c>
      <c r="E47" s="137">
        <v>0</v>
      </c>
      <c r="F47" s="138">
        <f t="shared" si="12"/>
        <v>0</v>
      </c>
      <c r="G47" s="139">
        <f t="shared" si="13"/>
        <v>0</v>
      </c>
      <c r="H47" s="133">
        <f t="shared" si="2"/>
        <v>0</v>
      </c>
      <c r="I47" s="321">
        <f t="shared" si="3"/>
        <v>0</v>
      </c>
      <c r="J47" s="192" t="str">
        <f t="shared" si="4"/>
        <v> </v>
      </c>
    </row>
    <row r="48" spans="1:10" s="158" customFormat="1" ht="12" customHeight="1">
      <c r="A48" s="159" t="s">
        <v>40</v>
      </c>
      <c r="B48" s="134">
        <v>0</v>
      </c>
      <c r="C48" s="135">
        <f t="shared" si="11"/>
        <v>0</v>
      </c>
      <c r="D48" s="136">
        <v>0</v>
      </c>
      <c r="E48" s="137">
        <v>0</v>
      </c>
      <c r="F48" s="138">
        <f t="shared" si="12"/>
        <v>0</v>
      </c>
      <c r="G48" s="139">
        <f t="shared" si="13"/>
        <v>0</v>
      </c>
      <c r="H48" s="133">
        <f t="shared" si="2"/>
        <v>0</v>
      </c>
      <c r="I48" s="321">
        <f t="shared" si="3"/>
        <v>0</v>
      </c>
      <c r="J48" s="192" t="str">
        <f t="shared" si="4"/>
        <v> </v>
      </c>
    </row>
    <row r="49" spans="1:10" s="158" customFormat="1" ht="12" customHeight="1">
      <c r="A49" s="159" t="s">
        <v>41</v>
      </c>
      <c r="B49" s="134">
        <v>0</v>
      </c>
      <c r="C49" s="135">
        <f t="shared" si="11"/>
        <v>0</v>
      </c>
      <c r="D49" s="136">
        <v>0</v>
      </c>
      <c r="E49" s="137">
        <v>0</v>
      </c>
      <c r="F49" s="138">
        <f t="shared" si="12"/>
        <v>0</v>
      </c>
      <c r="G49" s="139">
        <f t="shared" si="13"/>
        <v>0</v>
      </c>
      <c r="H49" s="133">
        <f t="shared" si="2"/>
        <v>0</v>
      </c>
      <c r="I49" s="321">
        <f t="shared" si="3"/>
        <v>0</v>
      </c>
      <c r="J49" s="192" t="str">
        <f t="shared" si="4"/>
        <v> </v>
      </c>
    </row>
    <row r="50" spans="1:10" s="158" customFormat="1" ht="12" customHeight="1">
      <c r="A50" s="159" t="s">
        <v>42</v>
      </c>
      <c r="B50" s="134">
        <v>0</v>
      </c>
      <c r="C50" s="135">
        <f t="shared" si="11"/>
        <v>0</v>
      </c>
      <c r="D50" s="136">
        <v>0</v>
      </c>
      <c r="E50" s="137">
        <v>0</v>
      </c>
      <c r="F50" s="138">
        <f t="shared" si="12"/>
        <v>0</v>
      </c>
      <c r="G50" s="139">
        <f t="shared" si="13"/>
        <v>0</v>
      </c>
      <c r="H50" s="133">
        <f t="shared" si="2"/>
        <v>0</v>
      </c>
      <c r="I50" s="321">
        <f t="shared" si="3"/>
        <v>0</v>
      </c>
      <c r="J50" s="192" t="str">
        <f t="shared" si="4"/>
        <v> </v>
      </c>
    </row>
    <row r="51" spans="1:10" s="158" customFormat="1" ht="12" customHeight="1">
      <c r="A51" s="159" t="s">
        <v>43</v>
      </c>
      <c r="B51" s="134">
        <v>0</v>
      </c>
      <c r="C51" s="135">
        <f t="shared" si="11"/>
        <v>0</v>
      </c>
      <c r="D51" s="136">
        <v>0</v>
      </c>
      <c r="E51" s="137">
        <v>0</v>
      </c>
      <c r="F51" s="138">
        <f t="shared" si="12"/>
        <v>0</v>
      </c>
      <c r="G51" s="139">
        <f t="shared" si="13"/>
        <v>0</v>
      </c>
      <c r="H51" s="133">
        <f t="shared" si="2"/>
        <v>0</v>
      </c>
      <c r="I51" s="321">
        <f t="shared" si="3"/>
        <v>0</v>
      </c>
      <c r="J51" s="192" t="str">
        <f t="shared" si="4"/>
        <v> </v>
      </c>
    </row>
    <row r="52" spans="1:10" s="158" customFormat="1" ht="12" customHeight="1" thickBot="1">
      <c r="A52" s="159" t="s">
        <v>44</v>
      </c>
      <c r="B52" s="134">
        <v>0</v>
      </c>
      <c r="C52" s="135">
        <f t="shared" si="11"/>
        <v>0</v>
      </c>
      <c r="D52" s="136">
        <v>0</v>
      </c>
      <c r="E52" s="137">
        <v>0</v>
      </c>
      <c r="F52" s="138">
        <f t="shared" si="12"/>
        <v>0</v>
      </c>
      <c r="G52" s="139">
        <f t="shared" si="13"/>
        <v>0</v>
      </c>
      <c r="H52" s="133">
        <f t="shared" si="2"/>
        <v>0</v>
      </c>
      <c r="I52" s="321">
        <f t="shared" si="3"/>
        <v>0</v>
      </c>
      <c r="J52" s="192" t="str">
        <f t="shared" si="4"/>
        <v> </v>
      </c>
    </row>
    <row r="53" spans="1:10" s="160" customFormat="1" ht="12" customHeight="1" thickBot="1" thickTop="1">
      <c r="A53" s="237" t="s">
        <v>29</v>
      </c>
      <c r="B53" s="238">
        <f>SUBTOTAL(9,B45:B52)</f>
        <v>0</v>
      </c>
      <c r="C53" s="239">
        <f>SUBTOTAL(9,C45:C52)</f>
        <v>0</v>
      </c>
      <c r="D53" s="240">
        <f>SUBTOTAL(9,D45:D52)</f>
        <v>0</v>
      </c>
      <c r="E53" s="241">
        <f>SUBTOTAL(9,E45:E52)</f>
        <v>0</v>
      </c>
      <c r="F53" s="242">
        <f t="shared" si="12"/>
        <v>0</v>
      </c>
      <c r="G53" s="243">
        <f t="shared" si="13"/>
        <v>0</v>
      </c>
      <c r="H53" s="218">
        <f>E53-D53</f>
        <v>0</v>
      </c>
      <c r="I53" s="323">
        <f>IF(D53=0,0,H53/D53)</f>
        <v>0</v>
      </c>
      <c r="J53" s="192" t="str">
        <f t="shared" si="4"/>
        <v> </v>
      </c>
    </row>
    <row r="54" spans="1:10" s="158" customFormat="1" ht="12" customHeight="1" thickTop="1">
      <c r="A54" s="230"/>
      <c r="B54" s="231"/>
      <c r="C54" s="232"/>
      <c r="D54" s="233"/>
      <c r="E54" s="234"/>
      <c r="F54" s="235"/>
      <c r="G54" s="236"/>
      <c r="H54" s="133"/>
      <c r="I54" s="321"/>
      <c r="J54" s="192" t="str">
        <f t="shared" si="4"/>
        <v> </v>
      </c>
    </row>
    <row r="55" spans="1:10" s="158" customFormat="1" ht="12" customHeight="1">
      <c r="A55" s="159" t="s">
        <v>45</v>
      </c>
      <c r="B55" s="134">
        <v>0</v>
      </c>
      <c r="C55" s="135">
        <f>B55</f>
        <v>0</v>
      </c>
      <c r="D55" s="136">
        <v>0</v>
      </c>
      <c r="E55" s="137">
        <v>0</v>
      </c>
      <c r="F55" s="138">
        <f aca="true" t="shared" si="14" ref="F55:G57">IF(B55=0,0,D55/B55)</f>
        <v>0</v>
      </c>
      <c r="G55" s="139">
        <f t="shared" si="14"/>
        <v>0</v>
      </c>
      <c r="H55" s="133">
        <f t="shared" si="2"/>
        <v>0</v>
      </c>
      <c r="I55" s="321">
        <f t="shared" si="3"/>
        <v>0</v>
      </c>
      <c r="J55" s="192" t="str">
        <f t="shared" si="4"/>
        <v> </v>
      </c>
    </row>
    <row r="56" spans="1:10" s="158" customFormat="1" ht="12" customHeight="1" thickBot="1">
      <c r="A56" s="159" t="s">
        <v>46</v>
      </c>
      <c r="B56" s="134">
        <v>0</v>
      </c>
      <c r="C56" s="135">
        <f>B56</f>
        <v>0</v>
      </c>
      <c r="D56" s="136">
        <v>0</v>
      </c>
      <c r="E56" s="137">
        <v>0</v>
      </c>
      <c r="F56" s="138">
        <f t="shared" si="14"/>
        <v>0</v>
      </c>
      <c r="G56" s="139">
        <f t="shared" si="14"/>
        <v>0</v>
      </c>
      <c r="H56" s="133">
        <f t="shared" si="2"/>
        <v>0</v>
      </c>
      <c r="I56" s="321">
        <f t="shared" si="3"/>
        <v>0</v>
      </c>
      <c r="J56" s="192" t="str">
        <f t="shared" si="4"/>
        <v> </v>
      </c>
    </row>
    <row r="57" spans="1:10" s="155" customFormat="1" ht="12" customHeight="1" thickBot="1" thickTop="1">
      <c r="A57" s="212" t="s">
        <v>29</v>
      </c>
      <c r="B57" s="226">
        <f>SUBTOTAL(9,B55:B56)</f>
        <v>0</v>
      </c>
      <c r="C57" s="227">
        <f>SUBTOTAL(9,C55:C56)</f>
        <v>0</v>
      </c>
      <c r="D57" s="228">
        <f>SUBTOTAL(9,D55:D56)</f>
        <v>0</v>
      </c>
      <c r="E57" s="229">
        <f>SUBTOTAL(9,E55:E56)</f>
        <v>0</v>
      </c>
      <c r="F57" s="217">
        <f t="shared" si="14"/>
        <v>0</v>
      </c>
      <c r="G57" s="218">
        <f t="shared" si="14"/>
        <v>0</v>
      </c>
      <c r="H57" s="218">
        <f>E57-D57</f>
        <v>0</v>
      </c>
      <c r="I57" s="323">
        <f>IF(D57=0,0,H57/D57)</f>
        <v>0</v>
      </c>
      <c r="J57" s="192" t="str">
        <f t="shared" si="4"/>
        <v> </v>
      </c>
    </row>
    <row r="58" spans="1:10" s="158" customFormat="1" ht="12" customHeight="1" thickTop="1">
      <c r="A58" s="157"/>
      <c r="B58" s="134"/>
      <c r="C58" s="135"/>
      <c r="D58" s="136"/>
      <c r="E58" s="137"/>
      <c r="F58" s="138"/>
      <c r="G58" s="139"/>
      <c r="H58" s="133"/>
      <c r="I58" s="321"/>
      <c r="J58" s="192" t="str">
        <f t="shared" si="4"/>
        <v> </v>
      </c>
    </row>
    <row r="59" spans="1:10" s="158" customFormat="1" ht="12" customHeight="1" thickBot="1">
      <c r="A59" s="159" t="s">
        <v>47</v>
      </c>
      <c r="B59" s="134">
        <v>0</v>
      </c>
      <c r="C59" s="135">
        <f>B59</f>
        <v>0</v>
      </c>
      <c r="D59" s="136">
        <v>0</v>
      </c>
      <c r="E59" s="137">
        <v>0</v>
      </c>
      <c r="F59" s="138">
        <f>IF(B59=0,0,D59/B59)</f>
        <v>0</v>
      </c>
      <c r="G59" s="139">
        <f>IF(C59=0,0,E59/C59)</f>
        <v>0</v>
      </c>
      <c r="H59" s="133">
        <f t="shared" si="2"/>
        <v>0</v>
      </c>
      <c r="I59" s="321">
        <f t="shared" si="3"/>
        <v>0</v>
      </c>
      <c r="J59" s="192" t="str">
        <f t="shared" si="4"/>
        <v> </v>
      </c>
    </row>
    <row r="60" spans="1:10" s="155" customFormat="1" ht="12" customHeight="1" thickBot="1" thickTop="1">
      <c r="A60" s="212" t="s">
        <v>29</v>
      </c>
      <c r="B60" s="226">
        <f>SUBTOTAL(9,B58:B59)</f>
        <v>0</v>
      </c>
      <c r="C60" s="227">
        <f>SUBTOTAL(9,C58:C59)</f>
        <v>0</v>
      </c>
      <c r="D60" s="228">
        <f>SUBTOTAL(9,D58:D59)</f>
        <v>0</v>
      </c>
      <c r="E60" s="229">
        <f>SUBTOTAL(9,E58:E59)</f>
        <v>0</v>
      </c>
      <c r="F60" s="217">
        <f>IF(B60=0,0,D60/B60)</f>
        <v>0</v>
      </c>
      <c r="G60" s="218">
        <f>IF(C60=0,0,E60/C60)</f>
        <v>0</v>
      </c>
      <c r="H60" s="218">
        <f>E60-D60</f>
        <v>0</v>
      </c>
      <c r="I60" s="323">
        <f>IF(D60=0,0,H60/D60)</f>
        <v>0</v>
      </c>
      <c r="J60" s="192" t="str">
        <f t="shared" si="4"/>
        <v> </v>
      </c>
    </row>
    <row r="61" spans="1:10" s="155" customFormat="1" ht="12" customHeight="1" thickTop="1">
      <c r="A61" s="298"/>
      <c r="B61" s="305"/>
      <c r="C61" s="306"/>
      <c r="D61" s="307"/>
      <c r="E61" s="308"/>
      <c r="F61" s="303"/>
      <c r="G61" s="304"/>
      <c r="H61" s="133"/>
      <c r="I61" s="321"/>
      <c r="J61" s="192"/>
    </row>
    <row r="62" spans="1:10" s="158" customFormat="1" ht="12" customHeight="1">
      <c r="A62" s="159" t="s">
        <v>48</v>
      </c>
      <c r="B62" s="134">
        <v>0</v>
      </c>
      <c r="C62" s="135">
        <f>B62</f>
        <v>0</v>
      </c>
      <c r="D62" s="136">
        <v>0</v>
      </c>
      <c r="E62" s="137">
        <v>0</v>
      </c>
      <c r="F62" s="138">
        <f aca="true" t="shared" si="15" ref="F62:G64">IF(B62=0,0,D62/B62)</f>
        <v>0</v>
      </c>
      <c r="G62" s="139">
        <f t="shared" si="15"/>
        <v>0</v>
      </c>
      <c r="H62" s="133">
        <f t="shared" si="2"/>
        <v>0</v>
      </c>
      <c r="I62" s="321">
        <f t="shared" si="3"/>
        <v>0</v>
      </c>
      <c r="J62" s="192" t="str">
        <f t="shared" si="4"/>
        <v> </v>
      </c>
    </row>
    <row r="63" spans="1:10" s="158" customFormat="1" ht="12" customHeight="1" thickBot="1">
      <c r="A63" s="159" t="s">
        <v>49</v>
      </c>
      <c r="B63" s="134">
        <v>0</v>
      </c>
      <c r="C63" s="135">
        <f>B63</f>
        <v>0</v>
      </c>
      <c r="D63" s="136">
        <v>0</v>
      </c>
      <c r="E63" s="137">
        <v>0</v>
      </c>
      <c r="F63" s="138">
        <f t="shared" si="15"/>
        <v>0</v>
      </c>
      <c r="G63" s="139">
        <f t="shared" si="15"/>
        <v>0</v>
      </c>
      <c r="H63" s="133">
        <f t="shared" si="2"/>
        <v>0</v>
      </c>
      <c r="I63" s="321">
        <f t="shared" si="3"/>
        <v>0</v>
      </c>
      <c r="J63" s="192" t="str">
        <f t="shared" si="4"/>
        <v> </v>
      </c>
    </row>
    <row r="64" spans="1:10" s="155" customFormat="1" ht="12" customHeight="1" thickBot="1" thickTop="1">
      <c r="A64" s="212" t="s">
        <v>29</v>
      </c>
      <c r="B64" s="226">
        <f>SUBTOTAL(9,B62:B63)</f>
        <v>0</v>
      </c>
      <c r="C64" s="227">
        <f>SUBTOTAL(9,C62:C63)</f>
        <v>0</v>
      </c>
      <c r="D64" s="228">
        <f>SUBTOTAL(9,D62:D63)</f>
        <v>0</v>
      </c>
      <c r="E64" s="229">
        <f>SUBTOTAL(9,E62:E63)</f>
        <v>0</v>
      </c>
      <c r="F64" s="217">
        <f t="shared" si="15"/>
        <v>0</v>
      </c>
      <c r="G64" s="218">
        <f t="shared" si="15"/>
        <v>0</v>
      </c>
      <c r="H64" s="218">
        <f>E64-D64</f>
        <v>0</v>
      </c>
      <c r="I64" s="323">
        <f>IF(D64=0,0,H64/D64)</f>
        <v>0</v>
      </c>
      <c r="J64" s="192" t="str">
        <f t="shared" si="4"/>
        <v> </v>
      </c>
    </row>
    <row r="65" spans="1:10" s="158" customFormat="1" ht="12" customHeight="1" thickTop="1">
      <c r="A65" s="244"/>
      <c r="B65" s="245"/>
      <c r="C65" s="248"/>
      <c r="D65" s="245"/>
      <c r="E65" s="246"/>
      <c r="F65" s="247"/>
      <c r="G65" s="248"/>
      <c r="H65" s="133"/>
      <c r="I65" s="321"/>
      <c r="J65" s="192" t="str">
        <f t="shared" si="4"/>
        <v> </v>
      </c>
    </row>
    <row r="66" spans="1:10" s="158" customFormat="1" ht="12" customHeight="1">
      <c r="A66" s="159" t="s">
        <v>50</v>
      </c>
      <c r="B66" s="134">
        <v>0</v>
      </c>
      <c r="C66" s="135">
        <f>B66</f>
        <v>0</v>
      </c>
      <c r="D66" s="136">
        <v>0</v>
      </c>
      <c r="E66" s="137">
        <v>0</v>
      </c>
      <c r="F66" s="138">
        <f aca="true" t="shared" si="16" ref="F66:G70">IF(B66=0,0,D66/B66)</f>
        <v>0</v>
      </c>
      <c r="G66" s="139">
        <f t="shared" si="16"/>
        <v>0</v>
      </c>
      <c r="H66" s="133">
        <f t="shared" si="2"/>
        <v>0</v>
      </c>
      <c r="I66" s="321">
        <f t="shared" si="3"/>
        <v>0</v>
      </c>
      <c r="J66" s="192" t="str">
        <f t="shared" si="4"/>
        <v> </v>
      </c>
    </row>
    <row r="67" spans="1:10" s="158" customFormat="1" ht="12" customHeight="1">
      <c r="A67" s="159" t="s">
        <v>51</v>
      </c>
      <c r="B67" s="134">
        <v>0</v>
      </c>
      <c r="C67" s="135">
        <f>B67</f>
        <v>0</v>
      </c>
      <c r="D67" s="136">
        <v>0</v>
      </c>
      <c r="E67" s="137">
        <v>0</v>
      </c>
      <c r="F67" s="138">
        <f t="shared" si="16"/>
        <v>0</v>
      </c>
      <c r="G67" s="139">
        <f t="shared" si="16"/>
        <v>0</v>
      </c>
      <c r="H67" s="133">
        <f t="shared" si="2"/>
        <v>0</v>
      </c>
      <c r="I67" s="321">
        <f t="shared" si="3"/>
        <v>0</v>
      </c>
      <c r="J67" s="192" t="str">
        <f t="shared" si="4"/>
        <v> </v>
      </c>
    </row>
    <row r="68" spans="1:10" s="158" customFormat="1" ht="12" customHeight="1">
      <c r="A68" s="159" t="s">
        <v>52</v>
      </c>
      <c r="B68" s="134">
        <v>0</v>
      </c>
      <c r="C68" s="135">
        <f>B68</f>
        <v>0</v>
      </c>
      <c r="D68" s="136">
        <v>0</v>
      </c>
      <c r="E68" s="137">
        <v>0</v>
      </c>
      <c r="F68" s="138">
        <f t="shared" si="16"/>
        <v>0</v>
      </c>
      <c r="G68" s="139">
        <f t="shared" si="16"/>
        <v>0</v>
      </c>
      <c r="H68" s="133">
        <f t="shared" si="2"/>
        <v>0</v>
      </c>
      <c r="I68" s="321">
        <f t="shared" si="3"/>
        <v>0</v>
      </c>
      <c r="J68" s="192" t="str">
        <f t="shared" si="4"/>
        <v> </v>
      </c>
    </row>
    <row r="69" spans="1:10" s="158" customFormat="1" ht="12" customHeight="1" thickBot="1">
      <c r="A69" s="159" t="s">
        <v>53</v>
      </c>
      <c r="B69" s="134">
        <v>0</v>
      </c>
      <c r="C69" s="135">
        <f>B69</f>
        <v>0</v>
      </c>
      <c r="D69" s="136">
        <v>0</v>
      </c>
      <c r="E69" s="137">
        <v>0</v>
      </c>
      <c r="F69" s="138">
        <f t="shared" si="16"/>
        <v>0</v>
      </c>
      <c r="G69" s="139">
        <f t="shared" si="16"/>
        <v>0</v>
      </c>
      <c r="H69" s="133">
        <f t="shared" si="2"/>
        <v>0</v>
      </c>
      <c r="I69" s="321">
        <f t="shared" si="3"/>
        <v>0</v>
      </c>
      <c r="J69" s="192" t="str">
        <f t="shared" si="4"/>
        <v> </v>
      </c>
    </row>
    <row r="70" spans="1:10" s="160" customFormat="1" ht="12" customHeight="1" thickBot="1" thickTop="1">
      <c r="A70" s="237" t="s">
        <v>29</v>
      </c>
      <c r="B70" s="238">
        <f>SUBTOTAL(9,B66:B69)</f>
        <v>0</v>
      </c>
      <c r="C70" s="239">
        <f>SUBTOTAL(9,C66:C69)</f>
        <v>0</v>
      </c>
      <c r="D70" s="240">
        <f>SUBTOTAL(9,D66:D69)</f>
        <v>0</v>
      </c>
      <c r="E70" s="241">
        <f>SUBTOTAL(9,E66:E69)</f>
        <v>0</v>
      </c>
      <c r="F70" s="242">
        <f t="shared" si="16"/>
        <v>0</v>
      </c>
      <c r="G70" s="243">
        <f t="shared" si="16"/>
        <v>0</v>
      </c>
      <c r="H70" s="218">
        <f>E70-D70</f>
        <v>0</v>
      </c>
      <c r="I70" s="323">
        <f>IF(D70=0,0,H70/D70)</f>
        <v>0</v>
      </c>
      <c r="J70" s="192" t="str">
        <f t="shared" si="4"/>
        <v> </v>
      </c>
    </row>
    <row r="71" spans="1:10" s="158" customFormat="1" ht="12" customHeight="1" thickTop="1">
      <c r="A71" s="244"/>
      <c r="B71" s="231"/>
      <c r="C71" s="232"/>
      <c r="D71" s="233"/>
      <c r="E71" s="234"/>
      <c r="F71" s="235"/>
      <c r="G71" s="236"/>
      <c r="H71" s="133"/>
      <c r="I71" s="321"/>
      <c r="J71" s="192" t="str">
        <f t="shared" si="4"/>
        <v> </v>
      </c>
    </row>
    <row r="72" spans="1:10" s="158" customFormat="1" ht="12" customHeight="1">
      <c r="A72" s="159" t="s">
        <v>54</v>
      </c>
      <c r="B72" s="134">
        <v>0</v>
      </c>
      <c r="C72" s="135">
        <f>B72</f>
        <v>0</v>
      </c>
      <c r="D72" s="136">
        <v>0</v>
      </c>
      <c r="E72" s="137">
        <v>0</v>
      </c>
      <c r="F72" s="138">
        <f aca="true" t="shared" si="17" ref="F72:G75">IF(B72=0,0,D72/B72)</f>
        <v>0</v>
      </c>
      <c r="G72" s="139">
        <f t="shared" si="17"/>
        <v>0</v>
      </c>
      <c r="H72" s="133">
        <f t="shared" si="2"/>
        <v>0</v>
      </c>
      <c r="I72" s="321">
        <f t="shared" si="3"/>
        <v>0</v>
      </c>
      <c r="J72" s="192" t="str">
        <f t="shared" si="4"/>
        <v> </v>
      </c>
    </row>
    <row r="73" spans="1:10" s="158" customFormat="1" ht="12" customHeight="1">
      <c r="A73" s="159" t="s">
        <v>55</v>
      </c>
      <c r="B73" s="134">
        <v>0</v>
      </c>
      <c r="C73" s="135">
        <f>B73</f>
        <v>0</v>
      </c>
      <c r="D73" s="136">
        <v>0</v>
      </c>
      <c r="E73" s="137">
        <v>0</v>
      </c>
      <c r="F73" s="138">
        <f t="shared" si="17"/>
        <v>0</v>
      </c>
      <c r="G73" s="139">
        <f t="shared" si="17"/>
        <v>0</v>
      </c>
      <c r="H73" s="133">
        <f t="shared" si="2"/>
        <v>0</v>
      </c>
      <c r="I73" s="321">
        <f t="shared" si="3"/>
        <v>0</v>
      </c>
      <c r="J73" s="192" t="str">
        <f t="shared" si="4"/>
        <v> </v>
      </c>
    </row>
    <row r="74" spans="1:10" s="158" customFormat="1" ht="12" customHeight="1" thickBot="1">
      <c r="A74" s="159" t="s">
        <v>56</v>
      </c>
      <c r="B74" s="134">
        <v>0</v>
      </c>
      <c r="C74" s="135">
        <f>B74</f>
        <v>0</v>
      </c>
      <c r="D74" s="136">
        <v>0</v>
      </c>
      <c r="E74" s="137">
        <v>0</v>
      </c>
      <c r="F74" s="138">
        <f t="shared" si="17"/>
        <v>0</v>
      </c>
      <c r="G74" s="139">
        <f t="shared" si="17"/>
        <v>0</v>
      </c>
      <c r="H74" s="133">
        <f t="shared" si="2"/>
        <v>0</v>
      </c>
      <c r="I74" s="321">
        <f t="shared" si="3"/>
        <v>0</v>
      </c>
      <c r="J74" s="192" t="str">
        <f t="shared" si="4"/>
        <v> </v>
      </c>
    </row>
    <row r="75" spans="1:10" s="160" customFormat="1" ht="12" customHeight="1" thickBot="1" thickTop="1">
      <c r="A75" s="237" t="s">
        <v>29</v>
      </c>
      <c r="B75" s="249">
        <f>SUBTOTAL(9,B72:B74)</f>
        <v>0</v>
      </c>
      <c r="C75" s="347">
        <f>SUBTOTAL(9,C72:C74)</f>
        <v>0</v>
      </c>
      <c r="D75" s="250">
        <f>SUBTOTAL(9,D72:D74)</f>
        <v>0</v>
      </c>
      <c r="E75" s="251">
        <f>SUBTOTAL(9,E72:E74)</f>
        <v>0</v>
      </c>
      <c r="F75" s="242">
        <f t="shared" si="17"/>
        <v>0</v>
      </c>
      <c r="G75" s="243">
        <f t="shared" si="17"/>
        <v>0</v>
      </c>
      <c r="H75" s="218">
        <f>E75-D75</f>
        <v>0</v>
      </c>
      <c r="I75" s="323">
        <f>IF(D75=0,0,H75/D75)</f>
        <v>0</v>
      </c>
      <c r="J75" s="192" t="str">
        <f t="shared" si="4"/>
        <v> </v>
      </c>
    </row>
    <row r="76" spans="1:10" s="158" customFormat="1" ht="12" customHeight="1" thickTop="1">
      <c r="A76" s="161"/>
      <c r="B76" s="140"/>
      <c r="C76" s="141"/>
      <c r="D76" s="142"/>
      <c r="E76" s="143"/>
      <c r="F76" s="144"/>
      <c r="G76" s="145"/>
      <c r="H76" s="133"/>
      <c r="I76" s="321"/>
      <c r="J76" s="192" t="str">
        <f t="shared" si="4"/>
        <v> </v>
      </c>
    </row>
    <row r="77" spans="1:10" s="160" customFormat="1" ht="12" customHeight="1">
      <c r="A77" s="162" t="s">
        <v>57</v>
      </c>
      <c r="B77" s="146">
        <f>SUBTOTAL(9,B13:B75)</f>
        <v>0</v>
      </c>
      <c r="C77" s="147">
        <f>SUBTOTAL(9,C13:C75)</f>
        <v>0</v>
      </c>
      <c r="D77" s="148">
        <f>SUBTOTAL(9,D13:D75)</f>
        <v>0</v>
      </c>
      <c r="E77" s="149">
        <f>SUBTOTAL(9,E13:E75)</f>
        <v>0</v>
      </c>
      <c r="F77" s="150">
        <f>IF(B77=0,0,D77/B77)</f>
        <v>0</v>
      </c>
      <c r="G77" s="151">
        <f>IF(C77=0,0,E77/C77)</f>
        <v>0</v>
      </c>
      <c r="H77" s="322">
        <f>E77-D77</f>
        <v>0</v>
      </c>
      <c r="I77" s="326">
        <f>IF(D77=0,0,H77/D77)</f>
        <v>0</v>
      </c>
      <c r="J77" s="192" t="str">
        <f t="shared" si="4"/>
        <v> </v>
      </c>
    </row>
    <row r="78" spans="2:5" ht="13.5" customHeight="1">
      <c r="B78" s="86"/>
      <c r="C78" s="87"/>
      <c r="D78" s="88"/>
      <c r="E78" s="88"/>
    </row>
    <row r="79" spans="2:5" ht="12" customHeight="1">
      <c r="B79" s="92"/>
      <c r="C79" s="87"/>
      <c r="D79" s="88"/>
      <c r="E79" s="88"/>
    </row>
    <row r="80" spans="2:5" ht="30" customHeight="1">
      <c r="B80" s="350"/>
      <c r="C80" s="350"/>
      <c r="D80" s="350"/>
      <c r="E80" s="350"/>
    </row>
    <row r="81" spans="1:10" s="64" customFormat="1" ht="12.75">
      <c r="A81" s="85" t="s">
        <v>175</v>
      </c>
      <c r="B81" s="11"/>
      <c r="C81" s="11"/>
      <c r="D81" s="11"/>
      <c r="E81" s="11"/>
      <c r="F81" s="89"/>
      <c r="G81" s="90" t="s">
        <v>58</v>
      </c>
      <c r="H81" s="319"/>
      <c r="I81" s="91"/>
      <c r="J81" s="190"/>
    </row>
    <row r="82" spans="1:10" s="64" customFormat="1" ht="12.75">
      <c r="A82" s="85" t="s">
        <v>168</v>
      </c>
      <c r="B82" s="11"/>
      <c r="C82" s="11"/>
      <c r="D82" s="11"/>
      <c r="E82" s="11"/>
      <c r="F82" s="89"/>
      <c r="G82" s="90"/>
      <c r="H82" s="90"/>
      <c r="I82" s="91"/>
      <c r="J82" s="190"/>
    </row>
    <row r="83" spans="1:10" s="64" customFormat="1" ht="21" customHeight="1">
      <c r="A83" s="350"/>
      <c r="B83" s="11"/>
      <c r="C83" s="11"/>
      <c r="D83" s="11"/>
      <c r="E83" s="11"/>
      <c r="F83" s="350"/>
      <c r="G83" s="350"/>
      <c r="H83" s="350"/>
      <c r="I83" s="350"/>
      <c r="J83" s="350"/>
    </row>
    <row r="84" s="11" customFormat="1" ht="12" customHeight="1">
      <c r="J84" s="188"/>
    </row>
    <row r="85" s="11" customFormat="1" ht="12" customHeight="1">
      <c r="J85" s="188"/>
    </row>
    <row r="86" s="11" customFormat="1" ht="12" customHeight="1">
      <c r="J86" s="188"/>
    </row>
    <row r="87" s="11" customFormat="1" ht="12" customHeight="1">
      <c r="J87" s="188"/>
    </row>
    <row r="88" s="11" customFormat="1" ht="12" customHeight="1">
      <c r="J88" s="188"/>
    </row>
    <row r="89" s="11" customFormat="1" ht="12" customHeight="1">
      <c r="J89" s="188"/>
    </row>
    <row r="90" s="11" customFormat="1" ht="12" customHeight="1">
      <c r="J90" s="188"/>
    </row>
    <row r="91" s="11" customFormat="1" ht="12" customHeight="1">
      <c r="J91" s="188"/>
    </row>
    <row r="92" s="11" customFormat="1" ht="12" customHeight="1">
      <c r="J92" s="188"/>
    </row>
    <row r="93" spans="2:10" s="11" customFormat="1" ht="12" customHeight="1">
      <c r="B93" s="7"/>
      <c r="C93" s="7"/>
      <c r="D93" s="7"/>
      <c r="E93" s="7"/>
      <c r="J93" s="188"/>
    </row>
    <row r="94" spans="2:10" s="11" customFormat="1" ht="12" customHeight="1">
      <c r="B94" s="7"/>
      <c r="C94" s="7"/>
      <c r="D94" s="7"/>
      <c r="E94" s="7"/>
      <c r="J94" s="188"/>
    </row>
    <row r="95" spans="2:10" s="11" customFormat="1" ht="12" customHeight="1">
      <c r="B95" s="7"/>
      <c r="C95" s="7"/>
      <c r="D95" s="7"/>
      <c r="E95" s="7"/>
      <c r="J95" s="188"/>
    </row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/>
  <mergeCells count="8">
    <mergeCell ref="B9:C9"/>
    <mergeCell ref="B1:C1"/>
    <mergeCell ref="E1:F1"/>
    <mergeCell ref="H1:I1"/>
    <mergeCell ref="A4:I4"/>
    <mergeCell ref="A5:I5"/>
    <mergeCell ref="A6:I6"/>
    <mergeCell ref="B2:C2"/>
  </mergeCells>
  <dataValidations count="42">
    <dataValidation allowBlank="1" showInputMessage="1" showErrorMessage="1" promptTitle="Library Media Assistants" prompt=" " sqref="A22"/>
    <dataValidation allowBlank="1" showInputMessage="1" showErrorMessage="1" promptTitle="Health Assistants" prompt=" " sqref="A23 A25"/>
    <dataValidation allowBlank="1" showInputMessage="1" showErrorMessage="1" promptTitle="Instructional Assistants" prompt="Grades 1-12" sqref="A26"/>
    <dataValidation allowBlank="1" showInputMessage="1" showErrorMessage="1" promptTitle="Instructional Assistant-Spec. Ed" prompt=" " sqref="A27"/>
    <dataValidation allowBlank="1" showInputMessage="1" showErrorMessage="1" promptTitle="Instructional Assistants - ECE" prompt=" " sqref="A28"/>
    <dataValidation allowBlank="1" showInputMessage="1" showErrorMessage="1" promptTitle="Instructional Assist-PreSchool" prompt="Excludes Special Education" sqref="A29"/>
    <dataValidation allowBlank="1" showInputMessage="1" showErrorMessage="1" promptTitle="Guidance Counselor/Social Worker" prompt=" " sqref="A32"/>
    <dataValidation allowBlank="1" showInputMessage="1" showErrorMessage="1" promptTitle="Registered Nurses" prompt=" " sqref="A33"/>
    <dataValidation allowBlank="1" showInputMessage="1" showErrorMessage="1" promptTitle="Secretarial/Clerical/Tech Assist" prompt=" " sqref="A34"/>
    <dataValidation allowBlank="1" showInputMessage="1" showErrorMessage="1" promptTitle="School/Student Support" prompt=" " sqref="A37"/>
    <dataValidation allowBlank="1" showInputMessage="1" showErrorMessage="1" promptTitle="Duty Personnel" prompt=" " sqref="A38"/>
    <dataValidation allowBlank="1" showInputMessage="1" showErrorMessage="1" promptTitle="Business Office Support" prompt=" " sqref="A41"/>
    <dataValidation allowBlank="1" showInputMessage="1" showErrorMessage="1" promptTitle="Warehouse/Delivery" prompt=" " sqref="A42"/>
    <dataValidation allowBlank="1" showInputMessage="1" showErrorMessage="1" promptTitle="Diagnosticians" prompt=" " sqref="A45"/>
    <dataValidation allowBlank="1" showInputMessage="1" showErrorMessage="1" promptTitle="Speech Therapists" prompt=" " sqref="A46"/>
    <dataValidation allowBlank="1" showInputMessage="1" showErrorMessage="1" promptTitle="Occupational Therapists" prompt=" " sqref="A47"/>
    <dataValidation allowBlank="1" showInputMessage="1" showErrorMessage="1" promptTitle="Physical/Recreational Therapists" prompt=" " sqref="A48"/>
    <dataValidation allowBlank="1" showInputMessage="1" showErrorMessage="1" promptTitle="Psychologists/Counselors" prompt=" " sqref="A49"/>
    <dataValidation allowBlank="1" showInputMessage="1" showErrorMessage="1" promptTitle="Audiologists" prompt=" " sqref="A50"/>
    <dataValidation allowBlank="1" showInputMessage="1" showErrorMessage="1" promptTitle="Interpreters" prompt=" " sqref="A51"/>
    <dataValidation allowBlank="1" showInputMessage="1" showErrorMessage="1" promptTitle="Specialists" prompt=" " sqref="A52"/>
    <dataValidation allowBlank="1" showInputMessage="1" showErrorMessage="1" promptTitle="Spec. Ed. Assistants" prompt="Non-Instructional" sqref="A55"/>
    <dataValidation allowBlank="1" showInputMessage="1" showErrorMessage="1" promptTitle="Crosswalk Guards " prompt=" " sqref="A56"/>
    <dataValidation allowBlank="1" showInputMessage="1" showErrorMessage="1" promptTitle="Data Processing" prompt=" " sqref="A59"/>
    <dataValidation allowBlank="1" showInputMessage="1" showErrorMessage="1" promptTitle="Maintenance" prompt=" " sqref="A62"/>
    <dataValidation allowBlank="1" showInputMessage="1" showErrorMessage="1" promptTitle="Custodial" prompt=" " sqref="A63"/>
    <dataValidation allowBlank="1" showInputMessage="1" showErrorMessage="1" promptTitle="Food Service" prompt=" " sqref="A66"/>
    <dataValidation allowBlank="1" showInputMessage="1" showErrorMessage="1" promptTitle="Athletics" prompt=" " sqref="A67"/>
    <dataValidation allowBlank="1" showInputMessage="1" showErrorMessage="1" promptTitle="Bus Drivers" prompt=" " sqref="A68"/>
    <dataValidation allowBlank="1" showInputMessage="1" showErrorMessage="1" promptTitle="Activities Salaries" prompt=" " sqref="A69"/>
    <dataValidation allowBlank="1" showInputMessage="1" showErrorMessage="1" promptTitle="Adult Education" prompt=" " sqref="A72"/>
    <dataValidation allowBlank="1" showInputMessage="1" showErrorMessage="1" promptTitle="Recreation" prompt=" " sqref="A73"/>
    <dataValidation allowBlank="1" showInputMessage="1" showErrorMessage="1" promptTitle="Summer School/After School" prompt=" " sqref="A74"/>
    <dataValidation allowBlank="1" showInputMessage="1" showErrorMessage="1" promptTitle="PRINCIPAL FTE" prompt="FTE &quot;Principal&quot; data must be entered in this cell!" sqref="B14"/>
    <dataValidation allowBlank="1" showInputMessage="1" showErrorMessage="1" promptTitle="SUPERINTENDENT FTE" prompt="If you are a DISTRICT, you must enter the FTE for your &quot;Superintendent&quot;." sqref="B13"/>
    <dataValidation type="textLength" allowBlank="1" showInputMessage="1" showErrorMessage="1" promptTitle="Superintendent" prompt=" " sqref="A13">
      <formula1>0</formula1>
      <formula2>4</formula2>
    </dataValidation>
    <dataValidation allowBlank="1" showInputMessage="1" showErrorMessage="1" promptTitle="Principal" prompt=" " sqref="A14"/>
    <dataValidation allowBlank="1" showInputMessage="1" showErrorMessage="1" promptTitle="Administrative Associates" prompt=" " sqref="A15"/>
    <dataValidation allowBlank="1" showInputMessage="1" showErrorMessage="1" promptTitle="Administrative Assistants" prompt=" " sqref="A16"/>
    <dataValidation allowBlank="1" showInputMessage="1" showErrorMessage="1" promptTitle="Assoc. Sup.-Finance &amp; Business" prompt=" " sqref="A17"/>
    <dataValidation allowBlank="1" showInputMessage="1" showErrorMessage="1" promptTitle="Coord/Subject Matter Specialists" prompt=" " sqref="A18"/>
    <dataValidation allowBlank="1" showInputMessage="1" showErrorMessage="1" promptTitle="Library/Media Specialists" prompt=" " sqref="A19"/>
  </dataValidations>
  <printOptions horizontalCentered="1"/>
  <pageMargins left="0.75" right="0.5" top="0.5" bottom="0" header="0" footer="0.25"/>
  <pageSetup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N80"/>
  <sheetViews>
    <sheetView tabSelected="1" view="pageBreakPreview" zoomScaleSheetLayoutView="100" zoomScalePageLayoutView="0" workbookViewId="0" topLeftCell="A31">
      <selection activeCell="C37" sqref="C37"/>
    </sheetView>
  </sheetViews>
  <sheetFormatPr defaultColWidth="7.99609375" defaultRowHeight="14.25" customHeight="1"/>
  <cols>
    <col min="1" max="1" width="0.78125" style="164" customWidth="1"/>
    <col min="2" max="2" width="7.77734375" style="164" customWidth="1"/>
    <col min="3" max="3" width="9.77734375" style="164" customWidth="1"/>
    <col min="4" max="4" width="10.4453125" style="164" customWidth="1"/>
    <col min="5" max="5" width="9.77734375" style="164" customWidth="1"/>
    <col min="6" max="6" width="7.77734375" style="164" customWidth="1"/>
    <col min="7" max="7" width="9.77734375" style="164" customWidth="1"/>
    <col min="8" max="8" width="10.21484375" style="164" customWidth="1"/>
    <col min="9" max="9" width="9.77734375" style="164" customWidth="1"/>
    <col min="10" max="10" width="7.77734375" style="164" customWidth="1"/>
    <col min="11" max="13" width="9.77734375" style="164" customWidth="1"/>
    <col min="14" max="14" width="5.77734375" style="164" customWidth="1"/>
    <col min="15" max="20" width="0.671875" style="164" customWidth="1"/>
    <col min="21" max="21" width="1.2265625" style="164" customWidth="1"/>
    <col min="22" max="16384" width="7.99609375" style="164" customWidth="1"/>
  </cols>
  <sheetData>
    <row r="1" spans="2:13" ht="14.25" customHeight="1">
      <c r="B1" s="102"/>
      <c r="C1" s="183" t="s">
        <v>130</v>
      </c>
      <c r="D1" s="369">
        <f>'925B-1'!$B$1</f>
        <v>0</v>
      </c>
      <c r="E1" s="369"/>
      <c r="G1" s="183" t="s">
        <v>131</v>
      </c>
      <c r="H1" s="369">
        <f>'925B-1'!$E$1</f>
        <v>0</v>
      </c>
      <c r="I1" s="369"/>
      <c r="K1" s="10" t="s">
        <v>129</v>
      </c>
      <c r="L1" s="370">
        <f>'925B-1'!$H$1</f>
        <v>0</v>
      </c>
      <c r="M1" s="370"/>
    </row>
    <row r="2" spans="2:13" ht="14.25" customHeight="1">
      <c r="B2" s="373" t="s">
        <v>162</v>
      </c>
      <c r="C2" s="374"/>
      <c r="D2" s="14">
        <f>'925B-1'!B2</f>
        <v>0</v>
      </c>
      <c r="E2" s="14"/>
      <c r="G2" s="165"/>
      <c r="H2" s="14"/>
      <c r="I2" s="14"/>
      <c r="K2" s="10"/>
      <c r="L2" s="166"/>
      <c r="M2" s="166"/>
    </row>
    <row r="3" spans="4:13" ht="14.25" customHeight="1">
      <c r="D3" s="167" t="s">
        <v>58</v>
      </c>
      <c r="K3" s="168" t="s">
        <v>58</v>
      </c>
      <c r="M3" s="184" t="s">
        <v>157</v>
      </c>
    </row>
    <row r="4" spans="2:14" s="102" customFormat="1" ht="14.25" customHeight="1">
      <c r="B4" s="357" t="s">
        <v>59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2:14" s="102" customFormat="1" ht="14.25" customHeight="1">
      <c r="B5" s="357" t="s">
        <v>60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2:14" s="102" customFormat="1" ht="14.25" customHeight="1">
      <c r="B6" s="368" t="s">
        <v>176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="102" customFormat="1" ht="14.25" customHeight="1">
      <c r="H7" s="103" t="s">
        <v>58</v>
      </c>
    </row>
    <row r="8" s="102" customFormat="1" ht="14.25" customHeight="1">
      <c r="C8" s="309" t="s">
        <v>135</v>
      </c>
    </row>
    <row r="9" spans="2:3" s="11" customFormat="1" ht="14.25" customHeight="1">
      <c r="B9" s="310"/>
      <c r="C9" s="311" t="s">
        <v>165</v>
      </c>
    </row>
    <row r="10" spans="2:5" s="11" customFormat="1" ht="14.25" customHeight="1">
      <c r="B10" s="310"/>
      <c r="C10" s="312" t="s">
        <v>164</v>
      </c>
      <c r="D10" s="313"/>
      <c r="E10" s="313"/>
    </row>
    <row r="11" spans="2:13" ht="14.25" customHeight="1">
      <c r="B11" s="111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2:13" ht="14.25" customHeight="1">
      <c r="B12" s="104" t="s">
        <v>120</v>
      </c>
      <c r="C12" s="172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2:13" ht="14.25" customHeight="1">
      <c r="B13" s="173"/>
      <c r="C13" s="172"/>
      <c r="D13" s="109"/>
      <c r="E13" s="109"/>
      <c r="F13" s="109"/>
      <c r="G13" s="109"/>
      <c r="H13" s="109"/>
      <c r="I13" s="109"/>
      <c r="J13" s="109"/>
      <c r="K13" s="109"/>
      <c r="L13" s="109"/>
      <c r="M13" s="110"/>
    </row>
    <row r="14" spans="2:13" ht="14.25" customHeight="1">
      <c r="B14" s="173" t="s">
        <v>123</v>
      </c>
      <c r="C14" s="172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2:13" ht="12.75" customHeight="1">
      <c r="B15" s="104"/>
      <c r="C15" s="172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2:13" s="11" customFormat="1" ht="15" customHeight="1">
      <c r="B16" s="105"/>
      <c r="C16" s="106" t="s">
        <v>136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2:13" s="11" customFormat="1" ht="12.75" customHeight="1">
      <c r="B17" s="105"/>
      <c r="C17" s="107"/>
      <c r="D17" s="109"/>
      <c r="E17" s="109"/>
      <c r="F17" s="109"/>
      <c r="G17" s="109"/>
      <c r="H17" s="109"/>
      <c r="I17" s="109"/>
      <c r="J17" s="109"/>
      <c r="K17" s="109"/>
      <c r="L17" s="109"/>
      <c r="M17" s="110"/>
    </row>
    <row r="18" spans="2:13" s="11" customFormat="1" ht="12.75" customHeight="1">
      <c r="B18" s="105"/>
      <c r="C18" s="106" t="s">
        <v>115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2:13" s="11" customFormat="1" ht="12.75" customHeight="1">
      <c r="B19" s="105"/>
      <c r="C19" s="107"/>
      <c r="D19" s="109"/>
      <c r="E19" s="109"/>
      <c r="F19" s="109"/>
      <c r="G19" s="109"/>
      <c r="H19" s="109"/>
      <c r="I19" s="109"/>
      <c r="J19" s="109"/>
      <c r="K19" s="109"/>
      <c r="L19" s="109"/>
      <c r="M19" s="110"/>
    </row>
    <row r="20" spans="2:13" s="11" customFormat="1" ht="12.75" customHeight="1">
      <c r="B20" s="105"/>
      <c r="C20" s="106" t="s">
        <v>126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10"/>
    </row>
    <row r="21" spans="2:13" s="11" customFormat="1" ht="12.75" customHeight="1">
      <c r="B21" s="105"/>
      <c r="C21" s="106" t="s">
        <v>122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2:13" s="11" customFormat="1" ht="12.75" customHeight="1">
      <c r="B22" s="105"/>
      <c r="C22" s="106" t="s">
        <v>121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2:13" s="11" customFormat="1" ht="15.75">
      <c r="B23" s="105"/>
      <c r="C23" s="108" t="s">
        <v>117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10"/>
    </row>
    <row r="24" spans="2:13" s="11" customFormat="1" ht="12.75" customHeight="1">
      <c r="B24" s="105"/>
      <c r="C24" s="106" t="s">
        <v>116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2:13" s="11" customFormat="1" ht="12.75" customHeight="1">
      <c r="B25" s="105"/>
      <c r="C25" s="107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2:13" s="11" customFormat="1" ht="12.75" customHeight="1">
      <c r="B26" s="105"/>
      <c r="C26" s="371" t="s">
        <v>138</v>
      </c>
      <c r="D26" s="372"/>
      <c r="E26" s="372"/>
      <c r="F26" s="372"/>
      <c r="G26" s="372"/>
      <c r="H26" s="372"/>
      <c r="I26" s="372"/>
      <c r="J26" s="372"/>
      <c r="K26" s="372"/>
      <c r="L26" s="372"/>
      <c r="M26" s="110"/>
    </row>
    <row r="27" spans="2:13" s="11" customFormat="1" ht="15.75">
      <c r="B27" s="105"/>
      <c r="C27" s="197" t="s">
        <v>177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2:13" ht="12.75" customHeight="1"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6"/>
    </row>
    <row r="29" spans="2:13" ht="12.75" customHeight="1">
      <c r="B29" s="172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="102" customFormat="1" ht="14.25" customHeight="1">
      <c r="B30" s="177" t="s">
        <v>95</v>
      </c>
    </row>
    <row r="31" spans="2:3" s="11" customFormat="1" ht="14.25" customHeight="1">
      <c r="B31" s="63"/>
      <c r="C31" s="9"/>
    </row>
    <row r="32" spans="2:3" s="11" customFormat="1" ht="14.25" customHeight="1">
      <c r="B32" s="62" t="s">
        <v>97</v>
      </c>
      <c r="C32" s="9" t="s">
        <v>178</v>
      </c>
    </row>
    <row r="33" spans="2:3" s="11" customFormat="1" ht="14.25" customHeight="1">
      <c r="B33" s="63"/>
      <c r="C33" s="9"/>
    </row>
    <row r="34" spans="2:3" s="11" customFormat="1" ht="14.25" customHeight="1">
      <c r="B34" s="62" t="s">
        <v>96</v>
      </c>
      <c r="C34" s="9" t="s">
        <v>179</v>
      </c>
    </row>
    <row r="35" spans="2:3" s="11" customFormat="1" ht="14.25" customHeight="1">
      <c r="B35" s="63"/>
      <c r="C35" s="9"/>
    </row>
    <row r="36" spans="2:3" s="11" customFormat="1" ht="14.25" customHeight="1">
      <c r="B36" s="62" t="s">
        <v>98</v>
      </c>
      <c r="C36" s="9" t="s">
        <v>188</v>
      </c>
    </row>
    <row r="37" spans="2:3" s="11" customFormat="1" ht="14.25" customHeight="1">
      <c r="B37" s="62"/>
      <c r="C37" s="9" t="s">
        <v>180</v>
      </c>
    </row>
    <row r="38" spans="2:3" s="11" customFormat="1" ht="14.25" customHeight="1">
      <c r="B38" s="62"/>
      <c r="C38" s="9"/>
    </row>
    <row r="39" spans="2:3" s="11" customFormat="1" ht="14.25" customHeight="1">
      <c r="B39" s="62" t="s">
        <v>99</v>
      </c>
      <c r="C39" s="9" t="s">
        <v>110</v>
      </c>
    </row>
    <row r="40" s="11" customFormat="1" ht="14.25" customHeight="1" thickBot="1">
      <c r="C40" s="9"/>
    </row>
    <row r="41" spans="2:14" ht="14.25" customHeight="1">
      <c r="B41" s="362" t="s">
        <v>106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4"/>
    </row>
    <row r="42" spans="2:14" ht="14.25" customHeight="1">
      <c r="B42" s="365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7"/>
    </row>
    <row r="43" spans="2:14" s="117" customFormat="1" ht="14.25" customHeight="1">
      <c r="B43" s="116"/>
      <c r="C43" s="199" t="s">
        <v>181</v>
      </c>
      <c r="D43" s="114"/>
      <c r="E43" s="114"/>
      <c r="F43" s="112"/>
      <c r="G43" s="113" t="s">
        <v>182</v>
      </c>
      <c r="H43" s="114"/>
      <c r="I43" s="114"/>
      <c r="K43" s="114" t="s">
        <v>124</v>
      </c>
      <c r="L43" s="114"/>
      <c r="M43" s="114"/>
      <c r="N43" s="115"/>
    </row>
    <row r="44" spans="2:14" s="123" customFormat="1" ht="14.25" customHeight="1">
      <c r="B44" s="118"/>
      <c r="C44" s="119" t="s">
        <v>127</v>
      </c>
      <c r="D44" s="119"/>
      <c r="E44" s="119"/>
      <c r="F44" s="120"/>
      <c r="G44" s="119" t="s">
        <v>128</v>
      </c>
      <c r="H44" s="119"/>
      <c r="I44" s="119"/>
      <c r="J44" s="120"/>
      <c r="K44" s="200" t="s">
        <v>183</v>
      </c>
      <c r="L44" s="121"/>
      <c r="M44" s="121"/>
      <c r="N44" s="122"/>
    </row>
    <row r="45" spans="2:14" s="11" customFormat="1" ht="14.25" customHeight="1">
      <c r="B45" s="15"/>
      <c r="C45" s="178"/>
      <c r="D45" s="16"/>
      <c r="E45" s="16"/>
      <c r="F45" s="17"/>
      <c r="G45" s="16"/>
      <c r="H45" s="16"/>
      <c r="I45" s="16"/>
      <c r="J45" s="17"/>
      <c r="K45" s="16"/>
      <c r="L45" s="16"/>
      <c r="M45" s="16"/>
      <c r="N45" s="18"/>
    </row>
    <row r="46" spans="2:14" s="11" customFormat="1" ht="14.25" customHeight="1">
      <c r="B46" s="15"/>
      <c r="C46" s="19" t="s">
        <v>112</v>
      </c>
      <c r="D46" s="16"/>
      <c r="E46" s="20">
        <v>0</v>
      </c>
      <c r="F46" s="17"/>
      <c r="G46" s="19" t="s">
        <v>113</v>
      </c>
      <c r="H46" s="20"/>
      <c r="I46" s="20">
        <v>0</v>
      </c>
      <c r="J46" s="17"/>
      <c r="K46" s="198" t="s">
        <v>173</v>
      </c>
      <c r="L46" s="21"/>
      <c r="M46" s="22">
        <f>E50</f>
        <v>0</v>
      </c>
      <c r="N46" s="18"/>
    </row>
    <row r="47" spans="2:14" s="11" customFormat="1" ht="14.25" customHeight="1">
      <c r="B47" s="15"/>
      <c r="C47" s="16"/>
      <c r="D47" s="16"/>
      <c r="E47" s="16"/>
      <c r="F47" s="17"/>
      <c r="G47" s="16"/>
      <c r="H47" s="16"/>
      <c r="I47" s="16" t="s">
        <v>58</v>
      </c>
      <c r="J47" s="17"/>
      <c r="K47" s="21"/>
      <c r="L47" s="21"/>
      <c r="M47" s="21"/>
      <c r="N47" s="18"/>
    </row>
    <row r="48" spans="2:14" s="11" customFormat="1" ht="14.25" customHeight="1">
      <c r="B48" s="15"/>
      <c r="C48" s="19" t="s">
        <v>63</v>
      </c>
      <c r="D48" s="16"/>
      <c r="E48" s="23">
        <v>0</v>
      </c>
      <c r="F48" s="17"/>
      <c r="G48" s="19" t="s">
        <v>63</v>
      </c>
      <c r="H48" s="24"/>
      <c r="I48" s="24">
        <f>E48</f>
        <v>0</v>
      </c>
      <c r="J48" s="17"/>
      <c r="K48" s="198" t="s">
        <v>184</v>
      </c>
      <c r="L48" s="21"/>
      <c r="M48" s="22">
        <f>I50</f>
        <v>0</v>
      </c>
      <c r="N48" s="18"/>
    </row>
    <row r="49" spans="2:14" s="11" customFormat="1" ht="14.25" customHeight="1" thickBot="1">
      <c r="B49" s="15"/>
      <c r="C49" s="16"/>
      <c r="D49" s="16"/>
      <c r="E49" s="96" t="s">
        <v>58</v>
      </c>
      <c r="F49" s="17"/>
      <c r="G49" s="16"/>
      <c r="H49" s="25"/>
      <c r="I49" s="96" t="s">
        <v>58</v>
      </c>
      <c r="J49" s="17"/>
      <c r="K49" s="21"/>
      <c r="L49" s="21"/>
      <c r="M49" s="96" t="s">
        <v>58</v>
      </c>
      <c r="N49" s="18"/>
    </row>
    <row r="50" spans="2:14" s="11" customFormat="1" ht="14.25" customHeight="1" thickTop="1">
      <c r="B50" s="15"/>
      <c r="C50" s="198" t="s">
        <v>172</v>
      </c>
      <c r="D50" s="16"/>
      <c r="E50" s="94">
        <f>IF(E46=0,0,E46/E48)</f>
        <v>0</v>
      </c>
      <c r="F50" s="17"/>
      <c r="G50" s="198" t="s">
        <v>185</v>
      </c>
      <c r="H50" s="22"/>
      <c r="I50" s="94">
        <f>IF(I46=0,0,I46/I48)</f>
        <v>0</v>
      </c>
      <c r="J50" s="17"/>
      <c r="K50" s="26" t="s">
        <v>64</v>
      </c>
      <c r="L50" s="21"/>
      <c r="M50" s="94">
        <f>M48-M46</f>
        <v>0</v>
      </c>
      <c r="N50" s="18"/>
    </row>
    <row r="51" spans="2:14" s="11" customFormat="1" ht="14.25" customHeight="1">
      <c r="B51" s="15"/>
      <c r="C51" s="16"/>
      <c r="D51" s="16"/>
      <c r="E51" s="16"/>
      <c r="F51" s="16"/>
      <c r="G51" s="16"/>
      <c r="H51" s="16"/>
      <c r="I51" s="16"/>
      <c r="J51" s="16"/>
      <c r="K51" s="21"/>
      <c r="L51" s="21"/>
      <c r="M51" s="21"/>
      <c r="N51" s="18"/>
    </row>
    <row r="52" spans="2:14" s="11" customFormat="1" ht="19.5" customHeight="1">
      <c r="B52" s="15"/>
      <c r="C52" s="16"/>
      <c r="D52" s="16"/>
      <c r="E52" s="16"/>
      <c r="F52" s="61">
        <f>IF(I48=E48,"","Error at Total FTE")</f>
      </c>
      <c r="G52" s="16"/>
      <c r="H52" s="16"/>
      <c r="I52" s="16"/>
      <c r="J52" s="16"/>
      <c r="K52" s="93" t="s">
        <v>108</v>
      </c>
      <c r="L52" s="60"/>
      <c r="M52" s="185">
        <f>IF(M50=0,0,(M50/M46))</f>
        <v>0</v>
      </c>
      <c r="N52" s="18"/>
    </row>
    <row r="53" spans="2:14" s="11" customFormat="1" ht="14.25" customHeight="1" thickBot="1"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  <row r="55" spans="2:5" s="102" customFormat="1" ht="14.25" customHeight="1">
      <c r="B55" s="5" t="s">
        <v>89</v>
      </c>
      <c r="C55" s="177"/>
      <c r="D55" s="177"/>
      <c r="E55" s="177"/>
    </row>
    <row r="56" spans="2:5" s="11" customFormat="1" ht="14.25" customHeight="1">
      <c r="B56" s="13"/>
      <c r="C56" s="12"/>
      <c r="D56" s="12"/>
      <c r="E56" s="12"/>
    </row>
    <row r="57" spans="2:3" ht="14.25" customHeight="1">
      <c r="B57" s="62" t="s">
        <v>97</v>
      </c>
      <c r="C57" s="9" t="s">
        <v>186</v>
      </c>
    </row>
    <row r="58" spans="2:3" ht="14.25" customHeight="1">
      <c r="B58" s="63"/>
      <c r="C58" s="9"/>
    </row>
    <row r="59" spans="2:3" ht="14.25" customHeight="1">
      <c r="B59" s="62" t="s">
        <v>96</v>
      </c>
      <c r="C59" s="9" t="s">
        <v>187</v>
      </c>
    </row>
    <row r="60" spans="2:3" ht="14.25" customHeight="1">
      <c r="B60" s="63"/>
      <c r="C60" s="9"/>
    </row>
    <row r="61" spans="2:3" ht="14.25" customHeight="1">
      <c r="B61" s="62" t="s">
        <v>98</v>
      </c>
      <c r="C61" s="9" t="s">
        <v>188</v>
      </c>
    </row>
    <row r="62" spans="2:3" ht="14.25" customHeight="1">
      <c r="B62" s="62"/>
      <c r="C62" s="9" t="s">
        <v>180</v>
      </c>
    </row>
    <row r="63" spans="2:3" ht="14.25" customHeight="1">
      <c r="B63" s="62"/>
      <c r="C63" s="9"/>
    </row>
    <row r="64" spans="2:3" ht="14.25" customHeight="1">
      <c r="B64" s="62" t="s">
        <v>99</v>
      </c>
      <c r="C64" s="9" t="s">
        <v>118</v>
      </c>
    </row>
    <row r="65" ht="14.25" customHeight="1" thickBot="1">
      <c r="C65" s="167"/>
    </row>
    <row r="66" spans="2:14" ht="14.25" customHeight="1">
      <c r="B66" s="362" t="s">
        <v>107</v>
      </c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4"/>
    </row>
    <row r="67" spans="2:14" ht="14.25" customHeight="1">
      <c r="B67" s="365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7"/>
    </row>
    <row r="68" spans="2:14" s="11" customFormat="1" ht="14.25" customHeight="1">
      <c r="B68" s="15"/>
      <c r="C68" s="199" t="s">
        <v>181</v>
      </c>
      <c r="D68" s="16"/>
      <c r="E68" s="16"/>
      <c r="F68" s="17"/>
      <c r="G68" s="113" t="s">
        <v>182</v>
      </c>
      <c r="H68" s="16"/>
      <c r="I68" s="16"/>
      <c r="J68" s="17"/>
      <c r="K68" s="114" t="s">
        <v>124</v>
      </c>
      <c r="L68" s="114"/>
      <c r="M68" s="114"/>
      <c r="N68" s="115"/>
    </row>
    <row r="69" spans="2:14" s="123" customFormat="1" ht="14.25" customHeight="1">
      <c r="B69" s="118"/>
      <c r="C69" s="119" t="s">
        <v>127</v>
      </c>
      <c r="D69" s="119"/>
      <c r="E69" s="119"/>
      <c r="F69" s="120"/>
      <c r="G69" s="119" t="s">
        <v>128</v>
      </c>
      <c r="H69" s="119"/>
      <c r="I69" s="119"/>
      <c r="J69" s="120"/>
      <c r="K69" s="200" t="s">
        <v>183</v>
      </c>
      <c r="L69" s="121"/>
      <c r="M69" s="121"/>
      <c r="N69" s="122"/>
    </row>
    <row r="70" spans="2:14" s="11" customFormat="1" ht="14.25" customHeight="1">
      <c r="B70" s="15"/>
      <c r="C70" s="178"/>
      <c r="D70" s="16"/>
      <c r="E70" s="16"/>
      <c r="F70" s="17"/>
      <c r="G70" s="16"/>
      <c r="H70" s="16"/>
      <c r="I70" s="16"/>
      <c r="J70" s="17"/>
      <c r="K70" s="16"/>
      <c r="L70" s="16"/>
      <c r="M70" s="16"/>
      <c r="N70" s="18"/>
    </row>
    <row r="71" spans="2:14" s="11" customFormat="1" ht="14.25" customHeight="1">
      <c r="B71" s="15"/>
      <c r="C71" s="19" t="s">
        <v>61</v>
      </c>
      <c r="D71" s="16"/>
      <c r="E71" s="97">
        <v>0</v>
      </c>
      <c r="F71" s="17"/>
      <c r="G71" s="19" t="s">
        <v>62</v>
      </c>
      <c r="H71" s="20"/>
      <c r="I71" s="97">
        <v>0</v>
      </c>
      <c r="J71" s="17"/>
      <c r="K71" s="198" t="s">
        <v>173</v>
      </c>
      <c r="L71" s="21"/>
      <c r="M71" s="94">
        <f>E75</f>
        <v>0</v>
      </c>
      <c r="N71" s="18"/>
    </row>
    <row r="72" spans="2:14" s="11" customFormat="1" ht="14.25" customHeight="1">
      <c r="B72" s="15"/>
      <c r="C72" s="16"/>
      <c r="D72" s="16"/>
      <c r="E72" s="98" t="s">
        <v>58</v>
      </c>
      <c r="F72" s="17"/>
      <c r="G72" s="16"/>
      <c r="H72" s="16"/>
      <c r="I72" s="98" t="s">
        <v>58</v>
      </c>
      <c r="J72" s="17"/>
      <c r="K72" s="21"/>
      <c r="L72" s="21"/>
      <c r="M72" s="95"/>
      <c r="N72" s="18"/>
    </row>
    <row r="73" spans="2:14" s="11" customFormat="1" ht="14.25" customHeight="1">
      <c r="B73" s="15"/>
      <c r="C73" s="19" t="s">
        <v>63</v>
      </c>
      <c r="D73" s="16"/>
      <c r="E73" s="100">
        <v>0</v>
      </c>
      <c r="F73" s="17"/>
      <c r="G73" s="19" t="s">
        <v>63</v>
      </c>
      <c r="H73" s="24"/>
      <c r="I73" s="99">
        <f>E73</f>
        <v>0</v>
      </c>
      <c r="J73" s="17"/>
      <c r="K73" s="198" t="s">
        <v>184</v>
      </c>
      <c r="L73" s="21"/>
      <c r="M73" s="94">
        <f>I75</f>
        <v>0</v>
      </c>
      <c r="N73" s="18"/>
    </row>
    <row r="74" spans="2:14" s="11" customFormat="1" ht="14.25" customHeight="1" thickBot="1">
      <c r="B74" s="15"/>
      <c r="C74" s="16"/>
      <c r="D74" s="16"/>
      <c r="E74" s="96" t="s">
        <v>58</v>
      </c>
      <c r="F74" s="17"/>
      <c r="G74" s="16"/>
      <c r="H74" s="25"/>
      <c r="I74" s="96" t="s">
        <v>58</v>
      </c>
      <c r="J74" s="17"/>
      <c r="K74" s="21"/>
      <c r="L74" s="21"/>
      <c r="M74" s="96" t="s">
        <v>58</v>
      </c>
      <c r="N74" s="18"/>
    </row>
    <row r="75" spans="2:14" s="11" customFormat="1" ht="14.25" customHeight="1" thickTop="1">
      <c r="B75" s="15"/>
      <c r="C75" s="198" t="s">
        <v>172</v>
      </c>
      <c r="D75" s="16"/>
      <c r="E75" s="94">
        <f>IF(E71=0,0,E71/E73)</f>
        <v>0</v>
      </c>
      <c r="F75" s="17"/>
      <c r="G75" s="198" t="s">
        <v>185</v>
      </c>
      <c r="H75" s="22"/>
      <c r="I75" s="94">
        <f>IF(I71=0,0,I71/I73)</f>
        <v>0</v>
      </c>
      <c r="J75" s="17"/>
      <c r="K75" s="26" t="s">
        <v>64</v>
      </c>
      <c r="L75" s="21"/>
      <c r="M75" s="94">
        <f>M73-M71</f>
        <v>0</v>
      </c>
      <c r="N75" s="18"/>
    </row>
    <row r="76" spans="2:14" s="11" customFormat="1" ht="10.5" customHeight="1">
      <c r="B76" s="15"/>
      <c r="C76" s="16"/>
      <c r="D76" s="16"/>
      <c r="E76" s="16"/>
      <c r="F76" s="16"/>
      <c r="G76" s="16"/>
      <c r="H76" s="16"/>
      <c r="I76" s="16"/>
      <c r="J76" s="16"/>
      <c r="K76" s="21"/>
      <c r="L76" s="21"/>
      <c r="M76" s="21"/>
      <c r="N76" s="18"/>
    </row>
    <row r="77" spans="2:14" s="11" customFormat="1" ht="19.5" customHeight="1">
      <c r="B77" s="15"/>
      <c r="C77" s="16"/>
      <c r="D77" s="16"/>
      <c r="E77" s="16"/>
      <c r="F77" s="61">
        <f>IF(I73=E73,"","Error at Total FTE")</f>
      </c>
      <c r="G77" s="16"/>
      <c r="H77" s="16"/>
      <c r="I77" s="16"/>
      <c r="J77" s="16"/>
      <c r="K77" s="93" t="s">
        <v>108</v>
      </c>
      <c r="L77" s="60"/>
      <c r="M77" s="185">
        <f>IF(M75=0,0,(M75/M71))</f>
        <v>0</v>
      </c>
      <c r="N77" s="18"/>
    </row>
    <row r="78" spans="2:14" ht="5.25" customHeight="1" thickBot="1">
      <c r="B78" s="179"/>
      <c r="C78" s="180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2"/>
    </row>
    <row r="79" ht="4.5" customHeight="1"/>
    <row r="80" spans="2:14" s="349" customFormat="1" ht="129" customHeight="1"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</row>
  </sheetData>
  <sheetProtection/>
  <mergeCells count="11">
    <mergeCell ref="B2:C2"/>
    <mergeCell ref="B80:N80"/>
    <mergeCell ref="B66:N67"/>
    <mergeCell ref="B4:N4"/>
    <mergeCell ref="B5:N5"/>
    <mergeCell ref="B6:N6"/>
    <mergeCell ref="H1:I1"/>
    <mergeCell ref="D1:E1"/>
    <mergeCell ref="L1:M1"/>
    <mergeCell ref="B41:N42"/>
    <mergeCell ref="C26:L26"/>
  </mergeCells>
  <printOptions horizontalCentered="1"/>
  <pageMargins left="0.25" right="0" top="0" bottom="0.25" header="0.75" footer="0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64"/>
  <sheetViews>
    <sheetView view="pageBreakPreview" zoomScale="120" zoomScaleSheetLayoutView="120" workbookViewId="0" topLeftCell="A43">
      <selection activeCell="D52" sqref="D52"/>
    </sheetView>
  </sheetViews>
  <sheetFormatPr defaultColWidth="8.3359375" defaultRowHeight="18" customHeight="1"/>
  <cols>
    <col min="1" max="8" width="10.10546875" style="203" customWidth="1"/>
    <col min="9" max="9" width="11.21484375" style="203" customWidth="1"/>
    <col min="10" max="12" width="2.4453125" style="203" customWidth="1"/>
    <col min="13" max="16384" width="8.3359375" style="203" customWidth="1"/>
  </cols>
  <sheetData>
    <row r="1" spans="1:9" ht="18" customHeight="1">
      <c r="A1" s="183" t="s">
        <v>130</v>
      </c>
      <c r="B1" s="369">
        <f>'925B-1'!$B$1</f>
        <v>0</v>
      </c>
      <c r="C1" s="369"/>
      <c r="D1" s="183" t="s">
        <v>131</v>
      </c>
      <c r="E1" s="369">
        <f>'925B-1'!$E$1</f>
        <v>0</v>
      </c>
      <c r="F1" s="369"/>
      <c r="G1" s="10" t="s">
        <v>129</v>
      </c>
      <c r="H1" s="370">
        <f>'925B-1'!$H$1</f>
        <v>0</v>
      </c>
      <c r="I1" s="370"/>
    </row>
    <row r="2" spans="1:9" ht="18" customHeight="1">
      <c r="A2" s="253"/>
      <c r="B2" s="253"/>
      <c r="C2" s="253"/>
      <c r="D2" s="253"/>
      <c r="E2" s="253"/>
      <c r="F2" s="253"/>
      <c r="G2" s="253"/>
      <c r="H2" s="253"/>
      <c r="I2" s="254"/>
    </row>
    <row r="3" spans="1:9" ht="18" customHeight="1">
      <c r="A3" s="255" t="s">
        <v>59</v>
      </c>
      <c r="B3" s="255"/>
      <c r="C3" s="255"/>
      <c r="D3" s="255"/>
      <c r="E3" s="255"/>
      <c r="F3" s="255"/>
      <c r="G3" s="255"/>
      <c r="H3" s="255"/>
      <c r="I3" s="255"/>
    </row>
    <row r="4" spans="1:9" ht="18" customHeight="1">
      <c r="A4" s="255" t="s">
        <v>60</v>
      </c>
      <c r="B4" s="255"/>
      <c r="C4" s="255"/>
      <c r="D4" s="255"/>
      <c r="E4" s="255"/>
      <c r="F4" s="255"/>
      <c r="G4" s="255"/>
      <c r="H4" s="255"/>
      <c r="I4" s="255"/>
    </row>
    <row r="5" spans="1:9" ht="18" customHeight="1">
      <c r="A5" s="368" t="s">
        <v>174</v>
      </c>
      <c r="B5" s="368"/>
      <c r="C5" s="368"/>
      <c r="D5" s="368"/>
      <c r="E5" s="368"/>
      <c r="F5" s="368"/>
      <c r="G5" s="368"/>
      <c r="H5" s="368"/>
      <c r="I5" s="368"/>
    </row>
    <row r="6" spans="1:9" ht="18" customHeight="1">
      <c r="A6" s="253"/>
      <c r="B6" s="253"/>
      <c r="C6" s="253"/>
      <c r="D6" s="253"/>
      <c r="E6" s="253"/>
      <c r="F6" s="253"/>
      <c r="G6" s="253"/>
      <c r="H6" s="253"/>
      <c r="I6" s="256" t="s">
        <v>158</v>
      </c>
    </row>
    <row r="7" spans="1:9" ht="18" customHeight="1">
      <c r="A7" s="257" t="s">
        <v>104</v>
      </c>
      <c r="B7" s="258"/>
      <c r="C7" s="258"/>
      <c r="D7" s="258"/>
      <c r="E7" s="258"/>
      <c r="F7" s="258"/>
      <c r="G7" s="258"/>
      <c r="H7" s="258"/>
      <c r="I7" s="259"/>
    </row>
    <row r="8" spans="1:9" ht="18" customHeight="1">
      <c r="A8" s="253"/>
      <c r="B8" s="257" t="s">
        <v>105</v>
      </c>
      <c r="C8" s="258"/>
      <c r="D8" s="258"/>
      <c r="E8" s="258"/>
      <c r="F8" s="258"/>
      <c r="G8" s="258"/>
      <c r="H8" s="258"/>
      <c r="I8" s="259"/>
    </row>
    <row r="9" spans="1:9" ht="18" customHeight="1">
      <c r="A9" s="257"/>
      <c r="B9" s="258"/>
      <c r="C9" s="258"/>
      <c r="D9" s="258"/>
      <c r="E9" s="258"/>
      <c r="F9" s="258"/>
      <c r="G9" s="258"/>
      <c r="H9" s="258"/>
      <c r="I9" s="259"/>
    </row>
    <row r="10" spans="1:9" ht="18" customHeight="1">
      <c r="A10" s="253"/>
      <c r="B10" s="253"/>
      <c r="C10" s="253"/>
      <c r="D10" s="253"/>
      <c r="E10" s="253"/>
      <c r="F10" s="253"/>
      <c r="G10" s="253"/>
      <c r="H10" s="253"/>
      <c r="I10" s="259"/>
    </row>
    <row r="11" spans="1:9" ht="18" customHeight="1">
      <c r="A11" s="260" t="s">
        <v>119</v>
      </c>
      <c r="B11" s="253"/>
      <c r="C11" s="253"/>
      <c r="D11" s="253"/>
      <c r="E11" s="253"/>
      <c r="F11" s="253"/>
      <c r="G11" s="253"/>
      <c r="H11" s="253"/>
      <c r="I11" s="259"/>
    </row>
    <row r="12" spans="1:9" ht="18" customHeight="1">
      <c r="A12" s="261"/>
      <c r="B12" s="348" t="s">
        <v>170</v>
      </c>
      <c r="C12" s="253"/>
      <c r="D12" s="253"/>
      <c r="E12" s="253"/>
      <c r="F12" s="253"/>
      <c r="G12" s="253"/>
      <c r="H12" s="253"/>
      <c r="I12" s="259"/>
    </row>
    <row r="13" spans="1:9" ht="18" customHeight="1">
      <c r="A13" s="261"/>
      <c r="B13" s="253"/>
      <c r="C13" s="253"/>
      <c r="D13" s="253"/>
      <c r="E13" s="253"/>
      <c r="F13" s="253"/>
      <c r="G13" s="253"/>
      <c r="H13" s="253"/>
      <c r="I13" s="259"/>
    </row>
    <row r="14" spans="1:9" s="204" customFormat="1" ht="18" customHeight="1">
      <c r="A14" s="262"/>
      <c r="B14" s="262"/>
      <c r="C14" s="262"/>
      <c r="D14" s="1" t="s">
        <v>65</v>
      </c>
      <c r="E14" s="1"/>
      <c r="F14" s="262"/>
      <c r="G14" s="262"/>
      <c r="H14" s="262"/>
      <c r="I14" s="263" t="s">
        <v>65</v>
      </c>
    </row>
    <row r="15" spans="1:9" s="205" customFormat="1" ht="18" customHeight="1">
      <c r="A15" s="264"/>
      <c r="B15" s="376" t="s">
        <v>66</v>
      </c>
      <c r="C15" s="376"/>
      <c r="D15" s="265" t="s">
        <v>67</v>
      </c>
      <c r="E15" s="265"/>
      <c r="F15" s="264"/>
      <c r="G15" s="378" t="s">
        <v>66</v>
      </c>
      <c r="H15" s="378"/>
      <c r="I15" s="266" t="s">
        <v>67</v>
      </c>
    </row>
    <row r="16" spans="1:9" ht="18" customHeight="1">
      <c r="A16" s="253"/>
      <c r="B16" s="1" t="s">
        <v>58</v>
      </c>
      <c r="C16" s="1"/>
      <c r="D16" s="267" t="s">
        <v>58</v>
      </c>
      <c r="E16" s="267"/>
      <c r="F16" s="253"/>
      <c r="G16" s="1" t="s">
        <v>58</v>
      </c>
      <c r="H16" s="1"/>
      <c r="I16" s="254" t="s">
        <v>58</v>
      </c>
    </row>
    <row r="17" spans="1:9" ht="18" customHeight="1">
      <c r="A17" s="253"/>
      <c r="B17" s="375" t="s">
        <v>143</v>
      </c>
      <c r="C17" s="375"/>
      <c r="D17" s="2">
        <v>0</v>
      </c>
      <c r="E17" s="294"/>
      <c r="F17" s="253"/>
      <c r="G17" s="375" t="s">
        <v>146</v>
      </c>
      <c r="H17" s="375"/>
      <c r="I17" s="3">
        <v>0</v>
      </c>
    </row>
    <row r="18" spans="1:9" ht="18" customHeight="1">
      <c r="A18" s="253"/>
      <c r="B18" s="375" t="s">
        <v>68</v>
      </c>
      <c r="C18" s="375"/>
      <c r="D18" s="2">
        <v>0</v>
      </c>
      <c r="E18" s="294"/>
      <c r="F18" s="253"/>
      <c r="G18" s="375" t="s">
        <v>147</v>
      </c>
      <c r="H18" s="375"/>
      <c r="I18" s="3">
        <v>0</v>
      </c>
    </row>
    <row r="19" spans="1:9" ht="18" customHeight="1">
      <c r="A19" s="253"/>
      <c r="B19" s="375" t="s">
        <v>69</v>
      </c>
      <c r="C19" s="375"/>
      <c r="D19" s="2">
        <v>0</v>
      </c>
      <c r="E19" s="294"/>
      <c r="F19" s="253"/>
      <c r="G19" s="375" t="s">
        <v>148</v>
      </c>
      <c r="H19" s="375"/>
      <c r="I19" s="3">
        <v>0</v>
      </c>
    </row>
    <row r="20" spans="1:9" ht="18" customHeight="1">
      <c r="A20" s="253"/>
      <c r="B20" s="375" t="s">
        <v>70</v>
      </c>
      <c r="C20" s="375"/>
      <c r="D20" s="2">
        <v>0</v>
      </c>
      <c r="E20" s="294"/>
      <c r="F20" s="253"/>
      <c r="G20" s="375" t="s">
        <v>149</v>
      </c>
      <c r="H20" s="375"/>
      <c r="I20" s="3">
        <v>0</v>
      </c>
    </row>
    <row r="21" spans="1:9" ht="18" customHeight="1">
      <c r="A21" s="253"/>
      <c r="B21" s="375" t="s">
        <v>71</v>
      </c>
      <c r="C21" s="375"/>
      <c r="D21" s="2">
        <v>0</v>
      </c>
      <c r="E21" s="294"/>
      <c r="F21" s="253"/>
      <c r="G21" s="375" t="s">
        <v>150</v>
      </c>
      <c r="H21" s="375"/>
      <c r="I21" s="3">
        <v>0</v>
      </c>
    </row>
    <row r="22" spans="1:9" ht="18" customHeight="1">
      <c r="A22" s="253"/>
      <c r="B22" s="375" t="s">
        <v>72</v>
      </c>
      <c r="C22" s="375"/>
      <c r="D22" s="2">
        <v>0</v>
      </c>
      <c r="E22" s="294"/>
      <c r="F22" s="253"/>
      <c r="G22" s="375" t="s">
        <v>151</v>
      </c>
      <c r="H22" s="375"/>
      <c r="I22" s="3">
        <v>0</v>
      </c>
    </row>
    <row r="23" spans="1:9" ht="18" customHeight="1">
      <c r="A23" s="253"/>
      <c r="B23" s="375" t="s">
        <v>73</v>
      </c>
      <c r="C23" s="375"/>
      <c r="D23" s="2">
        <v>0</v>
      </c>
      <c r="E23" s="294"/>
      <c r="F23" s="253"/>
      <c r="G23" s="375" t="s">
        <v>152</v>
      </c>
      <c r="H23" s="375"/>
      <c r="I23" s="3">
        <v>0</v>
      </c>
    </row>
    <row r="24" spans="1:9" ht="18" customHeight="1">
      <c r="A24" s="253"/>
      <c r="B24" s="375" t="s">
        <v>74</v>
      </c>
      <c r="C24" s="375"/>
      <c r="D24" s="2">
        <v>0</v>
      </c>
      <c r="E24" s="294"/>
      <c r="F24" s="253"/>
      <c r="G24" s="375" t="s">
        <v>153</v>
      </c>
      <c r="H24" s="375"/>
      <c r="I24" s="3">
        <v>0</v>
      </c>
    </row>
    <row r="25" spans="1:11" ht="18" customHeight="1">
      <c r="A25" s="253"/>
      <c r="B25" s="375" t="s">
        <v>144</v>
      </c>
      <c r="C25" s="375"/>
      <c r="D25" s="2">
        <v>0</v>
      </c>
      <c r="E25" s="294"/>
      <c r="F25" s="253"/>
      <c r="G25" s="375" t="s">
        <v>154</v>
      </c>
      <c r="H25" s="375"/>
      <c r="I25" s="3">
        <v>0</v>
      </c>
      <c r="K25" s="203" t="s">
        <v>58</v>
      </c>
    </row>
    <row r="26" spans="1:9" ht="18" customHeight="1">
      <c r="A26" s="253"/>
      <c r="B26" s="253"/>
      <c r="C26" s="253"/>
      <c r="D26" s="253"/>
      <c r="E26" s="253"/>
      <c r="F26" s="253"/>
      <c r="G26" s="375" t="s">
        <v>145</v>
      </c>
      <c r="H26" s="375"/>
      <c r="I26" s="3">
        <v>0</v>
      </c>
    </row>
    <row r="27" spans="4:9" s="253" customFormat="1" ht="18" customHeight="1">
      <c r="D27" s="268" t="s">
        <v>58</v>
      </c>
      <c r="E27" s="269"/>
      <c r="I27" s="268" t="s">
        <v>58</v>
      </c>
    </row>
    <row r="28" spans="2:9" s="253" customFormat="1" ht="18" customHeight="1">
      <c r="B28" s="267"/>
      <c r="C28" s="267" t="s">
        <v>90</v>
      </c>
      <c r="D28" s="270">
        <f>SUM(D17:D25)</f>
        <v>0</v>
      </c>
      <c r="E28" s="270"/>
      <c r="G28" s="267"/>
      <c r="H28" s="267" t="s">
        <v>90</v>
      </c>
      <c r="I28" s="4">
        <f>SUM(I17:I26)</f>
        <v>0</v>
      </c>
    </row>
    <row r="29" s="253" customFormat="1" ht="18" customHeight="1">
      <c r="I29" s="259"/>
    </row>
    <row r="30" spans="7:9" s="253" customFormat="1" ht="18" customHeight="1" thickBot="1">
      <c r="G30" s="267" t="s">
        <v>75</v>
      </c>
      <c r="H30" s="267"/>
      <c r="I30" s="6">
        <f>D28+I28</f>
        <v>0</v>
      </c>
    </row>
    <row r="31" spans="4:9" s="253" customFormat="1" ht="18" customHeight="1" thickTop="1">
      <c r="D31" s="271"/>
      <c r="E31" s="271"/>
      <c r="I31" s="269" t="s">
        <v>58</v>
      </c>
    </row>
    <row r="32" spans="5:9" s="253" customFormat="1" ht="18" customHeight="1">
      <c r="E32" s="272"/>
      <c r="F32" s="273">
        <f>IF('925B-2'!I48=I30,"","FTE TOTALS ARE INCORRECT - RE-CHECK")</f>
      </c>
      <c r="G32" s="274"/>
      <c r="H32" s="275"/>
      <c r="I32" s="272"/>
    </row>
    <row r="33" s="253" customFormat="1" ht="18" customHeight="1">
      <c r="I33" s="259"/>
    </row>
    <row r="34" s="253" customFormat="1" ht="18" customHeight="1">
      <c r="I34" s="276"/>
    </row>
    <row r="35" spans="1:9" s="253" customFormat="1" ht="18" customHeight="1">
      <c r="A35" s="260" t="s">
        <v>189</v>
      </c>
      <c r="I35" s="259"/>
    </row>
    <row r="36" spans="1:9" s="253" customFormat="1" ht="18" customHeight="1">
      <c r="A36" s="5"/>
      <c r="I36" s="259"/>
    </row>
    <row r="37" spans="1:9" ht="18" customHeight="1">
      <c r="A37" s="292"/>
      <c r="B37" s="293" t="s">
        <v>142</v>
      </c>
      <c r="C37" s="253"/>
      <c r="D37" s="253"/>
      <c r="E37" s="253"/>
      <c r="F37" s="253"/>
      <c r="G37" s="68">
        <v>0</v>
      </c>
      <c r="H37" s="259"/>
      <c r="I37" s="253"/>
    </row>
    <row r="38" spans="1:9" ht="18" customHeight="1">
      <c r="A38" s="5"/>
      <c r="B38" s="293"/>
      <c r="C38" s="253"/>
      <c r="D38" s="253"/>
      <c r="E38" s="253"/>
      <c r="F38" s="253"/>
      <c r="G38" s="253"/>
      <c r="H38" s="253"/>
      <c r="I38" s="259"/>
    </row>
    <row r="39" spans="1:9" ht="18" customHeight="1">
      <c r="A39" s="292"/>
      <c r="B39" s="293" t="s">
        <v>114</v>
      </c>
      <c r="C39" s="253"/>
      <c r="D39" s="253"/>
      <c r="E39" s="253"/>
      <c r="F39" s="253"/>
      <c r="G39" s="68">
        <v>0</v>
      </c>
      <c r="H39" s="259"/>
      <c r="I39" s="253"/>
    </row>
    <row r="40" spans="2:9" s="253" customFormat="1" ht="18" customHeight="1" thickBot="1">
      <c r="B40" s="277"/>
      <c r="C40" s="278"/>
      <c r="G40" s="279"/>
      <c r="I40" s="259"/>
    </row>
    <row r="41" spans="2:9" s="253" customFormat="1" ht="18" customHeight="1" thickTop="1">
      <c r="B41" s="253" t="s">
        <v>111</v>
      </c>
      <c r="G41" s="206" t="e">
        <f>G37/G39</f>
        <v>#DIV/0!</v>
      </c>
      <c r="I41" s="259"/>
    </row>
    <row r="42" s="253" customFormat="1" ht="18" customHeight="1">
      <c r="I42" s="259"/>
    </row>
    <row r="43" spans="1:9" s="253" customFormat="1" ht="18" customHeight="1">
      <c r="A43" s="260" t="s">
        <v>190</v>
      </c>
      <c r="I43" s="259"/>
    </row>
    <row r="44" spans="1:9" s="253" customFormat="1" ht="18" customHeight="1">
      <c r="A44" s="253" t="s">
        <v>58</v>
      </c>
      <c r="I44" s="259"/>
    </row>
    <row r="45" spans="1:9" ht="18" customHeight="1">
      <c r="A45" s="253"/>
      <c r="B45" s="267" t="s">
        <v>101</v>
      </c>
      <c r="C45" s="267"/>
      <c r="D45" s="65">
        <v>0</v>
      </c>
      <c r="E45" s="295"/>
      <c r="F45" s="280"/>
      <c r="G45" s="296" t="s">
        <v>191</v>
      </c>
      <c r="H45" s="267"/>
      <c r="I45" s="297">
        <f>'925B-2'!I75</f>
        <v>0</v>
      </c>
    </row>
    <row r="46" spans="2:9" s="253" customFormat="1" ht="18" customHeight="1">
      <c r="B46" s="267"/>
      <c r="D46" s="262"/>
      <c r="F46" s="280"/>
      <c r="G46" s="281" t="s">
        <v>100</v>
      </c>
      <c r="H46" s="267"/>
      <c r="I46" s="282"/>
    </row>
    <row r="47" spans="2:9" s="253" customFormat="1" ht="18" customHeight="1">
      <c r="B47" s="283"/>
      <c r="C47" s="284" t="s">
        <v>102</v>
      </c>
      <c r="D47" s="285"/>
      <c r="E47" s="283"/>
      <c r="F47" s="283"/>
      <c r="G47" s="286"/>
      <c r="H47" s="284" t="s">
        <v>76</v>
      </c>
      <c r="I47" s="285"/>
    </row>
    <row r="48" spans="4:9" s="253" customFormat="1" ht="18" customHeight="1">
      <c r="D48" s="262"/>
      <c r="F48" s="280"/>
      <c r="I48" s="282"/>
    </row>
    <row r="49" spans="1:9" ht="18" customHeight="1">
      <c r="A49" s="253"/>
      <c r="B49" s="267" t="s">
        <v>161</v>
      </c>
      <c r="C49" s="267"/>
      <c r="D49" s="66"/>
      <c r="E49" s="288"/>
      <c r="F49" s="280"/>
      <c r="G49" s="267" t="s">
        <v>77</v>
      </c>
      <c r="H49" s="267"/>
      <c r="I49" s="67">
        <f>D54</f>
        <v>0</v>
      </c>
    </row>
    <row r="50" spans="1:9" s="253" customFormat="1" ht="18" customHeight="1">
      <c r="A50" s="253" t="s">
        <v>160</v>
      </c>
      <c r="B50" s="267"/>
      <c r="C50" s="267"/>
      <c r="D50" s="287"/>
      <c r="E50" s="288"/>
      <c r="F50" s="280"/>
      <c r="G50" s="267"/>
      <c r="H50" s="267"/>
      <c r="I50" s="67"/>
    </row>
    <row r="51" spans="2:9" s="253" customFormat="1" ht="18" customHeight="1">
      <c r="B51" s="267"/>
      <c r="C51" s="267"/>
      <c r="D51" s="287"/>
      <c r="E51" s="288"/>
      <c r="F51" s="280"/>
      <c r="G51" s="267"/>
      <c r="H51" s="267"/>
      <c r="I51" s="67"/>
    </row>
    <row r="52" spans="2:9" s="253" customFormat="1" ht="18" customHeight="1">
      <c r="B52" s="283"/>
      <c r="C52" s="284" t="s">
        <v>109</v>
      </c>
      <c r="D52" s="285"/>
      <c r="E52" s="283"/>
      <c r="F52" s="283"/>
      <c r="G52" s="286"/>
      <c r="H52" s="284" t="s">
        <v>109</v>
      </c>
      <c r="I52" s="285"/>
    </row>
    <row r="53" spans="4:9" s="253" customFormat="1" ht="18" customHeight="1" thickBot="1">
      <c r="D53" s="289"/>
      <c r="E53" s="259"/>
      <c r="F53" s="290"/>
      <c r="G53" s="259"/>
      <c r="H53" s="259"/>
      <c r="I53" s="289"/>
    </row>
    <row r="54" spans="2:9" s="253" customFormat="1" ht="18" customHeight="1" thickTop="1">
      <c r="B54" s="278"/>
      <c r="C54" s="267" t="s">
        <v>78</v>
      </c>
      <c r="D54" s="67">
        <f>D45*D49</f>
        <v>0</v>
      </c>
      <c r="E54" s="291"/>
      <c r="F54" s="290"/>
      <c r="G54" s="254"/>
      <c r="H54" s="254" t="s">
        <v>103</v>
      </c>
      <c r="I54" s="101">
        <f>IF(I45=0,0,I45/I49)</f>
        <v>0</v>
      </c>
    </row>
    <row r="55" spans="1:9" ht="18" customHeight="1">
      <c r="A55" s="253"/>
      <c r="B55" s="253"/>
      <c r="C55" s="253"/>
      <c r="D55" s="253"/>
      <c r="E55" s="253"/>
      <c r="F55" s="253"/>
      <c r="G55" s="253"/>
      <c r="H55" s="253"/>
      <c r="I55" s="263" t="s">
        <v>58</v>
      </c>
    </row>
    <row r="56" spans="1:9" ht="18" customHeight="1">
      <c r="A56" s="253"/>
      <c r="B56" s="253"/>
      <c r="C56" s="253"/>
      <c r="D56" s="253"/>
      <c r="E56" s="253"/>
      <c r="F56" s="253"/>
      <c r="G56" s="253"/>
      <c r="H56" s="253"/>
      <c r="I56" s="253"/>
    </row>
    <row r="57" spans="1:9" ht="18" customHeight="1">
      <c r="A57" s="253"/>
      <c r="B57" s="253"/>
      <c r="C57" s="253"/>
      <c r="D57" s="253"/>
      <c r="E57" s="253"/>
      <c r="F57" s="253"/>
      <c r="G57" s="253"/>
      <c r="H57" s="253"/>
      <c r="I57" s="253"/>
    </row>
    <row r="58" spans="1:9" ht="18" customHeight="1">
      <c r="A58" s="253"/>
      <c r="B58" s="253"/>
      <c r="C58" s="253"/>
      <c r="D58" s="253"/>
      <c r="E58" s="253"/>
      <c r="F58" s="253"/>
      <c r="G58" s="253"/>
      <c r="H58" s="253"/>
      <c r="I58" s="253"/>
    </row>
    <row r="59" spans="1:9" ht="18" customHeight="1">
      <c r="A59" s="253"/>
      <c r="B59" s="253"/>
      <c r="C59" s="253"/>
      <c r="D59" s="253"/>
      <c r="E59" s="253"/>
      <c r="F59" s="253"/>
      <c r="G59" s="253"/>
      <c r="H59" s="253"/>
      <c r="I59" s="253"/>
    </row>
    <row r="60" spans="1:9" ht="18" customHeight="1">
      <c r="A60" s="253"/>
      <c r="B60" s="253"/>
      <c r="C60" s="253"/>
      <c r="D60" s="253"/>
      <c r="E60" s="253"/>
      <c r="F60" s="253"/>
      <c r="G60" s="253"/>
      <c r="H60" s="253"/>
      <c r="I60" s="253"/>
    </row>
    <row r="64" spans="1:9" ht="66.75" customHeight="1">
      <c r="A64" s="377"/>
      <c r="B64" s="377"/>
      <c r="C64" s="377"/>
      <c r="D64" s="377"/>
      <c r="E64" s="377"/>
      <c r="F64" s="377"/>
      <c r="G64" s="377"/>
      <c r="H64" s="377"/>
      <c r="I64" s="377"/>
    </row>
  </sheetData>
  <sheetProtection/>
  <mergeCells count="26">
    <mergeCell ref="A64:I64"/>
    <mergeCell ref="G25:H25"/>
    <mergeCell ref="G26:H26"/>
    <mergeCell ref="B1:C1"/>
    <mergeCell ref="B25:C25"/>
    <mergeCell ref="G15:H15"/>
    <mergeCell ref="G17:H17"/>
    <mergeCell ref="G18:H18"/>
    <mergeCell ref="G19:H19"/>
    <mergeCell ref="G20:H20"/>
    <mergeCell ref="G23:H23"/>
    <mergeCell ref="G24:H24"/>
    <mergeCell ref="B21:C21"/>
    <mergeCell ref="B22:C22"/>
    <mergeCell ref="B23:C23"/>
    <mergeCell ref="B24:C24"/>
    <mergeCell ref="B18:C18"/>
    <mergeCell ref="B19:C19"/>
    <mergeCell ref="B20:C20"/>
    <mergeCell ref="G22:H22"/>
    <mergeCell ref="E1:F1"/>
    <mergeCell ref="H1:I1"/>
    <mergeCell ref="B15:C15"/>
    <mergeCell ref="B17:C17"/>
    <mergeCell ref="A5:I5"/>
    <mergeCell ref="G21:H21"/>
  </mergeCells>
  <printOptions horizontalCentered="1"/>
  <pageMargins left="0.25" right="0.25" top="0.75" bottom="0.75" header="0.3" footer="0.3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63"/>
  <sheetViews>
    <sheetView view="pageBreakPreview" zoomScale="110" zoomScaleNormal="64" zoomScaleSheetLayoutView="110" zoomScalePageLayoutView="0" workbookViewId="0" topLeftCell="A1">
      <selection activeCell="E18" sqref="E18"/>
    </sheetView>
  </sheetViews>
  <sheetFormatPr defaultColWidth="14.21484375" defaultRowHeight="20.25" customHeight="1"/>
  <cols>
    <col min="1" max="1" width="1.4375" style="46" customWidth="1"/>
    <col min="2" max="2" width="15.6640625" style="46" customWidth="1"/>
    <col min="3" max="9" width="13.77734375" style="46" customWidth="1"/>
    <col min="10" max="10" width="3.4453125" style="46" customWidth="1"/>
    <col min="11" max="16384" width="14.21484375" style="46" customWidth="1"/>
  </cols>
  <sheetData>
    <row r="1" spans="2:9" ht="16.5" customHeight="1">
      <c r="B1" s="183" t="s">
        <v>130</v>
      </c>
      <c r="C1" s="385">
        <f>'925B-1'!$B$1</f>
        <v>0</v>
      </c>
      <c r="D1" s="387"/>
      <c r="E1" s="183" t="s">
        <v>131</v>
      </c>
      <c r="F1" s="385">
        <f>'925B-1'!$E$1</f>
        <v>0</v>
      </c>
      <c r="G1" s="386"/>
      <c r="H1" s="10" t="s">
        <v>129</v>
      </c>
      <c r="I1" s="196">
        <f>'925B-1'!$H$1</f>
        <v>0</v>
      </c>
    </row>
    <row r="2" spans="2:9" ht="16.5" customHeight="1">
      <c r="B2" s="1"/>
      <c r="C2" s="14"/>
      <c r="E2" s="1"/>
      <c r="F2" s="14"/>
      <c r="G2" s="14"/>
      <c r="H2" s="10"/>
      <c r="I2" s="14"/>
    </row>
    <row r="3" ht="16.5" customHeight="1">
      <c r="I3" s="202" t="s">
        <v>156</v>
      </c>
    </row>
    <row r="4" spans="1:10" ht="16.5" customHeight="1">
      <c r="A4" s="379" t="s">
        <v>79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ht="16.5" customHeight="1">
      <c r="A5" s="379" t="s">
        <v>192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3:9" ht="15.75">
      <c r="C6" s="35"/>
      <c r="H6" s="396" t="s">
        <v>163</v>
      </c>
      <c r="I6" s="397"/>
    </row>
    <row r="7" spans="1:9" ht="16.5" customHeight="1">
      <c r="A7" s="69"/>
      <c r="B7" s="36" t="s">
        <v>193</v>
      </c>
      <c r="H7" s="380" t="s">
        <v>194</v>
      </c>
      <c r="I7" s="381"/>
    </row>
    <row r="8" spans="1:9" ht="16.5" customHeight="1">
      <c r="A8" s="69"/>
      <c r="B8" s="69"/>
      <c r="H8" s="380"/>
      <c r="I8" s="381"/>
    </row>
    <row r="9" spans="1:9" ht="16.5" customHeight="1">
      <c r="A9" s="69"/>
      <c r="B9" s="36" t="s">
        <v>80</v>
      </c>
      <c r="H9" s="380"/>
      <c r="I9" s="381"/>
    </row>
    <row r="10" spans="2:9" ht="15.75">
      <c r="B10" s="44" t="s">
        <v>92</v>
      </c>
      <c r="C10" s="193" t="s">
        <v>140</v>
      </c>
      <c r="D10" s="69" t="s">
        <v>139</v>
      </c>
      <c r="H10" s="380"/>
      <c r="I10" s="381"/>
    </row>
    <row r="11" spans="2:9" ht="29.25" customHeight="1">
      <c r="B11" s="44" t="s">
        <v>93</v>
      </c>
      <c r="C11" s="193" t="s">
        <v>140</v>
      </c>
      <c r="D11" s="69" t="s">
        <v>159</v>
      </c>
      <c r="H11" s="382"/>
      <c r="I11" s="383"/>
    </row>
    <row r="12" spans="2:9" ht="15.75">
      <c r="B12" s="37" t="s">
        <v>94</v>
      </c>
      <c r="C12" s="193" t="s">
        <v>140</v>
      </c>
      <c r="D12" s="69" t="s">
        <v>141</v>
      </c>
      <c r="H12" s="70"/>
      <c r="I12" s="70"/>
    </row>
    <row r="13" spans="2:3" ht="16.5" customHeight="1">
      <c r="B13" s="52"/>
      <c r="C13" s="35"/>
    </row>
    <row r="14" ht="16.5" customHeight="1">
      <c r="B14" s="42" t="s">
        <v>81</v>
      </c>
    </row>
    <row r="15" spans="1:12" ht="16.5" customHeight="1">
      <c r="A15" s="53"/>
      <c r="B15" s="391" t="s">
        <v>137</v>
      </c>
      <c r="C15" s="57"/>
      <c r="D15" s="390" t="s">
        <v>13</v>
      </c>
      <c r="E15" s="389"/>
      <c r="F15" s="388" t="s">
        <v>82</v>
      </c>
      <c r="G15" s="389"/>
      <c r="H15" s="34" t="s">
        <v>10</v>
      </c>
      <c r="I15" s="50" t="s">
        <v>91</v>
      </c>
      <c r="J15" s="51"/>
      <c r="K15" s="51"/>
      <c r="L15" s="51"/>
    </row>
    <row r="16" spans="1:9" ht="16.5" customHeight="1">
      <c r="A16" s="70"/>
      <c r="B16" s="392"/>
      <c r="C16" s="41" t="s">
        <v>12</v>
      </c>
      <c r="D16" s="329" t="s">
        <v>83</v>
      </c>
      <c r="E16" s="330" t="s">
        <v>84</v>
      </c>
      <c r="F16" s="329" t="s">
        <v>83</v>
      </c>
      <c r="G16" s="330" t="s">
        <v>84</v>
      </c>
      <c r="H16" s="38" t="s">
        <v>15</v>
      </c>
      <c r="I16" s="41" t="s">
        <v>15</v>
      </c>
    </row>
    <row r="17" spans="1:28" s="316" customFormat="1" ht="16.5" customHeight="1">
      <c r="A17" s="314"/>
      <c r="B17" s="393"/>
      <c r="C17" s="317" t="s">
        <v>171</v>
      </c>
      <c r="D17" s="317" t="s">
        <v>171</v>
      </c>
      <c r="E17" s="317" t="s">
        <v>171</v>
      </c>
      <c r="F17" s="317" t="s">
        <v>171</v>
      </c>
      <c r="G17" s="317" t="s">
        <v>171</v>
      </c>
      <c r="H17" s="317" t="s">
        <v>171</v>
      </c>
      <c r="I17" s="318" t="s">
        <v>171</v>
      </c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</row>
    <row r="18" spans="1:9" ht="16.5" customHeight="1">
      <c r="A18" s="69"/>
      <c r="B18" s="328" t="s">
        <v>85</v>
      </c>
      <c r="C18" s="71"/>
      <c r="D18" s="54"/>
      <c r="E18" s="54"/>
      <c r="F18" s="55"/>
      <c r="G18" s="56"/>
      <c r="H18" s="55"/>
      <c r="I18" s="47"/>
    </row>
    <row r="19" spans="1:9" ht="16.5" customHeight="1">
      <c r="A19" s="69"/>
      <c r="B19" s="327" t="s">
        <v>167</v>
      </c>
      <c r="C19" s="59">
        <v>0</v>
      </c>
      <c r="D19" s="332">
        <v>0</v>
      </c>
      <c r="E19" s="332">
        <v>0</v>
      </c>
      <c r="F19" s="331">
        <f>IF(C19=0,0,D19/C19)</f>
        <v>0</v>
      </c>
      <c r="G19" s="333">
        <f>IF(C19=0,0,E19/C19)</f>
        <v>0</v>
      </c>
      <c r="H19" s="331">
        <f>IF(F19=0,0,G19-F19)</f>
        <v>0</v>
      </c>
      <c r="I19" s="45">
        <f>IF(F19=0,0,H19/F19)</f>
        <v>0</v>
      </c>
    </row>
    <row r="20" spans="1:9" ht="16.5" customHeight="1">
      <c r="A20" s="70"/>
      <c r="B20" s="38"/>
      <c r="C20" s="39"/>
      <c r="D20" s="39"/>
      <c r="E20" s="39"/>
      <c r="F20" s="39"/>
      <c r="G20" s="39"/>
      <c r="H20" s="39"/>
      <c r="I20" s="48"/>
    </row>
    <row r="21" spans="1:9" ht="16.5" customHeight="1">
      <c r="A21" s="70"/>
      <c r="B21" s="43" t="s">
        <v>86</v>
      </c>
      <c r="C21" s="53"/>
      <c r="D21" s="53"/>
      <c r="E21" s="53"/>
      <c r="F21" s="53"/>
      <c r="G21" s="53"/>
      <c r="H21" s="53"/>
      <c r="I21" s="49"/>
    </row>
    <row r="22" spans="1:9" ht="16.5" customHeight="1">
      <c r="A22" s="70"/>
      <c r="B22" s="43"/>
      <c r="C22" s="53"/>
      <c r="D22" s="53"/>
      <c r="E22" s="53"/>
      <c r="F22" s="53"/>
      <c r="G22" s="53"/>
      <c r="H22" s="53"/>
      <c r="I22" s="49"/>
    </row>
    <row r="23" spans="1:9" ht="16.5" customHeight="1">
      <c r="A23" s="69"/>
      <c r="B23" s="391" t="s">
        <v>137</v>
      </c>
      <c r="C23" s="201"/>
      <c r="D23" s="388" t="s">
        <v>13</v>
      </c>
      <c r="E23" s="389"/>
      <c r="F23" s="388" t="s">
        <v>87</v>
      </c>
      <c r="G23" s="389"/>
      <c r="H23" s="34" t="s">
        <v>10</v>
      </c>
      <c r="I23" s="50" t="s">
        <v>91</v>
      </c>
    </row>
    <row r="24" spans="1:9" ht="16.5" customHeight="1">
      <c r="A24" s="69"/>
      <c r="B24" s="394"/>
      <c r="C24" s="40" t="s">
        <v>12</v>
      </c>
      <c r="D24" s="329" t="s">
        <v>83</v>
      </c>
      <c r="E24" s="330" t="s">
        <v>84</v>
      </c>
      <c r="F24" s="329" t="s">
        <v>83</v>
      </c>
      <c r="G24" s="330" t="s">
        <v>84</v>
      </c>
      <c r="H24" s="38" t="s">
        <v>15</v>
      </c>
      <c r="I24" s="41" t="s">
        <v>15</v>
      </c>
    </row>
    <row r="25" spans="1:9" ht="16.5" customHeight="1">
      <c r="A25" s="70"/>
      <c r="B25" s="395"/>
      <c r="C25" s="317" t="s">
        <v>171</v>
      </c>
      <c r="D25" s="317" t="s">
        <v>171</v>
      </c>
      <c r="E25" s="317" t="s">
        <v>171</v>
      </c>
      <c r="F25" s="317" t="s">
        <v>171</v>
      </c>
      <c r="G25" s="317" t="s">
        <v>171</v>
      </c>
      <c r="H25" s="317" t="s">
        <v>171</v>
      </c>
      <c r="I25" s="317" t="s">
        <v>171</v>
      </c>
    </row>
    <row r="26" spans="1:9" ht="16.5" customHeight="1">
      <c r="A26" s="69"/>
      <c r="B26" s="38" t="s">
        <v>16</v>
      </c>
      <c r="C26" s="58">
        <v>0</v>
      </c>
      <c r="D26" s="334">
        <v>0</v>
      </c>
      <c r="E26" s="335">
        <v>0</v>
      </c>
      <c r="F26" s="336">
        <f>IF(C26=0,0,D26/C26)</f>
        <v>0</v>
      </c>
      <c r="G26" s="337">
        <f>IF(C26=0,0,E26/C26)</f>
        <v>0</v>
      </c>
      <c r="H26" s="338">
        <f aca="true" t="shared" si="0" ref="H26:H62">IF(F26=0,0,G26-F26)</f>
        <v>0</v>
      </c>
      <c r="I26" s="47">
        <f aca="true" t="shared" si="1" ref="I26:I62">IF(F26=0,0,H26/F26)</f>
        <v>0</v>
      </c>
    </row>
    <row r="27" spans="1:9" ht="16.5" customHeight="1">
      <c r="A27" s="69"/>
      <c r="B27" s="38" t="s">
        <v>17</v>
      </c>
      <c r="C27" s="58">
        <v>0</v>
      </c>
      <c r="D27" s="334">
        <v>0</v>
      </c>
      <c r="E27" s="335">
        <v>0</v>
      </c>
      <c r="F27" s="336">
        <f aca="true" t="shared" si="2" ref="F27:F62">IF(C27=0,0,D27/C27)</f>
        <v>0</v>
      </c>
      <c r="G27" s="337">
        <f aca="true" t="shared" si="3" ref="G27:G62">IF(C27=0,0,E27/C27)</f>
        <v>0</v>
      </c>
      <c r="H27" s="338">
        <f t="shared" si="0"/>
        <v>0</v>
      </c>
      <c r="I27" s="47">
        <f t="shared" si="1"/>
        <v>0</v>
      </c>
    </row>
    <row r="28" spans="1:9" ht="16.5" customHeight="1">
      <c r="A28" s="69"/>
      <c r="B28" s="38" t="s">
        <v>18</v>
      </c>
      <c r="C28" s="58">
        <v>0</v>
      </c>
      <c r="D28" s="334">
        <v>0</v>
      </c>
      <c r="E28" s="335">
        <v>0</v>
      </c>
      <c r="F28" s="336">
        <f t="shared" si="2"/>
        <v>0</v>
      </c>
      <c r="G28" s="337">
        <f t="shared" si="3"/>
        <v>0</v>
      </c>
      <c r="H28" s="338">
        <f t="shared" si="0"/>
        <v>0</v>
      </c>
      <c r="I28" s="47">
        <f t="shared" si="1"/>
        <v>0</v>
      </c>
    </row>
    <row r="29" spans="1:9" ht="16.5" customHeight="1">
      <c r="A29" s="69"/>
      <c r="B29" s="38" t="s">
        <v>19</v>
      </c>
      <c r="C29" s="58">
        <v>0</v>
      </c>
      <c r="D29" s="334">
        <v>0</v>
      </c>
      <c r="E29" s="335">
        <v>0</v>
      </c>
      <c r="F29" s="336">
        <f t="shared" si="2"/>
        <v>0</v>
      </c>
      <c r="G29" s="337">
        <f t="shared" si="3"/>
        <v>0</v>
      </c>
      <c r="H29" s="338">
        <f t="shared" si="0"/>
        <v>0</v>
      </c>
      <c r="I29" s="47">
        <f t="shared" si="1"/>
        <v>0</v>
      </c>
    </row>
    <row r="30" spans="1:9" ht="16.5" customHeight="1">
      <c r="A30" s="69"/>
      <c r="B30" s="38" t="s">
        <v>20</v>
      </c>
      <c r="C30" s="58">
        <v>0</v>
      </c>
      <c r="D30" s="334">
        <v>0</v>
      </c>
      <c r="E30" s="335">
        <v>0</v>
      </c>
      <c r="F30" s="336">
        <f t="shared" si="2"/>
        <v>0</v>
      </c>
      <c r="G30" s="337">
        <f t="shared" si="3"/>
        <v>0</v>
      </c>
      <c r="H30" s="338">
        <f t="shared" si="0"/>
        <v>0</v>
      </c>
      <c r="I30" s="47">
        <f t="shared" si="1"/>
        <v>0</v>
      </c>
    </row>
    <row r="31" spans="1:9" ht="16.5" customHeight="1">
      <c r="A31" s="69"/>
      <c r="B31" s="38" t="s">
        <v>21</v>
      </c>
      <c r="C31" s="58">
        <v>0</v>
      </c>
      <c r="D31" s="334">
        <v>0</v>
      </c>
      <c r="E31" s="335">
        <v>0</v>
      </c>
      <c r="F31" s="336">
        <f t="shared" si="2"/>
        <v>0</v>
      </c>
      <c r="G31" s="337">
        <f t="shared" si="3"/>
        <v>0</v>
      </c>
      <c r="H31" s="338">
        <f t="shared" si="0"/>
        <v>0</v>
      </c>
      <c r="I31" s="47">
        <f t="shared" si="1"/>
        <v>0</v>
      </c>
    </row>
    <row r="32" spans="1:9" ht="16.5" customHeight="1">
      <c r="A32" s="69"/>
      <c r="B32" s="38" t="s">
        <v>22</v>
      </c>
      <c r="C32" s="58">
        <v>0</v>
      </c>
      <c r="D32" s="334">
        <v>0</v>
      </c>
      <c r="E32" s="335">
        <v>0</v>
      </c>
      <c r="F32" s="336">
        <f t="shared" si="2"/>
        <v>0</v>
      </c>
      <c r="G32" s="337">
        <f t="shared" si="3"/>
        <v>0</v>
      </c>
      <c r="H32" s="338">
        <f t="shared" si="0"/>
        <v>0</v>
      </c>
      <c r="I32" s="47">
        <f t="shared" si="1"/>
        <v>0</v>
      </c>
    </row>
    <row r="33" spans="1:9" ht="16.5" customHeight="1">
      <c r="A33" s="69"/>
      <c r="B33" s="38" t="s">
        <v>23</v>
      </c>
      <c r="C33" s="58">
        <v>0</v>
      </c>
      <c r="D33" s="334">
        <v>0</v>
      </c>
      <c r="E33" s="335">
        <v>0</v>
      </c>
      <c r="F33" s="336">
        <f t="shared" si="2"/>
        <v>0</v>
      </c>
      <c r="G33" s="337">
        <f t="shared" si="3"/>
        <v>0</v>
      </c>
      <c r="H33" s="338">
        <f t="shared" si="0"/>
        <v>0</v>
      </c>
      <c r="I33" s="47">
        <f t="shared" si="1"/>
        <v>0</v>
      </c>
    </row>
    <row r="34" spans="1:9" ht="16.5" customHeight="1">
      <c r="A34" s="69"/>
      <c r="B34" s="38" t="s">
        <v>30</v>
      </c>
      <c r="C34" s="58">
        <v>0</v>
      </c>
      <c r="D34" s="334">
        <v>0</v>
      </c>
      <c r="E34" s="335">
        <v>0</v>
      </c>
      <c r="F34" s="336">
        <f t="shared" si="2"/>
        <v>0</v>
      </c>
      <c r="G34" s="337">
        <f t="shared" si="3"/>
        <v>0</v>
      </c>
      <c r="H34" s="338">
        <f t="shared" si="0"/>
        <v>0</v>
      </c>
      <c r="I34" s="47">
        <f t="shared" si="1"/>
        <v>0</v>
      </c>
    </row>
    <row r="35" spans="1:9" ht="16.5" customHeight="1">
      <c r="A35" s="69"/>
      <c r="B35" s="38" t="s">
        <v>31</v>
      </c>
      <c r="C35" s="58">
        <v>0</v>
      </c>
      <c r="D35" s="334">
        <v>0</v>
      </c>
      <c r="E35" s="335">
        <v>0</v>
      </c>
      <c r="F35" s="336">
        <f t="shared" si="2"/>
        <v>0</v>
      </c>
      <c r="G35" s="337">
        <f t="shared" si="3"/>
        <v>0</v>
      </c>
      <c r="H35" s="338">
        <f t="shared" si="0"/>
        <v>0</v>
      </c>
      <c r="I35" s="47">
        <f t="shared" si="1"/>
        <v>0</v>
      </c>
    </row>
    <row r="36" spans="1:9" ht="16.5" customHeight="1">
      <c r="A36" s="69"/>
      <c r="B36" s="38" t="s">
        <v>24</v>
      </c>
      <c r="C36" s="58">
        <v>0</v>
      </c>
      <c r="D36" s="334">
        <v>0</v>
      </c>
      <c r="E36" s="335">
        <v>0</v>
      </c>
      <c r="F36" s="336">
        <f t="shared" si="2"/>
        <v>0</v>
      </c>
      <c r="G36" s="337">
        <f t="shared" si="3"/>
        <v>0</v>
      </c>
      <c r="H36" s="338">
        <f t="shared" si="0"/>
        <v>0</v>
      </c>
      <c r="I36" s="47">
        <f t="shared" si="1"/>
        <v>0</v>
      </c>
    </row>
    <row r="37" spans="1:9" ht="16.5" customHeight="1">
      <c r="A37" s="69"/>
      <c r="B37" s="38" t="s">
        <v>32</v>
      </c>
      <c r="C37" s="58">
        <v>0</v>
      </c>
      <c r="D37" s="334">
        <v>0</v>
      </c>
      <c r="E37" s="335">
        <v>0</v>
      </c>
      <c r="F37" s="336">
        <f t="shared" si="2"/>
        <v>0</v>
      </c>
      <c r="G37" s="337">
        <f t="shared" si="3"/>
        <v>0</v>
      </c>
      <c r="H37" s="338">
        <f t="shared" si="0"/>
        <v>0</v>
      </c>
      <c r="I37" s="47">
        <f t="shared" si="1"/>
        <v>0</v>
      </c>
    </row>
    <row r="38" spans="1:9" ht="16.5" customHeight="1">
      <c r="A38" s="69"/>
      <c r="B38" s="38" t="s">
        <v>33</v>
      </c>
      <c r="C38" s="58">
        <v>0</v>
      </c>
      <c r="D38" s="334">
        <v>0</v>
      </c>
      <c r="E38" s="335">
        <v>0</v>
      </c>
      <c r="F38" s="336">
        <f t="shared" si="2"/>
        <v>0</v>
      </c>
      <c r="G38" s="337">
        <f t="shared" si="3"/>
        <v>0</v>
      </c>
      <c r="H38" s="338">
        <f t="shared" si="0"/>
        <v>0</v>
      </c>
      <c r="I38" s="47">
        <f t="shared" si="1"/>
        <v>0</v>
      </c>
    </row>
    <row r="39" spans="1:9" ht="16.5" customHeight="1">
      <c r="A39" s="69"/>
      <c r="B39" s="38" t="s">
        <v>34</v>
      </c>
      <c r="C39" s="58">
        <v>0</v>
      </c>
      <c r="D39" s="334">
        <v>0</v>
      </c>
      <c r="E39" s="335">
        <v>0</v>
      </c>
      <c r="F39" s="336">
        <f t="shared" si="2"/>
        <v>0</v>
      </c>
      <c r="G39" s="337">
        <f t="shared" si="3"/>
        <v>0</v>
      </c>
      <c r="H39" s="338">
        <f t="shared" si="0"/>
        <v>0</v>
      </c>
      <c r="I39" s="47">
        <f t="shared" si="1"/>
        <v>0</v>
      </c>
    </row>
    <row r="40" spans="1:9" ht="16.5" customHeight="1">
      <c r="A40" s="69"/>
      <c r="B40" s="38" t="s">
        <v>35</v>
      </c>
      <c r="C40" s="58">
        <v>0</v>
      </c>
      <c r="D40" s="334">
        <v>0</v>
      </c>
      <c r="E40" s="335">
        <v>0</v>
      </c>
      <c r="F40" s="336">
        <f t="shared" si="2"/>
        <v>0</v>
      </c>
      <c r="G40" s="337">
        <f t="shared" si="3"/>
        <v>0</v>
      </c>
      <c r="H40" s="338">
        <f t="shared" si="0"/>
        <v>0</v>
      </c>
      <c r="I40" s="47">
        <f t="shared" si="1"/>
        <v>0</v>
      </c>
    </row>
    <row r="41" spans="1:9" ht="16.5" customHeight="1">
      <c r="A41" s="69"/>
      <c r="B41" s="38" t="s">
        <v>37</v>
      </c>
      <c r="C41" s="58">
        <v>0</v>
      </c>
      <c r="D41" s="334">
        <v>0</v>
      </c>
      <c r="E41" s="335">
        <v>0</v>
      </c>
      <c r="F41" s="336">
        <f t="shared" si="2"/>
        <v>0</v>
      </c>
      <c r="G41" s="337">
        <f t="shared" si="3"/>
        <v>0</v>
      </c>
      <c r="H41" s="338">
        <f t="shared" si="0"/>
        <v>0</v>
      </c>
      <c r="I41" s="47">
        <f t="shared" si="1"/>
        <v>0</v>
      </c>
    </row>
    <row r="42" spans="1:9" ht="16.5" customHeight="1">
      <c r="A42" s="69"/>
      <c r="B42" s="38" t="s">
        <v>38</v>
      </c>
      <c r="C42" s="58">
        <v>0</v>
      </c>
      <c r="D42" s="334">
        <v>0</v>
      </c>
      <c r="E42" s="335">
        <v>0</v>
      </c>
      <c r="F42" s="336">
        <f t="shared" si="2"/>
        <v>0</v>
      </c>
      <c r="G42" s="337">
        <f t="shared" si="3"/>
        <v>0</v>
      </c>
      <c r="H42" s="338">
        <f t="shared" si="0"/>
        <v>0</v>
      </c>
      <c r="I42" s="47">
        <f t="shared" si="1"/>
        <v>0</v>
      </c>
    </row>
    <row r="43" spans="1:9" ht="16.5" customHeight="1">
      <c r="A43" s="69"/>
      <c r="B43" s="38" t="s">
        <v>39</v>
      </c>
      <c r="C43" s="58">
        <v>0</v>
      </c>
      <c r="D43" s="334">
        <v>0</v>
      </c>
      <c r="E43" s="335">
        <v>0</v>
      </c>
      <c r="F43" s="336">
        <f t="shared" si="2"/>
        <v>0</v>
      </c>
      <c r="G43" s="337">
        <f t="shared" si="3"/>
        <v>0</v>
      </c>
      <c r="H43" s="338">
        <f t="shared" si="0"/>
        <v>0</v>
      </c>
      <c r="I43" s="47">
        <f t="shared" si="1"/>
        <v>0</v>
      </c>
    </row>
    <row r="44" spans="1:9" ht="16.5" customHeight="1">
      <c r="A44" s="69"/>
      <c r="B44" s="38" t="s">
        <v>40</v>
      </c>
      <c r="C44" s="58">
        <v>0</v>
      </c>
      <c r="D44" s="334">
        <v>0</v>
      </c>
      <c r="E44" s="335">
        <v>0</v>
      </c>
      <c r="F44" s="336">
        <f t="shared" si="2"/>
        <v>0</v>
      </c>
      <c r="G44" s="337">
        <f t="shared" si="3"/>
        <v>0</v>
      </c>
      <c r="H44" s="338">
        <f t="shared" si="0"/>
        <v>0</v>
      </c>
      <c r="I44" s="47">
        <f t="shared" si="1"/>
        <v>0</v>
      </c>
    </row>
    <row r="45" spans="1:9" ht="16.5" customHeight="1">
      <c r="A45" s="69"/>
      <c r="B45" s="38" t="s">
        <v>41</v>
      </c>
      <c r="C45" s="58">
        <v>0</v>
      </c>
      <c r="D45" s="334">
        <v>0</v>
      </c>
      <c r="E45" s="335">
        <v>0</v>
      </c>
      <c r="F45" s="336">
        <f t="shared" si="2"/>
        <v>0</v>
      </c>
      <c r="G45" s="337">
        <f t="shared" si="3"/>
        <v>0</v>
      </c>
      <c r="H45" s="338">
        <f t="shared" si="0"/>
        <v>0</v>
      </c>
      <c r="I45" s="47">
        <f t="shared" si="1"/>
        <v>0</v>
      </c>
    </row>
    <row r="46" spans="1:9" ht="16.5" customHeight="1">
      <c r="A46" s="69"/>
      <c r="B46" s="38" t="s">
        <v>42</v>
      </c>
      <c r="C46" s="58">
        <v>0</v>
      </c>
      <c r="D46" s="334">
        <v>0</v>
      </c>
      <c r="E46" s="335">
        <v>0</v>
      </c>
      <c r="F46" s="336">
        <f t="shared" si="2"/>
        <v>0</v>
      </c>
      <c r="G46" s="337">
        <f t="shared" si="3"/>
        <v>0</v>
      </c>
      <c r="H46" s="338">
        <f t="shared" si="0"/>
        <v>0</v>
      </c>
      <c r="I46" s="47">
        <f t="shared" si="1"/>
        <v>0</v>
      </c>
    </row>
    <row r="47" spans="1:9" ht="16.5" customHeight="1">
      <c r="A47" s="69"/>
      <c r="B47" s="38" t="s">
        <v>43</v>
      </c>
      <c r="C47" s="58">
        <v>0</v>
      </c>
      <c r="D47" s="334">
        <v>0</v>
      </c>
      <c r="E47" s="335">
        <v>0</v>
      </c>
      <c r="F47" s="336">
        <f t="shared" si="2"/>
        <v>0</v>
      </c>
      <c r="G47" s="337">
        <f t="shared" si="3"/>
        <v>0</v>
      </c>
      <c r="H47" s="338">
        <f t="shared" si="0"/>
        <v>0</v>
      </c>
      <c r="I47" s="47">
        <f t="shared" si="1"/>
        <v>0</v>
      </c>
    </row>
    <row r="48" spans="1:9" ht="16.5" customHeight="1">
      <c r="A48" s="69"/>
      <c r="B48" s="38" t="s">
        <v>44</v>
      </c>
      <c r="C48" s="58">
        <v>0</v>
      </c>
      <c r="D48" s="334">
        <v>0</v>
      </c>
      <c r="E48" s="335">
        <v>0</v>
      </c>
      <c r="F48" s="336">
        <f t="shared" si="2"/>
        <v>0</v>
      </c>
      <c r="G48" s="337">
        <f t="shared" si="3"/>
        <v>0</v>
      </c>
      <c r="H48" s="338">
        <f t="shared" si="0"/>
        <v>0</v>
      </c>
      <c r="I48" s="47">
        <f t="shared" si="1"/>
        <v>0</v>
      </c>
    </row>
    <row r="49" spans="1:9" ht="16.5" customHeight="1">
      <c r="A49" s="69"/>
      <c r="B49" s="38" t="s">
        <v>45</v>
      </c>
      <c r="C49" s="58">
        <v>0</v>
      </c>
      <c r="D49" s="334">
        <v>0</v>
      </c>
      <c r="E49" s="335">
        <v>0</v>
      </c>
      <c r="F49" s="336">
        <f t="shared" si="2"/>
        <v>0</v>
      </c>
      <c r="G49" s="337">
        <f t="shared" si="3"/>
        <v>0</v>
      </c>
      <c r="H49" s="338">
        <f t="shared" si="0"/>
        <v>0</v>
      </c>
      <c r="I49" s="47">
        <f t="shared" si="1"/>
        <v>0</v>
      </c>
    </row>
    <row r="50" spans="1:9" ht="16.5" customHeight="1">
      <c r="A50" s="69"/>
      <c r="B50" s="38" t="s">
        <v>47</v>
      </c>
      <c r="C50" s="58">
        <v>0</v>
      </c>
      <c r="D50" s="334">
        <v>0</v>
      </c>
      <c r="E50" s="335">
        <v>0</v>
      </c>
      <c r="F50" s="336">
        <f t="shared" si="2"/>
        <v>0</v>
      </c>
      <c r="G50" s="337">
        <f t="shared" si="3"/>
        <v>0</v>
      </c>
      <c r="H50" s="338">
        <f t="shared" si="0"/>
        <v>0</v>
      </c>
      <c r="I50" s="47">
        <f t="shared" si="1"/>
        <v>0</v>
      </c>
    </row>
    <row r="51" spans="1:9" ht="16.5" customHeight="1">
      <c r="A51" s="69"/>
      <c r="B51" s="38" t="s">
        <v>48</v>
      </c>
      <c r="C51" s="58">
        <v>0</v>
      </c>
      <c r="D51" s="334">
        <v>0</v>
      </c>
      <c r="E51" s="335">
        <v>0</v>
      </c>
      <c r="F51" s="336">
        <f t="shared" si="2"/>
        <v>0</v>
      </c>
      <c r="G51" s="337">
        <f t="shared" si="3"/>
        <v>0</v>
      </c>
      <c r="H51" s="338">
        <f t="shared" si="0"/>
        <v>0</v>
      </c>
      <c r="I51" s="47">
        <f t="shared" si="1"/>
        <v>0</v>
      </c>
    </row>
    <row r="52" spans="1:9" ht="16.5" customHeight="1">
      <c r="A52" s="69"/>
      <c r="B52" s="38" t="s">
        <v>49</v>
      </c>
      <c r="C52" s="58">
        <v>0</v>
      </c>
      <c r="D52" s="334">
        <v>0</v>
      </c>
      <c r="E52" s="335">
        <v>0</v>
      </c>
      <c r="F52" s="336">
        <f t="shared" si="2"/>
        <v>0</v>
      </c>
      <c r="G52" s="337">
        <f t="shared" si="3"/>
        <v>0</v>
      </c>
      <c r="H52" s="338">
        <f t="shared" si="0"/>
        <v>0</v>
      </c>
      <c r="I52" s="47">
        <f t="shared" si="1"/>
        <v>0</v>
      </c>
    </row>
    <row r="53" spans="1:9" ht="16.5" customHeight="1">
      <c r="A53" s="69"/>
      <c r="B53" s="38" t="s">
        <v>36</v>
      </c>
      <c r="C53" s="58">
        <v>0</v>
      </c>
      <c r="D53" s="334">
        <v>0</v>
      </c>
      <c r="E53" s="335">
        <v>0</v>
      </c>
      <c r="F53" s="336">
        <f t="shared" si="2"/>
        <v>0</v>
      </c>
      <c r="G53" s="337">
        <f t="shared" si="3"/>
        <v>0</v>
      </c>
      <c r="H53" s="338">
        <f t="shared" si="0"/>
        <v>0</v>
      </c>
      <c r="I53" s="47">
        <f t="shared" si="1"/>
        <v>0</v>
      </c>
    </row>
    <row r="54" spans="1:9" ht="16.5" customHeight="1">
      <c r="A54" s="69"/>
      <c r="B54" s="38" t="s">
        <v>50</v>
      </c>
      <c r="C54" s="58">
        <v>0</v>
      </c>
      <c r="D54" s="334">
        <v>0</v>
      </c>
      <c r="E54" s="335">
        <v>0</v>
      </c>
      <c r="F54" s="336">
        <f t="shared" si="2"/>
        <v>0</v>
      </c>
      <c r="G54" s="337">
        <f t="shared" si="3"/>
        <v>0</v>
      </c>
      <c r="H54" s="338">
        <f t="shared" si="0"/>
        <v>0</v>
      </c>
      <c r="I54" s="47">
        <f t="shared" si="1"/>
        <v>0</v>
      </c>
    </row>
    <row r="55" spans="1:9" ht="16.5" customHeight="1">
      <c r="A55" s="69"/>
      <c r="B55" s="38" t="s">
        <v>51</v>
      </c>
      <c r="C55" s="58">
        <v>0</v>
      </c>
      <c r="D55" s="334">
        <v>0</v>
      </c>
      <c r="E55" s="335">
        <v>0</v>
      </c>
      <c r="F55" s="336">
        <f t="shared" si="2"/>
        <v>0</v>
      </c>
      <c r="G55" s="337">
        <f t="shared" si="3"/>
        <v>0</v>
      </c>
      <c r="H55" s="338">
        <f t="shared" si="0"/>
        <v>0</v>
      </c>
      <c r="I55" s="47">
        <f t="shared" si="1"/>
        <v>0</v>
      </c>
    </row>
    <row r="56" spans="1:9" ht="16.5" customHeight="1">
      <c r="A56" s="69"/>
      <c r="B56" s="38" t="s">
        <v>54</v>
      </c>
      <c r="C56" s="58">
        <v>0</v>
      </c>
      <c r="D56" s="334">
        <v>0</v>
      </c>
      <c r="E56" s="335">
        <v>0</v>
      </c>
      <c r="F56" s="336">
        <f t="shared" si="2"/>
        <v>0</v>
      </c>
      <c r="G56" s="337">
        <f t="shared" si="3"/>
        <v>0</v>
      </c>
      <c r="H56" s="338">
        <f t="shared" si="0"/>
        <v>0</v>
      </c>
      <c r="I56" s="47">
        <f t="shared" si="1"/>
        <v>0</v>
      </c>
    </row>
    <row r="57" spans="1:9" ht="16.5" customHeight="1">
      <c r="A57" s="69"/>
      <c r="B57" s="38" t="s">
        <v>55</v>
      </c>
      <c r="C57" s="58">
        <v>0</v>
      </c>
      <c r="D57" s="334">
        <v>0</v>
      </c>
      <c r="E57" s="335">
        <v>0</v>
      </c>
      <c r="F57" s="336">
        <f t="shared" si="2"/>
        <v>0</v>
      </c>
      <c r="G57" s="337">
        <f t="shared" si="3"/>
        <v>0</v>
      </c>
      <c r="H57" s="338">
        <f t="shared" si="0"/>
        <v>0</v>
      </c>
      <c r="I57" s="47">
        <f t="shared" si="1"/>
        <v>0</v>
      </c>
    </row>
    <row r="58" spans="1:9" ht="16.5" customHeight="1">
      <c r="A58" s="69"/>
      <c r="B58" s="38" t="s">
        <v>56</v>
      </c>
      <c r="C58" s="58">
        <v>0</v>
      </c>
      <c r="D58" s="334">
        <v>0</v>
      </c>
      <c r="E58" s="335">
        <v>0</v>
      </c>
      <c r="F58" s="336">
        <f t="shared" si="2"/>
        <v>0</v>
      </c>
      <c r="G58" s="337">
        <f t="shared" si="3"/>
        <v>0</v>
      </c>
      <c r="H58" s="338">
        <f t="shared" si="0"/>
        <v>0</v>
      </c>
      <c r="I58" s="47">
        <f t="shared" si="1"/>
        <v>0</v>
      </c>
    </row>
    <row r="59" spans="1:9" ht="16.5" customHeight="1">
      <c r="A59" s="69"/>
      <c r="B59" s="38" t="s">
        <v>52</v>
      </c>
      <c r="C59" s="58">
        <v>0</v>
      </c>
      <c r="D59" s="334">
        <v>0</v>
      </c>
      <c r="E59" s="335">
        <v>0</v>
      </c>
      <c r="F59" s="336">
        <f t="shared" si="2"/>
        <v>0</v>
      </c>
      <c r="G59" s="337">
        <f t="shared" si="3"/>
        <v>0</v>
      </c>
      <c r="H59" s="338">
        <f t="shared" si="0"/>
        <v>0</v>
      </c>
      <c r="I59" s="47">
        <f t="shared" si="1"/>
        <v>0</v>
      </c>
    </row>
    <row r="60" spans="1:9" ht="16.5" customHeight="1">
      <c r="A60" s="69"/>
      <c r="B60" s="38" t="s">
        <v>46</v>
      </c>
      <c r="C60" s="58">
        <v>0</v>
      </c>
      <c r="D60" s="334">
        <v>0</v>
      </c>
      <c r="E60" s="335">
        <v>0</v>
      </c>
      <c r="F60" s="336">
        <f t="shared" si="2"/>
        <v>0</v>
      </c>
      <c r="G60" s="337">
        <f t="shared" si="3"/>
        <v>0</v>
      </c>
      <c r="H60" s="338">
        <f t="shared" si="0"/>
        <v>0</v>
      </c>
      <c r="I60" s="47">
        <f t="shared" si="1"/>
        <v>0</v>
      </c>
    </row>
    <row r="61" spans="1:9" ht="16.5" customHeight="1">
      <c r="A61" s="69"/>
      <c r="B61" s="38" t="s">
        <v>53</v>
      </c>
      <c r="C61" s="58">
        <v>0</v>
      </c>
      <c r="D61" s="334">
        <v>0</v>
      </c>
      <c r="E61" s="335">
        <v>0</v>
      </c>
      <c r="F61" s="336">
        <f t="shared" si="2"/>
        <v>0</v>
      </c>
      <c r="G61" s="337">
        <f t="shared" si="3"/>
        <v>0</v>
      </c>
      <c r="H61" s="338">
        <f t="shared" si="0"/>
        <v>0</v>
      </c>
      <c r="I61" s="47">
        <f t="shared" si="1"/>
        <v>0</v>
      </c>
    </row>
    <row r="62" spans="1:9" ht="17.25" customHeight="1">
      <c r="A62" s="69"/>
      <c r="B62" s="72" t="s">
        <v>88</v>
      </c>
      <c r="C62" s="59">
        <v>0</v>
      </c>
      <c r="D62" s="339">
        <v>0</v>
      </c>
      <c r="E62" s="340">
        <v>0</v>
      </c>
      <c r="F62" s="341">
        <f t="shared" si="2"/>
        <v>0</v>
      </c>
      <c r="G62" s="342">
        <f t="shared" si="3"/>
        <v>0</v>
      </c>
      <c r="H62" s="343">
        <f t="shared" si="0"/>
        <v>0</v>
      </c>
      <c r="I62" s="45">
        <f t="shared" si="1"/>
        <v>0</v>
      </c>
    </row>
    <row r="63" spans="1:10" ht="73.5" customHeight="1">
      <c r="A63" s="384"/>
      <c r="B63" s="384"/>
      <c r="C63" s="384"/>
      <c r="D63" s="384"/>
      <c r="E63" s="384"/>
      <c r="F63" s="384"/>
      <c r="G63" s="384"/>
      <c r="H63" s="384"/>
      <c r="I63" s="384"/>
      <c r="J63" s="384"/>
    </row>
  </sheetData>
  <sheetProtection/>
  <mergeCells count="13">
    <mergeCell ref="F23:G23"/>
    <mergeCell ref="B23:B25"/>
    <mergeCell ref="H6:I6"/>
    <mergeCell ref="A5:J5"/>
    <mergeCell ref="H7:I11"/>
    <mergeCell ref="A63:J63"/>
    <mergeCell ref="F1:G1"/>
    <mergeCell ref="C1:D1"/>
    <mergeCell ref="A4:J4"/>
    <mergeCell ref="D23:E23"/>
    <mergeCell ref="D15:E15"/>
    <mergeCell ref="B15:B17"/>
    <mergeCell ref="F15:G15"/>
  </mergeCells>
  <printOptions horizontalCentered="1"/>
  <pageMargins left="0.5" right="0.25" top="0.5" bottom="0.25" header="0.75" footer="0.2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SDE925-b</dc:title>
  <dc:subject>Est. Avg. Salary Increases</dc:subject>
  <dc:creator>School Budget Planning</dc:creator>
  <cp:keywords/>
  <dc:description/>
  <cp:lastModifiedBy>Veronica Chavez</cp:lastModifiedBy>
  <cp:lastPrinted>2019-03-06T17:28:26Z</cp:lastPrinted>
  <dcterms:created xsi:type="dcterms:W3CDTF">1998-03-06T20:47:49Z</dcterms:created>
  <dcterms:modified xsi:type="dcterms:W3CDTF">2019-03-11T19:01:47Z</dcterms:modified>
  <cp:category/>
  <cp:version/>
  <cp:contentType/>
  <cp:contentStatus/>
</cp:coreProperties>
</file>