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BCA" lockStructure="1"/>
  <bookViews>
    <workbookView xWindow="288" yWindow="612" windowWidth="11460" windowHeight="3516" tabRatio="961"/>
  </bookViews>
  <sheets>
    <sheet name="Checklist" sheetId="15" r:id="rId1"/>
    <sheet name="Assurances" sheetId="2" r:id="rId2"/>
    <sheet name="LEA Analysis &amp; Plans" sheetId="14" r:id="rId3"/>
    <sheet name="Basic &amp; Preschool Budgets" sheetId="1" r:id="rId4"/>
    <sheet name="CEIS" sheetId="7" r:id="rId5"/>
    <sheet name="Local Charters" sheetId="8" r:id="rId6"/>
    <sheet name="Private Schools" sheetId="9" r:id="rId7"/>
    <sheet name="Private School Consultation" sheetId="10" r:id="rId8"/>
    <sheet name="Parent Involvement" sheetId="4" r:id="rId9"/>
    <sheet name="Excess Cost" sheetId="11" r:id="rId10"/>
    <sheet name="Budget Summary" sheetId="13" r:id="rId11"/>
    <sheet name="Instructions" sheetId="3" r:id="rId12"/>
    <sheet name="Sheet1" sheetId="5" state="hidden" r:id="rId13"/>
    <sheet name="Sheet2" sheetId="6" state="hidden" r:id="rId14"/>
    <sheet name="CS Memo" sheetId="17" state="hidden" r:id="rId15"/>
  </sheets>
  <externalReferences>
    <externalReference r:id="rId16"/>
  </externalReferences>
  <definedNames>
    <definedName name="ApplicationType">#REF!</definedName>
    <definedName name="AppType">[1]Dropdown!$A$6:$A$9</definedName>
    <definedName name="Assurance1">[1]Dropdown!$A$21:$A$23</definedName>
    <definedName name="Assurance2">[1]Dropdown!$A$26:$A$30</definedName>
    <definedName name="Assurance3">#REF!</definedName>
    <definedName name="Assurance4">#REF!</definedName>
    <definedName name="Assurance5">#REF!</definedName>
    <definedName name="Assurance7">[1]Dropdown!$A$3:$A$4</definedName>
    <definedName name="Assurances">#REF!</definedName>
    <definedName name="Assurances1">#REF!</definedName>
    <definedName name="Assurances2">#REF!</definedName>
    <definedName name="LEA">#REF!</definedName>
    <definedName name="LEAdropdown">#REF!</definedName>
    <definedName name="LEAdropdown16">#REF!</definedName>
    <definedName name="LocalCharters">#REF!</definedName>
    <definedName name="_xlnm.Print_Area" localSheetId="10">'Budget Summary'!$A$3:$J$31</definedName>
    <definedName name="Section2">#REF!</definedName>
    <definedName name="Section2b">#REF!</definedName>
    <definedName name="Select">#REF!</definedName>
    <definedName name="Yes">#REF!</definedName>
    <definedName name="yesno">#REF!</definedName>
    <definedName name="Yesonly">[1]Dropdown!$A$1</definedName>
  </definedNames>
  <calcPr calcId="145621"/>
</workbook>
</file>

<file path=xl/calcChain.xml><?xml version="1.0" encoding="utf-8"?>
<calcChain xmlns="http://schemas.openxmlformats.org/spreadsheetml/2006/main">
  <c r="A531" i="8" l="1"/>
  <c r="A529" i="8"/>
  <c r="E146" i="6" l="1"/>
  <c r="D146" i="6" l="1"/>
  <c r="A2" i="4" l="1"/>
  <c r="I5" i="10"/>
  <c r="G22" i="9" l="1"/>
  <c r="A24" i="8"/>
  <c r="D95" i="1" l="1"/>
  <c r="A2" i="2"/>
  <c r="A164" i="2" s="1"/>
  <c r="A59" i="2" l="1"/>
  <c r="F30" i="13" l="1"/>
  <c r="F31" i="13"/>
  <c r="E30" i="13"/>
  <c r="E31" i="13"/>
  <c r="E20" i="13"/>
  <c r="D20" i="13"/>
  <c r="B26" i="11"/>
  <c r="B54" i="11"/>
  <c r="B45" i="11"/>
  <c r="B17" i="11"/>
  <c r="C8" i="13"/>
  <c r="B55" i="11" l="1"/>
  <c r="A60" i="11" s="1"/>
  <c r="A62" i="11" s="1"/>
  <c r="G31" i="13" s="1"/>
  <c r="B27" i="11"/>
  <c r="A32" i="11" s="1"/>
  <c r="A34" i="11" s="1"/>
  <c r="G30" i="13" s="1"/>
  <c r="D31" i="13" l="1"/>
  <c r="D30" i="13"/>
  <c r="F15" i="1"/>
  <c r="I8" i="13" s="1"/>
  <c r="D15" i="1"/>
  <c r="F26" i="7" l="1"/>
  <c r="I40" i="8"/>
  <c r="I22" i="9"/>
  <c r="F8" i="13"/>
  <c r="A110" i="2" l="1"/>
  <c r="A2" i="13" l="1"/>
  <c r="A2" i="11"/>
  <c r="A2" i="10"/>
  <c r="A2" i="9"/>
  <c r="A2" i="8"/>
  <c r="A2" i="7"/>
  <c r="A2" i="1"/>
  <c r="A2" i="14"/>
  <c r="A514" i="8" l="1"/>
  <c r="A499" i="8"/>
  <c r="A483" i="8"/>
  <c r="A468" i="8"/>
  <c r="A452" i="8"/>
  <c r="A437" i="8"/>
  <c r="A421" i="8"/>
  <c r="A406" i="8"/>
  <c r="A390" i="8"/>
  <c r="A375" i="8"/>
  <c r="A360" i="8"/>
  <c r="A344" i="8"/>
  <c r="A328" i="8"/>
  <c r="A313" i="8"/>
  <c r="A297" i="8"/>
  <c r="A282" i="8"/>
  <c r="A266" i="8"/>
  <c r="A251" i="8"/>
  <c r="A236" i="8"/>
  <c r="A221" i="8"/>
  <c r="A206" i="8"/>
  <c r="A190" i="8"/>
  <c r="A174" i="8"/>
  <c r="A159" i="8"/>
  <c r="A142" i="8"/>
  <c r="A127" i="8"/>
  <c r="A112" i="8"/>
  <c r="A96" i="8"/>
  <c r="A81" i="8"/>
  <c r="A66" i="8"/>
  <c r="K40" i="8"/>
  <c r="G40" i="8"/>
  <c r="F342" i="1"/>
  <c r="D342" i="1"/>
  <c r="F211" i="1"/>
  <c r="D211" i="1"/>
  <c r="M40" i="8" l="1"/>
  <c r="H521" i="8"/>
  <c r="F343" i="1"/>
  <c r="C17" i="13"/>
  <c r="D343" i="1"/>
  <c r="C16" i="13"/>
  <c r="D212" i="1"/>
  <c r="C12" i="13"/>
  <c r="F212" i="1"/>
  <c r="C13" i="13"/>
  <c r="K22" i="9"/>
  <c r="H58" i="8"/>
  <c r="H119" i="8"/>
  <c r="H182" i="8"/>
  <c r="H243" i="8"/>
  <c r="H305" i="8"/>
  <c r="H367" i="8"/>
  <c r="H429" i="8"/>
  <c r="H491" i="8"/>
  <c r="H73" i="8"/>
  <c r="H104" i="8"/>
  <c r="H134" i="8"/>
  <c r="H166" i="8"/>
  <c r="H198" i="8"/>
  <c r="H228" i="8"/>
  <c r="H258" i="8"/>
  <c r="H289" i="8"/>
  <c r="H320" i="8"/>
  <c r="H352" i="8"/>
  <c r="H382" i="8"/>
  <c r="H413" i="8"/>
  <c r="H444" i="8"/>
  <c r="H475" i="8"/>
  <c r="H506" i="8"/>
  <c r="H88" i="8"/>
  <c r="H151" i="8"/>
  <c r="H213" i="8"/>
  <c r="H274" i="8"/>
  <c r="H336" i="8"/>
  <c r="H398" i="8"/>
  <c r="H460" i="8"/>
  <c r="F95" i="1"/>
  <c r="D96" i="1"/>
  <c r="D23" i="13" l="1"/>
  <c r="G447" i="9"/>
  <c r="L447" i="9" s="1"/>
  <c r="G403" i="9"/>
  <c r="L403" i="9" s="1"/>
  <c r="G359" i="9"/>
  <c r="L359" i="9" s="1"/>
  <c r="G282" i="9"/>
  <c r="L282" i="9" s="1"/>
  <c r="G238" i="9"/>
  <c r="L238" i="9" s="1"/>
  <c r="G172" i="9"/>
  <c r="L172" i="9" s="1"/>
  <c r="G436" i="9"/>
  <c r="L436" i="9" s="1"/>
  <c r="G392" i="9"/>
  <c r="L392" i="9" s="1"/>
  <c r="G348" i="9"/>
  <c r="L348" i="9" s="1"/>
  <c r="G315" i="9"/>
  <c r="L315" i="9" s="1"/>
  <c r="G271" i="9"/>
  <c r="L271" i="9" s="1"/>
  <c r="G227" i="9"/>
  <c r="L227" i="9" s="1"/>
  <c r="G194" i="9"/>
  <c r="L194" i="9" s="1"/>
  <c r="G161" i="9"/>
  <c r="L161" i="9" s="1"/>
  <c r="G469" i="9"/>
  <c r="L469" i="9" s="1"/>
  <c r="G425" i="9"/>
  <c r="L425" i="9" s="1"/>
  <c r="G381" i="9"/>
  <c r="L381" i="9" s="1"/>
  <c r="G337" i="9"/>
  <c r="L337" i="9" s="1"/>
  <c r="G304" i="9"/>
  <c r="L304" i="9" s="1"/>
  <c r="G260" i="9"/>
  <c r="L260" i="9" s="1"/>
  <c r="G216" i="9"/>
  <c r="L216" i="9" s="1"/>
  <c r="G183" i="9"/>
  <c r="L183" i="9" s="1"/>
  <c r="G150" i="9"/>
  <c r="L150" i="9" s="1"/>
  <c r="G458" i="9"/>
  <c r="L458" i="9" s="1"/>
  <c r="G414" i="9"/>
  <c r="L414" i="9" s="1"/>
  <c r="G370" i="9"/>
  <c r="L370" i="9" s="1"/>
  <c r="G326" i="9"/>
  <c r="L326" i="9" s="1"/>
  <c r="G293" i="9"/>
  <c r="L293" i="9" s="1"/>
  <c r="G249" i="9"/>
  <c r="L249" i="9" s="1"/>
  <c r="G205" i="9"/>
  <c r="L205" i="9" s="1"/>
  <c r="G48" i="9"/>
  <c r="L48" i="9" s="1"/>
  <c r="G70" i="9"/>
  <c r="L70" i="9" s="1"/>
  <c r="G93" i="9"/>
  <c r="L93" i="9" s="1"/>
  <c r="G116" i="9"/>
  <c r="L116" i="9" s="1"/>
  <c r="G139" i="9"/>
  <c r="L139" i="9" s="1"/>
  <c r="G105" i="9"/>
  <c r="L105" i="9" s="1"/>
  <c r="G82" i="9"/>
  <c r="L82" i="9" s="1"/>
  <c r="G128" i="9"/>
  <c r="L128" i="9" s="1"/>
  <c r="G59" i="9"/>
  <c r="L59" i="9" s="1"/>
  <c r="F96" i="1"/>
  <c r="C9" i="13"/>
  <c r="I11" i="13" s="1"/>
  <c r="M22" i="9"/>
  <c r="G37" i="9"/>
  <c r="L37" i="9" s="1"/>
  <c r="D26" i="13" l="1"/>
  <c r="E26" i="13" s="1"/>
  <c r="F20" i="13"/>
  <c r="F11" i="13" l="1"/>
  <c r="I10" i="13"/>
  <c r="I12" i="13"/>
  <c r="E23" i="13" l="1"/>
  <c r="F10" i="13" l="1"/>
  <c r="F12" i="13"/>
</calcChain>
</file>

<file path=xl/sharedStrings.xml><?xml version="1.0" encoding="utf-8"?>
<sst xmlns="http://schemas.openxmlformats.org/spreadsheetml/2006/main" count="2448" uniqueCount="859">
  <si>
    <t>Basic - 24106</t>
  </si>
  <si>
    <t>Allocation</t>
  </si>
  <si>
    <t>Application Type:</t>
  </si>
  <si>
    <t>Application Option:</t>
  </si>
  <si>
    <t>Excess cost</t>
  </si>
  <si>
    <t>Reasonable</t>
  </si>
  <si>
    <t xml:space="preserve">Necessary </t>
  </si>
  <si>
    <t>Allocable</t>
  </si>
  <si>
    <t>Position Location</t>
  </si>
  <si>
    <t>Position Title</t>
  </si>
  <si>
    <t>% FTE IDEA B</t>
  </si>
  <si>
    <t>24106 Amount</t>
  </si>
  <si>
    <t>24109 Amount</t>
  </si>
  <si>
    <t>Function duties for stipend</t>
  </si>
  <si>
    <t>Detailed Description</t>
  </si>
  <si>
    <t xml:space="preserve">24106 Amount </t>
  </si>
  <si>
    <t>Number of Students</t>
  </si>
  <si>
    <t>activities.</t>
  </si>
  <si>
    <t>with IEPs.</t>
  </si>
  <si>
    <t>Direct Instruction and Extended School Year (Objective 1 - Function 1000)</t>
  </si>
  <si>
    <t>Employee Type</t>
  </si>
  <si>
    <t>Instructional Support  (Objective 2)</t>
  </si>
  <si>
    <t>Activities for the Provision of Special Education and Related Services (Objective 3)</t>
  </si>
  <si>
    <t>Describe Cost</t>
  </si>
  <si>
    <t>Student Identification numbers</t>
  </si>
  <si>
    <t>1.  Support Services - General Administration (Function 2200)</t>
  </si>
  <si>
    <t>Plan of Assurances</t>
  </si>
  <si>
    <t>A.</t>
  </si>
  <si>
    <t>Federal Program General Assurances</t>
  </si>
  <si>
    <t>OR</t>
  </si>
  <si>
    <t xml:space="preserve">B. </t>
  </si>
  <si>
    <t>Other Federal Assurances</t>
  </si>
  <si>
    <r>
      <t xml:space="preserve"> Select </t>
    </r>
    <r>
      <rPr>
        <b/>
        <sz val="11"/>
        <color theme="1"/>
        <rFont val="Calibri"/>
        <family val="2"/>
        <scheme val="minor"/>
      </rPr>
      <t>Yes</t>
    </r>
    <r>
      <rPr>
        <sz val="11"/>
        <color theme="1"/>
        <rFont val="Calibri"/>
        <family val="2"/>
        <scheme val="minor"/>
      </rPr>
      <t xml:space="preserve"> from the drop-down menu next to the applicable statement below:  </t>
    </r>
    <r>
      <rPr>
        <b/>
        <i/>
        <sz val="11"/>
        <color theme="1"/>
        <rFont val="Calibri"/>
        <family val="2"/>
        <scheme val="minor"/>
      </rPr>
      <t>Only item 1 OR 2 must be selected.</t>
    </r>
  </si>
  <si>
    <t xml:space="preserve">Parent Involvement in IDEA B Application </t>
  </si>
  <si>
    <t>Name</t>
  </si>
  <si>
    <t>Phone</t>
  </si>
  <si>
    <t>E-Mail</t>
  </si>
  <si>
    <t>This application for IDEA B Entitlement funding was submitted to the local educational agency's (LEA’s) local school board or governing authority for approval and the LEA has elected to submit this application for the purpose of maximizing resources in meeting fully all obligations to children with disabilities of the district under the Individuals with Disabilities Education Act Part B.</t>
  </si>
  <si>
    <t>procedures to the SEB, in order to provide assurance.  Date provided may be no later than June 30, 2017. For new state-chartered charter</t>
  </si>
  <si>
    <t xml:space="preserve"> schools no later than December 15, 2017.</t>
  </si>
  <si>
    <t>(1)   will be expended in accordance with the applicable provisions of IDEA-B;</t>
  </si>
  <si>
    <t>(3)   will be used to supplement State, local, and other Federal funds and not to supplant those funds.</t>
  </si>
  <si>
    <t>(20 U.S.C. 1413(a)(2)(A); 34 CFR § 300.202)</t>
  </si>
  <si>
    <t>(2)   will be used only to pay the excess costs of providing special education and related services to children with disabilities, consistent    with 34 CFR § 300.202(b) and the calculations specified in the excess cost tab of this funding application; and</t>
  </si>
  <si>
    <t xml:space="preserve">Except as provided in 34 CFR §§ 300.204 and 300.205, funds provided to the LEA under IDEA- B will not be used to reduce the level of expenditures for the education of children with disabilities made by the LEA from local funds below the level of those expenditures for the preceding fiscal year.  </t>
  </si>
  <si>
    <t>(20 U.S.C. 1413(a)(2)(A); 34 CFR § 300.203)</t>
  </si>
  <si>
    <t>Education Act, the LEA will use those funds consistent with 34 CFR § 300.206, and the LEA will meet all other requirements of IDEA-B, including ensuring that children with disabilities in school-wide program schools;</t>
  </si>
  <si>
    <t>(1)   receive services in accordance with a properly developed IEP; and</t>
  </si>
  <si>
    <t>(2)   are afforded all of the rights and services guaranteed to children with disabilities under IDEA-B.</t>
  </si>
  <si>
    <t>(20 U.S.C. 1413(a)(2)(D); 34 CFR § 300.206)
(20 U.S.C. 1413(a)(2)(D); 34 CFR § 300.206)
(20 U.S.C. 1413(a)(2)(D); 34 CFR § 300.206)</t>
  </si>
  <si>
    <t>the requirements of 34 CFR §300.156 (related to personnel qualifications) and section 2122 of the ESEA.</t>
  </si>
  <si>
    <t>(20 U.S.C. 1413(a)(3); 34 CFR § 300.207)
(20 U.S.C. 1413(a)(3); 34 CFR § 300.207)</t>
  </si>
  <si>
    <t xml:space="preserve">consistent with 34 CFR § 300.208. </t>
  </si>
  <si>
    <t>(20 U.S.C. § 1413(a)(4); 34 CFR § 300.208)</t>
  </si>
  <si>
    <t>(i)  Serve children with disabilities attending those charter schools in the same manner as the LEA serves children with disabilities in its other schools, including providing supplementary and related services on site at the charter school to the same extent to which the LEA has a policy or practice of providing such services on the site to its other public schools; and</t>
  </si>
  <si>
    <t xml:space="preserve">(ii) Provide funds under IDEA-B to those charter schools  </t>
  </si>
  <si>
    <t>(A)  On the same basis as the LEA provides funds to the LEA’s other public schools, including proportional distribution based on relative enrollment of children with disabilities; and</t>
  </si>
  <si>
    <t>(B)  At the same time as the LEA distributes other Federal funds to the LEA’s other public schools, consistent with the State’s charter school law.</t>
  </si>
  <si>
    <t xml:space="preserve">The LEA will be responsible for ensuring that IDEA-B requirements are met in each public charter school that is a school of the LEA, unless State law assigns that responsibility to another entity.  </t>
  </si>
  <si>
    <t>(20 U.S.C. 1413(a)(5); 34 CFR § 300.209)</t>
  </si>
  <si>
    <t xml:space="preserve">300.705, the LEA that is a public charter school will be responsible for ensuring that the IDEA-B requirements are met, unless State law has assigned that responsibility to some other entity.  </t>
  </si>
  <si>
    <t xml:space="preserve">instructional materials, and will acquire those instructional materials in the same manner, and subject to the same conditions as the SEA under 34 CFR §300.172 and 6.75.4.9 NMAC. </t>
  </si>
  <si>
    <t>(20 U.S.C. 1413(a)(6); 34 CFR § 300.210)</t>
  </si>
  <si>
    <t>definition of blind or other persons with print disabilities in 34 CFR §300.172(e)(1)(i) or who need materials that cannot be produced from NIMAC files, receive those instructional materials in a timely manner.</t>
  </si>
  <si>
    <t xml:space="preserve">(20 U.S.C. 1413(a)(6); 34 CFR § 300.210)
</t>
  </si>
  <si>
    <t xml:space="preserve">34 CFR § 300.157 and § 300.160, information relating to the performance of children with disabilities participating in programs carried out under  IDEA-B.  </t>
  </si>
  <si>
    <t>of the agency under IDEA-B.</t>
  </si>
  <si>
    <t>(20 U.S.C. 1413(a)(8); 34 CFR § 300.212)</t>
  </si>
  <si>
    <t xml:space="preserve"> linkage of records pertaining to migratory children with disabilities for the purpose of electronically exchanging, among the States, health and educational information regarding those children.</t>
  </si>
  <si>
    <t xml:space="preserve">(20 U.S.C. 1413(a)(9); 34 CFR § 300.213)
(20 U.S.C. 1413(a)(9); 34 CFR § 300.213)
</t>
  </si>
  <si>
    <t>C.  Other Assurances</t>
  </si>
  <si>
    <t>spent in accordance with the federal regulations governing that program.</t>
  </si>
  <si>
    <t>acknowledges that the Federal Program General Assurances are incorporated herein by reference as though fully set forth herein.  These assurances include:</t>
  </si>
  <si>
    <t>- Assurances - NON-CONSTRUCTION PROGRAMS (if applicable)</t>
  </si>
  <si>
    <t>- General Education Provisions Act Assurances</t>
  </si>
  <si>
    <t>If the applicant does not have the assurances mentioned above on file with the PED, the applicant must submit such signed assurances with this application.  Civil rights assurances must be filed with the U.S. Department of Education’s Office for Civil Rights (ED’s OCR), if the applicant has not filed these assurances with ED’s OCR, the applicant will file such assurances.</t>
  </si>
  <si>
    <t xml:space="preserve">significant discrepancies that may exist between the rates of long-term suspensions and expulsions of children with and without disabilities or any other information that may be required by the PED or the U.S. Department of Education. </t>
  </si>
  <si>
    <t>[20 U.S.C. 1412(a)(22), 1418(a); 34 CFR §§ 300.211; 300.640 through 300.646]</t>
  </si>
  <si>
    <t>(34 CFR § 76.702)</t>
  </si>
  <si>
    <t>and effective transition from Part C to Part B programs for preschool children with disabilities within the agency’s educational jurisdiction, in compliance with 34 CFR Sec. 300.124. The Part C lead agency must share the directory information of potentially eligible students with their LEA(s).  Each LEA and other public agencies as appropriate shall make reasonable efforts to establish productive working relations with local Part C programs and when given reasonable notice shall participate in the transition planning conferences arranged by local Part C providers. The process of sharing this data must be completed in a Memorandum of Understanding (MOU) or Interagency Agreement between both the LEA and Part C lead agency. (Not applicable to State Supported Schools without preschool.)</t>
  </si>
  <si>
    <r>
      <t xml:space="preserve">preschool children with disabilities aged three through five living on reservations.  However, the LEA remains responsible for conducting child find and making a free appropriate public education available to those preschool children.  LEAs and public agencies serving preschool children with disabilities on reservations must negotiate equitable arrangements through joint powers agreements or memorandums of understanding or interstate agreements for sharing funding and other resources available for the educational services of the preschool children with disabilities.  In order to provide seamless services to the preschool children living on reservations, such agreements shall include provisions with regard to resolving disputes between all parties to the agreement.  (A copy of the signed agreement must be submitted with your local IDEA-B sub-grant application. Any revisions made to the agreement must be submitted to the SEB.)  </t>
    </r>
    <r>
      <rPr>
        <b/>
        <i/>
        <sz val="11"/>
        <color theme="1"/>
        <rFont val="Calibri"/>
        <family val="2"/>
        <scheme val="minor"/>
      </rPr>
      <t>Please upload MOUs with tribes to WebEPSS.</t>
    </r>
  </si>
  <si>
    <t>List all tribes in the LEAs jurisdiction: (If applicable)</t>
  </si>
  <si>
    <t>Date of MOU with listed tribe:</t>
  </si>
  <si>
    <t>origin, color, disability, and age.</t>
  </si>
  <si>
    <t>(20 USC 1228a)</t>
  </si>
  <si>
    <t>private insurance and that there is a yearly review so that notice is given annually to parents that have given the one time consent.</t>
  </si>
  <si>
    <t>(20 USC 1412(a)(12); 34 CFR § 300.154(d)(2)(iv) and (v); 6.31.2.9(B)(7)(b) NMAC</t>
  </si>
  <si>
    <t xml:space="preserve">D. Certifications  
</t>
  </si>
  <si>
    <t xml:space="preserve">influence an officer or employee of any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  The applicant shall complete and submit Standard Form-LLL, “Disclosure Form to Report Lobbying,” when required (34 CFR Part 82, Appendix B).  </t>
  </si>
  <si>
    <t xml:space="preserve"> in all lower tier transactions meeting the threshold and tier requirements stated at 34 CFR Part 85, Section 85.110-</t>
  </si>
  <si>
    <t xml:space="preserve">A.  The applicant certifies that it and its principals:
</t>
  </si>
  <si>
    <t xml:space="preserve">(a)  Are not presently debarred, suspended, proposed for debarment, declared ineligible, or voluntarily excluded from covered transactions by any Federal department or agency; </t>
  </si>
  <si>
    <t>(b)  have not within a three-year period preceding this application been convicted of or had a civil judgment rendered against them for commission of fraud or a criminal offense in connection with obtaining, attempting to obtain, or performing a public (Federal, State, or local) transaction or contract under a public transaction; violation of Federal or State antitrust statutes or commission of embezzlement, theft, forgery, bribery, falsification or destruction of records, making false statements, or receiving stolen property;</t>
  </si>
  <si>
    <t xml:space="preserve">(c)  are not presently indicted for or otherwise criminally or civilly charged by a governmental entity (Federal, State, or local) with commission of any of the offenses enumerated in paragraph (2)(b) of this certification; </t>
  </si>
  <si>
    <t xml:space="preserve">(d)  have not within a three-year period preceding this application had one or more public transaction (Federal, State, or local) terminated for cause or default; and </t>
  </si>
  <si>
    <t>B.  Where the applicant is unable to certify to any of the statements in this certification, he or she shall attach an explanation to this application.</t>
  </si>
  <si>
    <t>Conditional Approval Related to Other Issues</t>
  </si>
  <si>
    <t>Printed/Typed Name and Title of Authorized Representative of the LEA or State Agency:</t>
  </si>
  <si>
    <t>Authorized Representative's Signature (REQUIRED):</t>
  </si>
  <si>
    <t>Date:</t>
  </si>
  <si>
    <t xml:space="preserve">The Board of Education or Governing Authority for the </t>
  </si>
  <si>
    <t xml:space="preserve">or State Supported Educational Programs provides assurance to the New Mexico Public Education Department (PED), SEB that the applicable Federal, State and local laws and regulations will be met as described in the Local Application for IDEA B Funding. We the undersigned, further certify that all assurances in this application as provided to the PED have been approved by the local Board of Education and/or Charter School Governing Authority. </t>
  </si>
  <si>
    <t>Superintendent Signature/ Head Administrator Signature (REQUIRED):</t>
  </si>
  <si>
    <t>Special Education Director Signature (REQUIRED):</t>
  </si>
  <si>
    <t xml:space="preserve">Parent Representative Signature (REQUIRED): </t>
  </si>
  <si>
    <t>Authorized Representative Certification of Assurances</t>
  </si>
  <si>
    <r>
      <t xml:space="preserve">In accordance with </t>
    </r>
    <r>
      <rPr>
        <sz val="11"/>
        <color rgb="FFFF0000"/>
        <rFont val="Calibri"/>
        <family val="2"/>
        <scheme val="minor"/>
      </rPr>
      <t>Subsection 22-8-11 NMSA 1978</t>
    </r>
    <r>
      <rPr>
        <sz val="11"/>
        <color theme="1"/>
        <rFont val="Calibri"/>
        <family val="2"/>
        <scheme val="minor"/>
      </rPr>
      <t>, the department shall not approve and certify an operating budget of any school district, state supported educational institution, or state-chartered charter school that fails to demonstrate that parental involvement in the process was solicited.</t>
    </r>
  </si>
  <si>
    <t>and the IDEA-B regulations.  (20 USC 1413(a); 34 CFR §§ 300.201 through 300.213)  These assurances are found in Section III of this Application.  The LEA or State agency completed and has already submitted to the New Mexico Public Education Department’s (PED) Special Education Bureau (SEB) a formal record of the LEA’s School District Board’s or Governing Body’s adoption of special education policies and procedures that are consistent with State policies and procedures established under 34 CFR §§ 300.101 through 300.163 and §§ 300.165 through 300.174.</t>
  </si>
  <si>
    <r>
      <rPr>
        <b/>
        <sz val="11"/>
        <color theme="1"/>
        <rFont val="Calibri"/>
        <family val="2"/>
        <scheme val="minor"/>
      </rPr>
      <t>1.</t>
    </r>
    <r>
      <rPr>
        <sz val="11"/>
        <color theme="1"/>
        <rFont val="Calibri"/>
        <family val="2"/>
        <scheme val="minor"/>
      </rPr>
      <t xml:space="preserve"> The LEA provides assurances that it meets all eligibility requirements of Part B of the Individuals with Disabilities Education Act (IDEA-B) </t>
    </r>
  </si>
  <si>
    <t>assurance that it has, in effect, policies and procedures that are consistent with State policies and procedures established under 34 CFR §§ 300.101 through 300.163 and §§ 300.165 through 300.174.   However, the LEA assures that throughout the period of this sub-grant award the LEA will operate programs consistent with the requirements of IDEA-B and the IDEA-B regulations.  The LEA will make such changes to policies and procedures as necessary to bring itself into compliance with the requirements of IDEA, as amended, as soon as possible, and not later than June 30, 2018.</t>
  </si>
  <si>
    <r>
      <rPr>
        <b/>
        <sz val="11"/>
        <color theme="1"/>
        <rFont val="Calibri"/>
        <family val="2"/>
        <scheme val="minor"/>
      </rPr>
      <t>2.</t>
    </r>
    <r>
      <rPr>
        <sz val="11"/>
        <color theme="1"/>
        <rFont val="Calibri"/>
        <family val="2"/>
        <scheme val="minor"/>
      </rPr>
      <t xml:space="preserve"> The LEA </t>
    </r>
    <r>
      <rPr>
        <b/>
        <sz val="11"/>
        <color theme="1"/>
        <rFont val="Calibri"/>
        <family val="2"/>
        <scheme val="minor"/>
      </rPr>
      <t>cannot</t>
    </r>
    <r>
      <rPr>
        <sz val="11"/>
        <color theme="1"/>
        <rFont val="Calibri"/>
        <family val="2"/>
        <scheme val="minor"/>
      </rPr>
      <t xml:space="preserve"> provide assurances for all eligibility requirements of IDEA-B.  The LEA has determined that it is unable to make the </t>
    </r>
  </si>
  <si>
    <t>Assurances</t>
  </si>
  <si>
    <t>Select</t>
  </si>
  <si>
    <t>Yes</t>
  </si>
  <si>
    <t>programs that are consistent with the State policies and procedures established under the IDEA Part B regulations at 34 CFR §§300.101 through 300.163, and §§300.165 through 300.174. (20 U.S.C. 1413(a)(1); 34 CFR § 300.201)</t>
  </si>
  <si>
    <r>
      <t xml:space="preserve">Select </t>
    </r>
    <r>
      <rPr>
        <b/>
        <sz val="11"/>
        <color theme="1"/>
        <rFont val="Calibri"/>
        <family val="2"/>
        <scheme val="minor"/>
      </rPr>
      <t>Yes</t>
    </r>
    <r>
      <rPr>
        <sz val="11"/>
        <color theme="1"/>
        <rFont val="Calibri"/>
        <family val="2"/>
        <scheme val="minor"/>
      </rPr>
      <t xml:space="preserve"> from the drop-down menu for 1a or enter a date for 1b.   </t>
    </r>
    <r>
      <rPr>
        <b/>
        <i/>
        <sz val="11"/>
        <color theme="1"/>
        <rFont val="Calibri"/>
        <family val="2"/>
        <scheme val="minor"/>
      </rPr>
      <t>Only complete 1 section, 1a OR 1b.</t>
    </r>
  </si>
  <si>
    <t xml:space="preserve">The LEA must make the following assurances, 1 - 20, that it meets each of the conditions required by Part B of the Individuals with Disabilities Education Act, Part B (IDEA-B),  (34 CFR §§ 300.201 through 300.213). </t>
  </si>
  <si>
    <t>$</t>
  </si>
  <si>
    <r>
      <t xml:space="preserve">Select </t>
    </r>
    <r>
      <rPr>
        <b/>
        <sz val="11"/>
        <color theme="1"/>
        <rFont val="Calibri"/>
        <family val="2"/>
        <scheme val="minor"/>
      </rPr>
      <t>Yes</t>
    </r>
    <r>
      <rPr>
        <sz val="11"/>
        <color theme="1"/>
        <rFont val="Calibri"/>
        <family val="2"/>
        <scheme val="minor"/>
      </rPr>
      <t xml:space="preserve"> for items 2 and 4-6 from each of the drop-down menus, </t>
    </r>
    <r>
      <rPr>
        <b/>
        <sz val="11"/>
        <color theme="1"/>
        <rFont val="Calibri"/>
        <family val="2"/>
        <scheme val="minor"/>
      </rPr>
      <t>enter an amount in item 3 below</t>
    </r>
    <r>
      <rPr>
        <sz val="11"/>
        <color theme="1"/>
        <rFont val="Calibri"/>
        <family val="2"/>
        <scheme val="minor"/>
      </rPr>
      <t xml:space="preserve">: </t>
    </r>
  </si>
  <si>
    <r>
      <rPr>
        <b/>
        <sz val="11"/>
        <color theme="1"/>
        <rFont val="Calibri"/>
        <family val="2"/>
        <scheme val="minor"/>
      </rPr>
      <t>1a.</t>
    </r>
    <r>
      <rPr>
        <sz val="11"/>
        <color theme="1"/>
        <rFont val="Calibri"/>
        <family val="2"/>
        <scheme val="minor"/>
      </rPr>
      <t xml:space="preserve">  The LEA, in providing for the education of children with disabilities within its jurisdiction, has in effect policies, procedures, and </t>
    </r>
  </si>
  <si>
    <r>
      <rPr>
        <b/>
        <sz val="11"/>
        <color theme="1"/>
        <rFont val="Calibri"/>
        <family val="2"/>
        <scheme val="minor"/>
      </rPr>
      <t>1b.</t>
    </r>
    <r>
      <rPr>
        <sz val="11"/>
        <color theme="1"/>
        <rFont val="Calibri"/>
        <family val="2"/>
        <scheme val="minor"/>
      </rPr>
      <t xml:space="preserve">  If assurance cannot be given for item 1a, please provide date on which applicant will provide proof of amended policies and</t>
    </r>
  </si>
  <si>
    <r>
      <rPr>
        <b/>
        <sz val="11"/>
        <color theme="1"/>
        <rFont val="Calibri"/>
        <family val="2"/>
        <scheme val="minor"/>
      </rPr>
      <t xml:space="preserve">2. </t>
    </r>
    <r>
      <rPr>
        <sz val="11"/>
        <color theme="1"/>
        <rFont val="Calibri"/>
        <family val="2"/>
        <scheme val="minor"/>
      </rPr>
      <t xml:space="preserve"> Amounts provided to the LEA under IDEA-B;</t>
    </r>
  </si>
  <si>
    <r>
      <rPr>
        <b/>
        <sz val="11"/>
        <color theme="1"/>
        <rFont val="Calibri"/>
        <family val="2"/>
        <scheme val="minor"/>
      </rPr>
      <t>3.</t>
    </r>
    <r>
      <rPr>
        <sz val="11"/>
        <color theme="1"/>
        <rFont val="Calibri"/>
        <family val="2"/>
        <scheme val="minor"/>
      </rPr>
      <t xml:space="preserve">  Please enter Maintenance of Effort (MOE) Amount (for the year which auditable numbers are available per 34 CFR § 300.203 (b)) - </t>
    </r>
  </si>
  <si>
    <r>
      <rPr>
        <b/>
        <sz val="11"/>
        <color theme="1"/>
        <rFont val="Calibri"/>
        <family val="2"/>
        <scheme val="minor"/>
      </rPr>
      <t>4.</t>
    </r>
    <r>
      <rPr>
        <sz val="11"/>
        <color theme="1"/>
        <rFont val="Calibri"/>
        <family val="2"/>
        <scheme val="minor"/>
      </rPr>
      <t xml:space="preserve">  To the extent the LEA uses IDEA-B funds to carry out a school-wide program under section 1114 of the Elementary and Secondary  </t>
    </r>
  </si>
  <si>
    <r>
      <rPr>
        <b/>
        <sz val="11"/>
        <color theme="1"/>
        <rFont val="Calibri"/>
        <family val="2"/>
        <scheme val="minor"/>
      </rPr>
      <t>5.</t>
    </r>
    <r>
      <rPr>
        <sz val="11"/>
        <color theme="1"/>
        <rFont val="Calibri"/>
        <family val="2"/>
        <scheme val="minor"/>
      </rPr>
      <t xml:space="preserve">  The LEA will ensure that all personnel necessary to carry out Part B of the Act are appropriately and adequately prepared, subject to </t>
    </r>
  </si>
  <si>
    <r>
      <rPr>
        <b/>
        <sz val="11"/>
        <color theme="1"/>
        <rFont val="Calibri"/>
        <family val="2"/>
        <scheme val="minor"/>
      </rPr>
      <t>6.</t>
    </r>
    <r>
      <rPr>
        <sz val="11"/>
        <color theme="1"/>
        <rFont val="Calibri"/>
        <family val="2"/>
        <scheme val="minor"/>
      </rPr>
      <t xml:space="preserve">  To the extent the LEA uses IDEA-B funds to carry out any of the permissive uses described in  34 CFR § 300.208, such funds will be used </t>
    </r>
  </si>
  <si>
    <r>
      <rPr>
        <b/>
        <sz val="11"/>
        <color theme="1"/>
        <rFont val="Calibri"/>
        <family val="2"/>
        <scheme val="minor"/>
      </rPr>
      <t>7a.</t>
    </r>
    <r>
      <rPr>
        <sz val="11"/>
        <color theme="1"/>
        <rFont val="Calibri"/>
        <family val="2"/>
        <scheme val="minor"/>
      </rPr>
      <t xml:space="preserve">  In carrying out IDEA-B and the IDEA-B regulations with respect to charter schools that are public schools of the LEA, the LEA will:</t>
    </r>
  </si>
  <si>
    <r>
      <rPr>
        <b/>
        <sz val="11"/>
        <color theme="1"/>
        <rFont val="Calibri"/>
        <family val="2"/>
        <scheme val="minor"/>
      </rPr>
      <t>7b.</t>
    </r>
    <r>
      <rPr>
        <sz val="11"/>
        <color theme="1"/>
        <rFont val="Calibri"/>
        <family val="2"/>
        <scheme val="minor"/>
      </rPr>
      <t xml:space="preserve">  If a public charter school, chartered by the Public Education Commission (PEC), is an LEA applying for IDEA-B funding under 34 CFR §</t>
    </r>
  </si>
  <si>
    <t>7a &amp; 7b</t>
  </si>
  <si>
    <t>No</t>
  </si>
  <si>
    <t>N/A</t>
  </si>
  <si>
    <r>
      <t xml:space="preserve">coordinate with the NIMAC but assures that it will provide instructional materials to blind persons or other persons with print disabilities in a timely manner.   </t>
    </r>
    <r>
      <rPr>
        <b/>
        <i/>
        <sz val="11"/>
        <color theme="1"/>
        <rFont val="Calibri"/>
        <family val="2"/>
        <scheme val="minor"/>
      </rPr>
      <t>This option requires for a plan of action to be uploaded to WebEPSS.</t>
    </r>
  </si>
  <si>
    <r>
      <t>Select</t>
    </r>
    <r>
      <rPr>
        <b/>
        <sz val="11"/>
        <color theme="1"/>
        <rFont val="Calibri"/>
        <family val="2"/>
        <scheme val="minor"/>
      </rPr>
      <t xml:space="preserve"> Yes</t>
    </r>
    <r>
      <rPr>
        <sz val="11"/>
        <color theme="1"/>
        <rFont val="Calibri"/>
        <family val="2"/>
        <scheme val="minor"/>
      </rPr>
      <t xml:space="preserve"> for either 8a OR 8b. If 8b is selected a memo describing the applicant's plan of action to accomplish this assurance must be uploaded to WebEPSS along with the application.  </t>
    </r>
  </si>
  <si>
    <r>
      <rPr>
        <b/>
        <sz val="11"/>
        <color theme="1"/>
        <rFont val="Calibri"/>
        <family val="2"/>
        <scheme val="minor"/>
      </rPr>
      <t xml:space="preserve">8a. </t>
    </r>
    <r>
      <rPr>
        <sz val="11"/>
        <color theme="1"/>
        <rFont val="Calibri"/>
        <family val="2"/>
        <scheme val="minor"/>
      </rPr>
      <t xml:space="preserve"> The LEA has chosen to coordinate with the National Instructional Materials Access Center (NIMAC), when purchasing print </t>
    </r>
  </si>
  <si>
    <r>
      <rPr>
        <b/>
        <sz val="11"/>
        <color theme="1"/>
        <rFont val="Calibri"/>
        <family val="2"/>
        <scheme val="minor"/>
      </rPr>
      <t>8b.</t>
    </r>
    <r>
      <rPr>
        <sz val="11"/>
        <color theme="1"/>
        <rFont val="Calibri"/>
        <family val="2"/>
        <scheme val="minor"/>
      </rPr>
      <t xml:space="preserve">  Nothing in 34 CFR § 300.210 shall be construed to require an LEA to coordinate with the NIMAC.  The LEA has chosen not to </t>
    </r>
  </si>
  <si>
    <r>
      <t>Select</t>
    </r>
    <r>
      <rPr>
        <b/>
        <sz val="11"/>
        <color theme="1"/>
        <rFont val="Calibri"/>
        <family val="2"/>
        <scheme val="minor"/>
      </rPr>
      <t xml:space="preserve"> Yes </t>
    </r>
    <r>
      <rPr>
        <sz val="11"/>
        <color theme="1"/>
        <rFont val="Calibri"/>
        <family val="2"/>
        <scheme val="minor"/>
      </rPr>
      <t>for Items 9-12, from each of the drop-down menus below:   Yes is required for all items.</t>
    </r>
  </si>
  <si>
    <r>
      <t xml:space="preserve">Select </t>
    </r>
    <r>
      <rPr>
        <b/>
        <sz val="11"/>
        <color theme="1"/>
        <rFont val="Calibri"/>
        <family val="2"/>
        <scheme val="minor"/>
      </rPr>
      <t>Yes</t>
    </r>
    <r>
      <rPr>
        <sz val="11"/>
        <color theme="1"/>
        <rFont val="Calibri"/>
        <family val="2"/>
        <scheme val="minor"/>
      </rPr>
      <t xml:space="preserve"> for Items 13-20, from each of the drop-down menus below:  Yes is required for all items.</t>
    </r>
  </si>
  <si>
    <r>
      <t xml:space="preserve">The applicant must provide certification for Items 1 AND 2 below. Select </t>
    </r>
    <r>
      <rPr>
        <b/>
        <sz val="11"/>
        <color theme="1"/>
        <rFont val="Calibri"/>
        <family val="2"/>
        <scheme val="minor"/>
      </rPr>
      <t>Yes</t>
    </r>
    <r>
      <rPr>
        <sz val="11"/>
        <color theme="1"/>
        <rFont val="Calibri"/>
        <family val="2"/>
        <scheme val="minor"/>
      </rPr>
      <t xml:space="preserve"> from each of the drop-down menus below: </t>
    </r>
  </si>
  <si>
    <r>
      <rPr>
        <b/>
        <sz val="11"/>
        <color theme="1"/>
        <rFont val="Calibri"/>
        <family val="2"/>
        <scheme val="minor"/>
      </rPr>
      <t>9.</t>
    </r>
    <r>
      <rPr>
        <sz val="11"/>
        <color theme="1"/>
        <rFont val="Calibri"/>
        <family val="2"/>
        <scheme val="minor"/>
      </rPr>
      <t xml:space="preserve">  The LEA will ensure that children with disabilities who need instructional materials in accessible formats but are not included under the</t>
    </r>
  </si>
  <si>
    <r>
      <rPr>
        <b/>
        <sz val="11"/>
        <color theme="1"/>
        <rFont val="Calibri"/>
        <family val="2"/>
        <scheme val="minor"/>
      </rPr>
      <t>10.</t>
    </r>
    <r>
      <rPr>
        <sz val="11"/>
        <color theme="1"/>
        <rFont val="Calibri"/>
        <family val="2"/>
        <scheme val="minor"/>
      </rPr>
      <t xml:space="preserve"> The LEA will provide the PED with information needed to enable the PED to carry out its duties under IDEA-B, including, with respect to</t>
    </r>
  </si>
  <si>
    <r>
      <rPr>
        <b/>
        <sz val="11"/>
        <color theme="1"/>
        <rFont val="Calibri"/>
        <family val="2"/>
        <scheme val="minor"/>
      </rPr>
      <t xml:space="preserve">11. </t>
    </r>
    <r>
      <rPr>
        <sz val="11"/>
        <color theme="1"/>
        <rFont val="Calibri"/>
        <family val="2"/>
        <scheme val="minor"/>
      </rPr>
      <t>The LEA will make available to parents of children with disabilities and to the general public all documents relating to the eligibility</t>
    </r>
  </si>
  <si>
    <r>
      <rPr>
        <b/>
        <sz val="11"/>
        <color theme="1"/>
        <rFont val="Calibri"/>
        <family val="2"/>
        <scheme val="minor"/>
      </rPr>
      <t>12.</t>
    </r>
    <r>
      <rPr>
        <sz val="11"/>
        <color theme="1"/>
        <rFont val="Calibri"/>
        <family val="2"/>
        <scheme val="minor"/>
      </rPr>
      <t xml:space="preserve"> The LEA will cooperate in the Secretary of the U.S. Department of Education’s efforts under section 1308 of the ESEA to ensure the </t>
    </r>
  </si>
  <si>
    <r>
      <rPr>
        <b/>
        <sz val="11"/>
        <color theme="1"/>
        <rFont val="Calibri"/>
        <family val="2"/>
        <scheme val="minor"/>
      </rPr>
      <t>13.</t>
    </r>
    <r>
      <rPr>
        <sz val="11"/>
        <color theme="1"/>
        <rFont val="Calibri"/>
        <family val="2"/>
        <scheme val="minor"/>
      </rPr>
      <t xml:space="preserve"> The LEA assures that any P.L. 81-874 (impact aid) add-on funds which it may receive for the benefit of students with disabilities will be</t>
    </r>
  </si>
  <si>
    <r>
      <rPr>
        <b/>
        <sz val="11"/>
        <color theme="1"/>
        <rFont val="Calibri"/>
        <family val="2"/>
        <scheme val="minor"/>
      </rPr>
      <t>14.</t>
    </r>
    <r>
      <rPr>
        <sz val="11"/>
        <color theme="1"/>
        <rFont val="Calibri"/>
        <family val="2"/>
        <scheme val="minor"/>
      </rPr>
      <t xml:space="preserve"> Federal Program General Assurances: The LEA has Federal Program General Assurances on file with the PED.  The applicant </t>
    </r>
  </si>
  <si>
    <r>
      <rPr>
        <b/>
        <sz val="11"/>
        <color theme="1"/>
        <rFont val="Calibri"/>
        <family val="2"/>
        <scheme val="minor"/>
      </rPr>
      <t>15.</t>
    </r>
    <r>
      <rPr>
        <sz val="11"/>
        <color theme="1"/>
        <rFont val="Calibri"/>
        <family val="2"/>
        <scheme val="minor"/>
      </rPr>
      <t xml:space="preserve"> The LEA will provide accurate, valid and timely data to the PED deemed necessary by the PED to carry out its duty to determine if</t>
    </r>
  </si>
  <si>
    <r>
      <rPr>
        <b/>
        <sz val="11"/>
        <color theme="1"/>
        <rFont val="Calibri"/>
        <family val="2"/>
        <scheme val="minor"/>
      </rPr>
      <t>16.</t>
    </r>
    <r>
      <rPr>
        <sz val="11"/>
        <color theme="1"/>
        <rFont val="Calibri"/>
        <family val="2"/>
        <scheme val="minor"/>
      </rPr>
      <t xml:space="preserve"> The LEA shall use fiscal control and fund accounting procedures that ensure proper disbursement of and accounting for Federal funds.</t>
    </r>
  </si>
  <si>
    <r>
      <rPr>
        <b/>
        <sz val="11"/>
        <color theme="1"/>
        <rFont val="Calibri"/>
        <family val="2"/>
        <scheme val="minor"/>
      </rPr>
      <t>17.</t>
    </r>
    <r>
      <rPr>
        <sz val="11"/>
        <color theme="1"/>
        <rFont val="Calibri"/>
        <family val="2"/>
        <scheme val="minor"/>
      </rPr>
      <t xml:space="preserve"> As per 6.31.2.11(A)(3) NMAC, each public agency shall develop and implement appropriate policies and procedures to ensure a smooth</t>
    </r>
  </si>
  <si>
    <r>
      <rPr>
        <b/>
        <sz val="11"/>
        <color theme="1"/>
        <rFont val="Calibri"/>
        <family val="2"/>
        <scheme val="minor"/>
      </rPr>
      <t>18.</t>
    </r>
    <r>
      <rPr>
        <sz val="11"/>
        <color theme="1"/>
        <rFont val="Calibri"/>
        <family val="2"/>
        <scheme val="minor"/>
      </rPr>
      <t xml:space="preserve"> LEAs may provide Part B funds, through MOUs, with the tribes to assist them in coordinating child find and providing direct services to </t>
    </r>
  </si>
  <si>
    <r>
      <rPr>
        <b/>
        <sz val="11"/>
        <color theme="1"/>
        <rFont val="Calibri"/>
        <family val="2"/>
        <scheme val="minor"/>
      </rPr>
      <t>19.</t>
    </r>
    <r>
      <rPr>
        <sz val="11"/>
        <color theme="1"/>
        <rFont val="Calibri"/>
        <family val="2"/>
        <scheme val="minor"/>
      </rPr>
      <t xml:space="preserve"> The LEA provides equitable access and participation in all IDEA program benefits and activities, regardless of gender, race, national </t>
    </r>
  </si>
  <si>
    <r>
      <rPr>
        <b/>
        <sz val="11"/>
        <color theme="1"/>
        <rFont val="Calibri"/>
        <family val="2"/>
        <scheme val="minor"/>
      </rPr>
      <t>20.</t>
    </r>
    <r>
      <rPr>
        <sz val="11"/>
        <color theme="1"/>
        <rFont val="Calibri"/>
        <family val="2"/>
        <scheme val="minor"/>
      </rPr>
      <t xml:space="preserve"> The LEA provides assurance that there is a process and procedure in place to obtain one time only consent to access Medicaid and</t>
    </r>
  </si>
  <si>
    <r>
      <rPr>
        <b/>
        <sz val="11"/>
        <color theme="1"/>
        <rFont val="Calibri"/>
        <family val="2"/>
        <scheme val="minor"/>
      </rPr>
      <t>1.</t>
    </r>
    <r>
      <rPr>
        <sz val="11"/>
        <color theme="1"/>
        <rFont val="Calibri"/>
        <family val="2"/>
        <scheme val="minor"/>
      </rPr>
      <t xml:space="preserve">  The applicant certifies that no Federal appropriated funds have been or will be paid to any person for influencing or attempting to</t>
    </r>
  </si>
  <si>
    <r>
      <rPr>
        <b/>
        <sz val="11"/>
        <color theme="1"/>
        <rFont val="Calibri"/>
        <family val="2"/>
        <scheme val="minor"/>
      </rPr>
      <t>2.</t>
    </r>
    <r>
      <rPr>
        <sz val="11"/>
        <color theme="1"/>
        <rFont val="Calibri"/>
        <family val="2"/>
        <scheme val="minor"/>
      </rPr>
      <t xml:space="preserve">  As required by Executive Order 12549, Department and Suspension, and implemented at 34 CFR Part 85, for prospective participants</t>
    </r>
  </si>
  <si>
    <t>Section II provides documentation of completion of all issues identified in the FFY2016 conditional approval letter.</t>
  </si>
  <si>
    <t>As noted in Section II, the LEA has not completed all issues identified in the FFY2016 conditional approval letter.</t>
  </si>
  <si>
    <t>The LEA has not completed all issues identified in the FFY2016 conditional approval letter.  (Attach documentation showing completion of any issues and a list of items not yet completed.)</t>
  </si>
  <si>
    <t>The LEA previously submitted documentation of completion of all issues identified in the FFY2017 conditional approval letter.</t>
  </si>
  <si>
    <t>The LEA is attaching documentation of completion of all issues identified in the FFY2017 conditional approval letter.  (Attach documentation showing completion of all issues.)</t>
  </si>
  <si>
    <t>PED Number</t>
  </si>
  <si>
    <t>24106 - IDEA B Basic</t>
  </si>
  <si>
    <t>24109 - IDEA B Preschool</t>
  </si>
  <si>
    <t>ACE Leadership High School</t>
  </si>
  <si>
    <t>522-001</t>
  </si>
  <si>
    <t>AIMS @ UNM</t>
  </si>
  <si>
    <t>524-001</t>
  </si>
  <si>
    <t>Alamogordo Public Schools</t>
  </si>
  <si>
    <t>Albuquerque Public Schools</t>
  </si>
  <si>
    <t>Albuquerque School of Excellence</t>
  </si>
  <si>
    <t>516-001</t>
  </si>
  <si>
    <t>Albuquerque Sign Language Academy (The)</t>
  </si>
  <si>
    <t>517-001</t>
  </si>
  <si>
    <t>Aldo Leopold High School</t>
  </si>
  <si>
    <t>532-001</t>
  </si>
  <si>
    <t>Alma d' arte Charter High School</t>
  </si>
  <si>
    <t>511-001</t>
  </si>
  <si>
    <t>Amy Biehl Charter High School</t>
  </si>
  <si>
    <t>525-001</t>
  </si>
  <si>
    <t>Animas Public Schools</t>
  </si>
  <si>
    <t>Artesia Public Schools</t>
  </si>
  <si>
    <t xml:space="preserve">ASK Academy (The) </t>
  </si>
  <si>
    <t>520-001</t>
  </si>
  <si>
    <t>Aztec Municipal Schools</t>
  </si>
  <si>
    <t>Belen Consolidated Schools</t>
  </si>
  <si>
    <t>Bernalillo Public Schools</t>
  </si>
  <si>
    <t>Bloomfield Schools</t>
  </si>
  <si>
    <t>Capitan Municipal Schools</t>
  </si>
  <si>
    <t>Carlsbad Municipal Schools</t>
  </si>
  <si>
    <t>Carrizozo Municipal Schools</t>
  </si>
  <si>
    <t>Central Consolidated Schools</t>
  </si>
  <si>
    <t>Cesar Chavez Community School</t>
  </si>
  <si>
    <t>512-001</t>
  </si>
  <si>
    <t>Chama Valley Independent Schools</t>
  </si>
  <si>
    <t>Cimarron Municipal Schools</t>
  </si>
  <si>
    <t>Clayton Municipal Schools</t>
  </si>
  <si>
    <t>Cloudcroft Municipal Schools</t>
  </si>
  <si>
    <t>Clovis Municipal Schools</t>
  </si>
  <si>
    <t>Cobre Consolidated Schools</t>
  </si>
  <si>
    <t>Corona Public Schools</t>
  </si>
  <si>
    <t>Cottonwood Classical Preparatory School</t>
  </si>
  <si>
    <t>502-001</t>
  </si>
  <si>
    <t>Cuba Independent Schools</t>
  </si>
  <si>
    <t>Deming Public Schools</t>
  </si>
  <si>
    <t>Des Moines Municipal Schools</t>
  </si>
  <si>
    <t>Dexter Consolidated Schools</t>
  </si>
  <si>
    <t>Dora Consolidated Schools</t>
  </si>
  <si>
    <t>Dulce Independent Schools</t>
  </si>
  <si>
    <t>Dzit Dit Lool School of Empowerment, Action &amp; Perseverance (DEAP)</t>
  </si>
  <si>
    <t>562-001</t>
  </si>
  <si>
    <t>Elida Municipal Schools</t>
  </si>
  <si>
    <t>Española Public Schools</t>
  </si>
  <si>
    <t>Estancia Municipal Schools</t>
  </si>
  <si>
    <t>Estancia Valley Classical Academy</t>
  </si>
  <si>
    <t>550-001</t>
  </si>
  <si>
    <t>Eunice Public Schools</t>
  </si>
  <si>
    <t>Explore Academy</t>
  </si>
  <si>
    <t>557-001</t>
  </si>
  <si>
    <t>Farmington Municipal Schools</t>
  </si>
  <si>
    <t>Floyd Municipal Schools</t>
  </si>
  <si>
    <t>Fort Sumner Municipal Schools</t>
  </si>
  <si>
    <t>Gadsden Independent Schools</t>
  </si>
  <si>
    <t>Gallup-McKinley County Schools</t>
  </si>
  <si>
    <t>Grady Municipal Schools</t>
  </si>
  <si>
    <t>Grants/Cibola County Schools</t>
  </si>
  <si>
    <t>GREAT Academy (The)</t>
  </si>
  <si>
    <t>536-001</t>
  </si>
  <si>
    <t>Hagerman Municipal Schools</t>
  </si>
  <si>
    <t>Hatch Valley Public Schools</t>
  </si>
  <si>
    <t>Health Leadership High School</t>
  </si>
  <si>
    <t>Hobbs Municipal Schools</t>
  </si>
  <si>
    <t>Hondo Valley Public Schools</t>
  </si>
  <si>
    <t>Horizon Academy West</t>
  </si>
  <si>
    <t>503-001</t>
  </si>
  <si>
    <t>House Municipal Schools</t>
  </si>
  <si>
    <t>J. Paul Taylor Academy</t>
  </si>
  <si>
    <t>535-001</t>
  </si>
  <si>
    <t>Jal Public Schools</t>
  </si>
  <si>
    <t>Jemez Mountain Public Schools</t>
  </si>
  <si>
    <t>Jemez Valley Public Schools</t>
  </si>
  <si>
    <t>Juvenile Justice Services</t>
  </si>
  <si>
    <t>La Academia Dolores Huerta</t>
  </si>
  <si>
    <t>560-001</t>
  </si>
  <si>
    <t>La Promesa Early Learning Center</t>
  </si>
  <si>
    <t>528-001</t>
  </si>
  <si>
    <t>La Tierra Montessori School of the Arts and Sciences</t>
  </si>
  <si>
    <t>546-001</t>
  </si>
  <si>
    <t>Lake Arthur Municipal Schools</t>
  </si>
  <si>
    <t>Las Cruces Public Schools</t>
  </si>
  <si>
    <t>Las Montañas Charter School</t>
  </si>
  <si>
    <t>567-001</t>
  </si>
  <si>
    <t>Las Vegas City Public Schools</t>
  </si>
  <si>
    <t>Logan Municipal Schools</t>
  </si>
  <si>
    <t>Lordsburg Municipal Schools</t>
  </si>
  <si>
    <t>Los Alamos Public Schools</t>
  </si>
  <si>
    <t>Los Lunas Public Schools</t>
  </si>
  <si>
    <t>Loving Municipal Schools</t>
  </si>
  <si>
    <t>Lovington Municipal Schools</t>
  </si>
  <si>
    <t>Magdalena Municipal Schools</t>
  </si>
  <si>
    <t>MASTERS Program (The)</t>
  </si>
  <si>
    <t>519-001</t>
  </si>
  <si>
    <t>Maxwell Municipal Schools</t>
  </si>
  <si>
    <t>McCurdy Charter School</t>
  </si>
  <si>
    <t>547-001</t>
  </si>
  <si>
    <t>Media Arts Collaborative Charter School</t>
  </si>
  <si>
    <t>501-001</t>
  </si>
  <si>
    <t>Melrose Municipal Schools</t>
  </si>
  <si>
    <t>Mesa Vista Consolidated Schools</t>
  </si>
  <si>
    <t>Mission Achievement and Success Charter School</t>
  </si>
  <si>
    <t>542-001</t>
  </si>
  <si>
    <t>Monte del Sol Charter School</t>
  </si>
  <si>
    <t>564-001</t>
  </si>
  <si>
    <t>Montessori Elementary School (The)</t>
  </si>
  <si>
    <t>529-001</t>
  </si>
  <si>
    <t>Mora Independent Schools</t>
  </si>
  <si>
    <t>Moriarty-Edgewood School District</t>
  </si>
  <si>
    <t>Mosquero Municipal Schools</t>
  </si>
  <si>
    <t>Mountainair Public Schools</t>
  </si>
  <si>
    <t>New America School of Las Cruces</t>
  </si>
  <si>
    <t>549-001</t>
  </si>
  <si>
    <t>New Mexico Connections Academy</t>
  </si>
  <si>
    <t>New Mexico Department of Corrections</t>
  </si>
  <si>
    <t>New Mexico School for the Arts</t>
  </si>
  <si>
    <t>509-001</t>
  </si>
  <si>
    <t>New Mexico School for the Blind and Visually Impaired</t>
  </si>
  <si>
    <t>New Mexico School for the Deaf</t>
  </si>
  <si>
    <t>North Valley Academy</t>
  </si>
  <si>
    <t>504-001</t>
  </si>
  <si>
    <t>Pecos Independent School District</t>
  </si>
  <si>
    <t>Peñasco Independent Schools</t>
  </si>
  <si>
    <t>Pojoaque Valley Public Schools</t>
  </si>
  <si>
    <t>Portales Municipal Schools</t>
  </si>
  <si>
    <t>Quemado Independent Schools</t>
  </si>
  <si>
    <t>Questa Independent Schools</t>
  </si>
  <si>
    <t>Raton Public Schools</t>
  </si>
  <si>
    <t>Red River Valley Charter School</t>
  </si>
  <si>
    <t>539-001</t>
  </si>
  <si>
    <t>Reserve Independent Schools</t>
  </si>
  <si>
    <t>Rio Rancho Public Schools</t>
  </si>
  <si>
    <t>Roots and Wings Community School</t>
  </si>
  <si>
    <t>Roswell Independent Schools</t>
  </si>
  <si>
    <t>Roy Municipal Schools</t>
  </si>
  <si>
    <t>Ruidoso Municipal Schools</t>
  </si>
  <si>
    <t>San Jon Municipal Schools</t>
  </si>
  <si>
    <t>Sandoval Academy of Bilingual Education (SABE)</t>
  </si>
  <si>
    <t>563-001</t>
  </si>
  <si>
    <t>Santa Fe Public Schools</t>
  </si>
  <si>
    <t>Santa Rosa Consolidated Schools</t>
  </si>
  <si>
    <t>School of Dreams Academy</t>
  </si>
  <si>
    <t>505-001</t>
  </si>
  <si>
    <t>Sequoyah Adolescent Treatment Center</t>
  </si>
  <si>
    <t>Silver Consolidated School District</t>
  </si>
  <si>
    <t>Six Directions Ingigenous School</t>
  </si>
  <si>
    <t>Socorro Consolidated Schools</t>
  </si>
  <si>
    <t>South Valley Preparatory School</t>
  </si>
  <si>
    <t>515-001</t>
  </si>
  <si>
    <t>Southwest Aeronautics, Mathematics, and Science Academy</t>
  </si>
  <si>
    <t>544-001</t>
  </si>
  <si>
    <t>530-001</t>
  </si>
  <si>
    <t>Southwest Secondary Learning Center</t>
  </si>
  <si>
    <t>531-001</t>
  </si>
  <si>
    <t>Springer Municipal Schools</t>
  </si>
  <si>
    <t>510-001</t>
  </si>
  <si>
    <t>Taos International Charter School</t>
  </si>
  <si>
    <t>Taos Municipal Schools</t>
  </si>
  <si>
    <t>Tatum Municipal Schools</t>
  </si>
  <si>
    <t>Technology Leadership High School</t>
  </si>
  <si>
    <t>561-001</t>
  </si>
  <si>
    <t>Texico Municipal Schools</t>
  </si>
  <si>
    <t>Tierra Adentro</t>
  </si>
  <si>
    <t>518-001</t>
  </si>
  <si>
    <t>Tierra Encantada Charter School</t>
  </si>
  <si>
    <t>565-001</t>
  </si>
  <si>
    <t>Truth or Consequences Municipal Schools</t>
  </si>
  <si>
    <t>Tucumcari Public Schools</t>
  </si>
  <si>
    <t>Tularosa Municipal Schools</t>
  </si>
  <si>
    <t>Turquoise Trail Charter School</t>
  </si>
  <si>
    <t>566-001</t>
  </si>
  <si>
    <t>UNM Mimbres School</t>
  </si>
  <si>
    <t>Vaughn Municipal Schools</t>
  </si>
  <si>
    <t>Wagon Mound Public Schools</t>
  </si>
  <si>
    <t>Walatowa High Charter School</t>
  </si>
  <si>
    <t>552-001</t>
  </si>
  <si>
    <t>West Las Vegas Public Schools</t>
  </si>
  <si>
    <t>Zuni Public School District</t>
  </si>
  <si>
    <t>Select Local Charter</t>
  </si>
  <si>
    <t>Local</t>
  </si>
  <si>
    <t>001-090</t>
  </si>
  <si>
    <t>Academy for Technology and the Classics</t>
  </si>
  <si>
    <t>071-024</t>
  </si>
  <si>
    <t>Albuquerque Talent Development Academy</t>
  </si>
  <si>
    <t>001-016</t>
  </si>
  <si>
    <t>Alice King Community School (The)</t>
  </si>
  <si>
    <t>0010-116</t>
  </si>
  <si>
    <t>Anansi Charter School</t>
  </si>
  <si>
    <t>076-006</t>
  </si>
  <si>
    <t>Bataan Military Academy</t>
  </si>
  <si>
    <t>001-007</t>
  </si>
  <si>
    <t>Christine Duncan's Heritage Academy</t>
  </si>
  <si>
    <t>001-118</t>
  </si>
  <si>
    <t>Cien Aguas International School</t>
  </si>
  <si>
    <t>Corrales International School</t>
  </si>
  <si>
    <t>001-028</t>
  </si>
  <si>
    <t>Cottonwood Valley Charter School</t>
  </si>
  <si>
    <t>074-003</t>
  </si>
  <si>
    <t>Deming Cesar Chavez Charter High School</t>
  </si>
  <si>
    <t>042-006</t>
  </si>
  <si>
    <t>Digital Arts and Technology Academy</t>
  </si>
  <si>
    <t>001-063</t>
  </si>
  <si>
    <t>East Mountain High School</t>
  </si>
  <si>
    <t>001-024</t>
  </si>
  <si>
    <t>El Camino Real Academy</t>
  </si>
  <si>
    <t>001-069</t>
  </si>
  <si>
    <t>Gordon Bernell Charter School</t>
  </si>
  <si>
    <t>001-030</t>
  </si>
  <si>
    <t>International School at Mesa del Sol (The)</t>
  </si>
  <si>
    <t>Jefferson Montessori Academy</t>
  </si>
  <si>
    <t>020-001</t>
  </si>
  <si>
    <t>La Academia de Esperanza Charter School</t>
  </si>
  <si>
    <t>001-061</t>
  </si>
  <si>
    <t>Lindrith Area Heritage School</t>
  </si>
  <si>
    <t>056-003</t>
  </si>
  <si>
    <t>Los Puentes Charter School</t>
  </si>
  <si>
    <t>001-017</t>
  </si>
  <si>
    <t>Middle College High School</t>
  </si>
  <si>
    <t>043-097</t>
  </si>
  <si>
    <t>Montessori of the Rio Grande Charter</t>
  </si>
  <si>
    <t>001-095</t>
  </si>
  <si>
    <t>Moreno Valley High School</t>
  </si>
  <si>
    <t>008-003</t>
  </si>
  <si>
    <t>Mosaic Academy Charter</t>
  </si>
  <si>
    <t>064-001</t>
  </si>
  <si>
    <t>Mountain Mahogany Community School</t>
  </si>
  <si>
    <t>001-098</t>
  </si>
  <si>
    <t>Native American Community Academy</t>
  </si>
  <si>
    <t>001-006</t>
  </si>
  <si>
    <t>New Mexico International School</t>
  </si>
  <si>
    <t>New Mexico Virtual Academy</t>
  </si>
  <si>
    <t>065-021</t>
  </si>
  <si>
    <t>Public Academy for Performing Arts</t>
  </si>
  <si>
    <t>001-047</t>
  </si>
  <si>
    <t>Rio Gallinas School</t>
  </si>
  <si>
    <t>068-004</t>
  </si>
  <si>
    <t>Robert F. Kennedy Charter School</t>
  </si>
  <si>
    <t>001-051</t>
  </si>
  <si>
    <t>San Diego Riverside Charter School</t>
  </si>
  <si>
    <t>063-004</t>
  </si>
  <si>
    <t>Sidney Gutierrez Middle School</t>
  </si>
  <si>
    <t>004-009</t>
  </si>
  <si>
    <t>South Valley Academy</t>
  </si>
  <si>
    <t>001-025</t>
  </si>
  <si>
    <t>Taos Municipal Charter School</t>
  </si>
  <si>
    <t>076-005</t>
  </si>
  <si>
    <t>Twenty-First Century Charter School</t>
  </si>
  <si>
    <t>001-027</t>
  </si>
  <si>
    <t>Vista Grande High School</t>
  </si>
  <si>
    <t>076-012</t>
  </si>
  <si>
    <t>Pecos Connections Academy</t>
  </si>
  <si>
    <t>William W. &amp; Josephine Dorn Charter Community School</t>
  </si>
  <si>
    <t>Albuquerque Collegiate Charter School</t>
  </si>
  <si>
    <t>Altura Prepatory School</t>
  </si>
  <si>
    <t>Hozho Academy</t>
  </si>
  <si>
    <t>533-001</t>
  </si>
  <si>
    <t>Funds designated for this purpose are to be budgeted under Fund Code 24112. If the LEA chooses to budget Fund 24112 a CEIS Plan must be submitted to SEB for approval. SEB written approval of the CEIS Plan is required prior to implementation.   Funds set aside for CEIS may not be expended until the CEIS plan has been approved by SEB. [34 CFR 300.205 applies in conjunction with 34 CFR 300.226]. Please refer to guidance memo from Denise Koscielniak, Federal Programs Director, regarding “Technical Assistance: Coordinated Early Intervening Services”, dated August 20, 2009. The memo may be accessed on the SEB website. [34 CFR 300.226(d); 20 U.S.C 1413(f)(4); 6.31.2.9(D)(4) NMAC]</t>
  </si>
  <si>
    <t xml:space="preserve"> </t>
  </si>
  <si>
    <t>Basic (24106) and Preschool (24109) Budgets</t>
  </si>
  <si>
    <t>Number of students to be served with CEIS funds</t>
  </si>
  <si>
    <t>CEIS</t>
  </si>
  <si>
    <t>UCOA Function Code 2500, Object Code 55912 and Applicable Location Code - LOCAL CHARTER SCHOOL</t>
  </si>
  <si>
    <t>An LEA must comply with certain requirements if it has charter schools within its jurisdiction that are public schools of the LEA.  The LEA must serve children with disabilities attending those charter schools in the same manner as the LEA serves children with disabilities in its other schools, including providing supplementary and related services on site at the charter school to the same extent to which the LEA has a policy or practice of providing such services on the site to its other public schools.  The LEA also must provide IDEA-B funds to those charter schools:</t>
  </si>
  <si>
    <t>1) On the same basis as the LEA provides funds to the LEA’s other public schools, including proportional distribution based on relative enrollment of children with disabilities; and</t>
  </si>
  <si>
    <t>2) at the same time as the LEA distributes other Federal funds to the LEA’s other public schools, consistent with the State’s charter school law.</t>
  </si>
  <si>
    <t>The provision of funds to the LEA's local charter schools(s) must be determined on the same basis and at the same time as all the other public schools within the LEA's jurisdiction [34 C.F.R. § 300.209]</t>
  </si>
  <si>
    <t>a</t>
  </si>
  <si>
    <t>b</t>
  </si>
  <si>
    <t>c</t>
  </si>
  <si>
    <t>Proportionate share to Local Charters</t>
  </si>
  <si>
    <t>d</t>
  </si>
  <si>
    <t>e</t>
  </si>
  <si>
    <t>Average Allocation per child (d / a = e)</t>
  </si>
  <si>
    <t>Total Allocation to be distributed to dependent/local charter(s)</t>
  </si>
  <si>
    <t>Local Charter School Name</t>
  </si>
  <si>
    <t>Local (Dependent) Charter Schools</t>
  </si>
  <si>
    <t>Select Yes or No from the drop-down menu for the following question.</t>
  </si>
  <si>
    <r>
      <t xml:space="preserve">If the LEA selects </t>
    </r>
    <r>
      <rPr>
        <b/>
        <sz val="11"/>
        <color theme="1"/>
        <rFont val="Calibri"/>
        <family val="2"/>
        <scheme val="minor"/>
      </rPr>
      <t>Yes</t>
    </r>
    <r>
      <rPr>
        <sz val="11"/>
        <color theme="1"/>
        <rFont val="Calibri"/>
        <family val="2"/>
        <scheme val="minor"/>
      </rPr>
      <t xml:space="preserve"> to the above question, please proceed to the tables below.  If No, please skip to the next section (tab).</t>
    </r>
  </si>
  <si>
    <t>Percent of Budget Allocated</t>
  </si>
  <si>
    <t>Position Title(s)</t>
  </si>
  <si>
    <t>* If there is a difference between the number of students found to be eligible for IDEA B and the number of students who were served a written justification must be submitted to the SEB.</t>
  </si>
  <si>
    <t>Total number of eligible children (a + b = c)</t>
  </si>
  <si>
    <t>f</t>
  </si>
  <si>
    <t>Private School Name:</t>
  </si>
  <si>
    <t>g</t>
  </si>
  <si>
    <t>h</t>
  </si>
  <si>
    <t>Average Allocation per child (calculated above)</t>
  </si>
  <si>
    <t>i</t>
  </si>
  <si>
    <r>
      <t xml:space="preserve">Select </t>
    </r>
    <r>
      <rPr>
        <b/>
        <sz val="11"/>
        <color theme="1"/>
        <rFont val="Calibri"/>
        <family val="2"/>
        <scheme val="minor"/>
      </rPr>
      <t>Yes or No</t>
    </r>
    <r>
      <rPr>
        <sz val="11"/>
        <color theme="1"/>
        <rFont val="Calibri"/>
        <family val="2"/>
        <scheme val="minor"/>
      </rPr>
      <t xml:space="preserve"> from the drop-down menu for the following question.</t>
    </r>
  </si>
  <si>
    <r>
      <t xml:space="preserve">Please select </t>
    </r>
    <r>
      <rPr>
        <b/>
        <sz val="11"/>
        <color theme="1"/>
        <rFont val="Calibri"/>
        <family val="2"/>
        <scheme val="minor"/>
      </rPr>
      <t>Yes</t>
    </r>
    <r>
      <rPr>
        <sz val="11"/>
        <color theme="1"/>
        <rFont val="Calibri"/>
        <family val="2"/>
        <scheme val="minor"/>
      </rPr>
      <t xml:space="preserve"> next to assurances 1 and 2 below. If you cannot select Yes to both 1 and 2 you must select Yes next to assurance 3 and provide a description of how IDEA-B funds will be distributed to the charter school(s).</t>
    </r>
  </si>
  <si>
    <t xml:space="preserve"> LEAs with local (dependent) charter schools in their educational jurisdiction must complete the sections below:</t>
  </si>
  <si>
    <t>Name of Private School</t>
  </si>
  <si>
    <t>Excess Cost - Elementary and Secondary School Calculations</t>
  </si>
  <si>
    <t>Elementary School Excess Cost Requirement</t>
  </si>
  <si>
    <t xml:space="preserve"> Total Elementary School Expenditures </t>
  </si>
  <si>
    <t xml:space="preserve"> $                                            -  </t>
  </si>
  <si>
    <t>a. Total Expenditures from State and local tax funds</t>
  </si>
  <si>
    <t>b. Total Expenditures from Federal funds</t>
  </si>
  <si>
    <t>c. Total Expenditures for capital outlay and debt service</t>
  </si>
  <si>
    <t xml:space="preserve"> Other Deductions </t>
  </si>
  <si>
    <t>e. Total Expenditures from IDEA, Part B allocation</t>
  </si>
  <si>
    <t>f. Total Expenditures ESEA, Title I, Part A allocation</t>
  </si>
  <si>
    <t>g. Total Expenditures ESEA, Title III, Parts A and B allocation</t>
  </si>
  <si>
    <t>h. Total Expenditures from State and local funds for children with disabilities, excluding gifted only</t>
  </si>
  <si>
    <t>i. Total Expenditures from State or local funds for programs under ESEA, Title I, Part A, and Title III, Parts A and B</t>
  </si>
  <si>
    <t>j. Total of other deductions ( e + f + g + h + i = j)</t>
  </si>
  <si>
    <t xml:space="preserve"> Determining Excess Cost </t>
  </si>
  <si>
    <t>The average annual per student expenditure for the LEA's elementary schools is calculated below:</t>
  </si>
  <si>
    <t>m. Average annual per student expenditure for Elementary (k ÷ l = m)</t>
  </si>
  <si>
    <t>o. Minimum amount of funds an LEA must spend for the education of children with disabilities enrolled in the LEA's elementary schools before using Part B funds to cover the Excess Cost (m x n = o)</t>
  </si>
  <si>
    <t>Secondary School Excess Cost Requirement</t>
  </si>
  <si>
    <t xml:space="preserve"> Total Secondary School Expenditures </t>
  </si>
  <si>
    <t>The average annual per student expenditure for the LEA's secondary schools is calculated below:</t>
  </si>
  <si>
    <t>disabilities)</t>
  </si>
  <si>
    <t xml:space="preserve">Excess Cost must be completed based on the most current data available. </t>
  </si>
  <si>
    <t>m. Average annual per student expenditure for Secondary  (k ÷ l = m)</t>
  </si>
  <si>
    <r>
      <t xml:space="preserve">d. Total expenditures for </t>
    </r>
    <r>
      <rPr>
        <b/>
        <u/>
        <sz val="11"/>
        <color theme="1"/>
        <rFont val="Calibri"/>
        <family val="2"/>
        <scheme val="minor"/>
      </rPr>
      <t>elementary school students</t>
    </r>
    <r>
      <rPr>
        <b/>
        <sz val="11"/>
        <color theme="1"/>
        <rFont val="Calibri"/>
        <family val="2"/>
        <scheme val="minor"/>
      </rPr>
      <t xml:space="preserve"> less capital outlay and debt service (a + b - c = d)</t>
    </r>
  </si>
  <si>
    <r>
      <t xml:space="preserve">k. Total Expenditures for </t>
    </r>
    <r>
      <rPr>
        <b/>
        <u/>
        <sz val="11"/>
        <color theme="1"/>
        <rFont val="Calibri"/>
        <family val="2"/>
        <scheme val="minor"/>
      </rPr>
      <t>all elementary school students</t>
    </r>
    <r>
      <rPr>
        <sz val="11"/>
        <color theme="1"/>
        <rFont val="Calibri"/>
        <family val="2"/>
        <scheme val="minor"/>
      </rPr>
      <t xml:space="preserve"> less other deductions (d - j = k)</t>
    </r>
  </si>
  <si>
    <r>
      <t xml:space="preserve">l. Enter </t>
    </r>
    <r>
      <rPr>
        <b/>
        <sz val="11"/>
        <color theme="1"/>
        <rFont val="Calibri"/>
        <family val="2"/>
        <scheme val="minor"/>
      </rPr>
      <t xml:space="preserve">AVERAGE </t>
    </r>
    <r>
      <rPr>
        <sz val="11"/>
        <color theme="1"/>
        <rFont val="Calibri"/>
        <family val="2"/>
        <scheme val="minor"/>
      </rPr>
      <t xml:space="preserve">number of </t>
    </r>
    <r>
      <rPr>
        <b/>
        <u/>
        <sz val="11"/>
        <color theme="1"/>
        <rFont val="Calibri"/>
        <family val="2"/>
        <scheme val="minor"/>
      </rPr>
      <t>all elementary students enrolled</t>
    </r>
    <r>
      <rPr>
        <sz val="11"/>
        <color theme="1"/>
        <rFont val="Calibri"/>
        <family val="2"/>
        <scheme val="minor"/>
      </rPr>
      <t xml:space="preserve"> (including students with </t>
    </r>
  </si>
  <si>
    <r>
      <t>d. Total expenditures for</t>
    </r>
    <r>
      <rPr>
        <b/>
        <u/>
        <sz val="11"/>
        <color theme="1"/>
        <rFont val="Calibri"/>
        <family val="2"/>
        <scheme val="minor"/>
      </rPr>
      <t xml:space="preserve"> secondary school students</t>
    </r>
    <r>
      <rPr>
        <b/>
        <sz val="11"/>
        <color theme="1"/>
        <rFont val="Calibri"/>
        <family val="2"/>
        <scheme val="minor"/>
      </rPr>
      <t xml:space="preserve"> less capital outlay and debt service (a + b - c = d)</t>
    </r>
  </si>
  <si>
    <r>
      <t xml:space="preserve">k. Total Expenditures for </t>
    </r>
    <r>
      <rPr>
        <b/>
        <u/>
        <sz val="11"/>
        <color theme="1"/>
        <rFont val="Calibri"/>
        <family val="2"/>
        <scheme val="minor"/>
      </rPr>
      <t>all secondary school students</t>
    </r>
    <r>
      <rPr>
        <sz val="11"/>
        <color theme="1"/>
        <rFont val="Calibri"/>
        <family val="2"/>
        <scheme val="minor"/>
      </rPr>
      <t xml:space="preserve"> less other deductions (d - j = k)</t>
    </r>
  </si>
  <si>
    <r>
      <t xml:space="preserve">l. Enter </t>
    </r>
    <r>
      <rPr>
        <b/>
        <sz val="11"/>
        <color theme="1"/>
        <rFont val="Calibri"/>
        <family val="2"/>
        <scheme val="minor"/>
      </rPr>
      <t xml:space="preserve">AVERAGE </t>
    </r>
    <r>
      <rPr>
        <sz val="11"/>
        <color theme="1"/>
        <rFont val="Calibri"/>
        <family val="2"/>
        <scheme val="minor"/>
      </rPr>
      <t xml:space="preserve">number of </t>
    </r>
    <r>
      <rPr>
        <b/>
        <u/>
        <sz val="11"/>
        <color theme="1"/>
        <rFont val="Calibri"/>
        <family val="2"/>
        <scheme val="minor"/>
      </rPr>
      <t>ALL secondary students enrolled</t>
    </r>
    <r>
      <rPr>
        <sz val="11"/>
        <color theme="1"/>
        <rFont val="Calibri"/>
        <family val="2"/>
        <scheme val="minor"/>
      </rPr>
      <t xml:space="preserve"> (including students with </t>
    </r>
  </si>
  <si>
    <t>Secondary Excess Cost</t>
  </si>
  <si>
    <t>Elementary Excess Cost</t>
  </si>
  <si>
    <t>Minimum amount of funds an LEA must spend for the education of children with disabilities enrolled in the LEA before using IDEA B funds to cover the Excess Costs above that amount</t>
  </si>
  <si>
    <r>
      <rPr>
        <b/>
        <sz val="11"/>
        <color theme="1"/>
        <rFont val="Calibri"/>
        <family val="2"/>
        <scheme val="minor"/>
      </rPr>
      <t xml:space="preserve">AVERAGE Students with Disabilities </t>
    </r>
    <r>
      <rPr>
        <sz val="11"/>
        <color theme="1"/>
        <rFont val="Calibri"/>
        <family val="2"/>
        <scheme val="minor"/>
      </rPr>
      <t>enrolled, excluding gifted only</t>
    </r>
  </si>
  <si>
    <r>
      <rPr>
        <b/>
        <sz val="11"/>
        <color theme="1"/>
        <rFont val="Calibri"/>
        <family val="2"/>
        <scheme val="minor"/>
      </rPr>
      <t xml:space="preserve">AVERAGE ALL Students </t>
    </r>
    <r>
      <rPr>
        <sz val="11"/>
        <color theme="1"/>
        <rFont val="Calibri"/>
        <family val="2"/>
        <scheme val="minor"/>
      </rPr>
      <t xml:space="preserve">enrolled </t>
    </r>
  </si>
  <si>
    <t>Average Annual per Student Expenditure</t>
  </si>
  <si>
    <t>Objective 8 - Excess Cost Requirement</t>
  </si>
  <si>
    <t>Total Private</t>
  </si>
  <si>
    <t>From 24106</t>
  </si>
  <si>
    <t>Private Schools                   Fund 24115</t>
  </si>
  <si>
    <t>Objective 7</t>
  </si>
  <si>
    <t>Total Dependent Charters</t>
  </si>
  <si>
    <t>Dependent/Local Charters</t>
  </si>
  <si>
    <t>Objective 6</t>
  </si>
  <si>
    <t>From 24109</t>
  </si>
  <si>
    <t>Voluntary CEIS                       Fund 24112</t>
  </si>
  <si>
    <t xml:space="preserve"> Objective 4</t>
  </si>
  <si>
    <t>Function 2200</t>
  </si>
  <si>
    <t>Objective 3</t>
  </si>
  <si>
    <t>(should be $ 0)</t>
  </si>
  <si>
    <r>
      <t xml:space="preserve"> Balanced </t>
    </r>
    <r>
      <rPr>
        <sz val="9"/>
        <color rgb="FFFF0000"/>
        <rFont val="Calibri"/>
        <family val="2"/>
        <scheme val="minor"/>
      </rPr>
      <t>(Unbalanced)</t>
    </r>
  </si>
  <si>
    <t>Total Budgeted</t>
  </si>
  <si>
    <t>Function 2100</t>
  </si>
  <si>
    <t>Objective 2</t>
  </si>
  <si>
    <t>Fund 24106 Budget Check</t>
  </si>
  <si>
    <t>Fund 24109</t>
  </si>
  <si>
    <t>Fund 24106</t>
  </si>
  <si>
    <t>Function 1000</t>
  </si>
  <si>
    <t>PRESCHOOL ENTITLEMENT</t>
  </si>
  <si>
    <t xml:space="preserve">BASIC ENTITLEMENT              </t>
  </si>
  <si>
    <t>Objective 1</t>
  </si>
  <si>
    <t>Amounts Budgeted</t>
  </si>
  <si>
    <t>Application Type</t>
  </si>
  <si>
    <t>Single Applicant</t>
  </si>
  <si>
    <t>Voluntary Joint Eligibility</t>
  </si>
  <si>
    <t xml:space="preserve">Mandated Joint Eligiblity </t>
  </si>
  <si>
    <t>Voluntary Combined Application</t>
  </si>
  <si>
    <t>Application Option</t>
  </si>
  <si>
    <t>Option A - Preliminary Allocation Only</t>
  </si>
  <si>
    <t>Option B - Preliminary plus Projected Carryover</t>
  </si>
  <si>
    <t>Required Section - Please complete</t>
  </si>
  <si>
    <t>Consider the following before completing</t>
  </si>
  <si>
    <t>Required if 24115 Private School completed</t>
  </si>
  <si>
    <t>List REC(s)</t>
  </si>
  <si>
    <t>Please select Yes or No for each below.</t>
  </si>
  <si>
    <t>Describe how funds will be utilized to improve graduation rates for students with disabilities.</t>
  </si>
  <si>
    <t>Describe how IDEA B funds will be utilized to improve dropout rates for students with disabilities.</t>
  </si>
  <si>
    <t>Needs Analysis and Local Education Agency (LEA) Plans</t>
  </si>
  <si>
    <t>Area(s) of noncompliance</t>
  </si>
  <si>
    <t>"Yes" to each question above does not assure SEB approval.  All items will be subject to SEB audit.</t>
  </si>
  <si>
    <t xml:space="preserve"> Select LEA Name</t>
  </si>
  <si>
    <t>Number of Comprehensive Support and Intervention (CSI) Schools</t>
  </si>
  <si>
    <t>Improving graduation rates for students with disabilities</t>
  </si>
  <si>
    <t>Number of Targeted Support and Improvement (TSI) Schools</t>
  </si>
  <si>
    <t>Describe brief synopsis of LEA plan</t>
  </si>
  <si>
    <t>Improving dropout rates for students with disabilities</t>
  </si>
  <si>
    <t>Attach additional sheets as necessary.</t>
  </si>
  <si>
    <t>Preschool - 24109</t>
  </si>
  <si>
    <t>Select the appropriate Application Type and Option from the drop-down menu below:</t>
  </si>
  <si>
    <t>students with disabilities with IEPs</t>
  </si>
  <si>
    <t>disabilities with IEPs.</t>
  </si>
  <si>
    <t>1. a. Supplemental licensed special education teachers and licensed special education instructional assistants working with students with disabilities with IEPs.</t>
  </si>
  <si>
    <t>2. a. Stipends for licensed general education, special education teachers and special education instructional assistants involved in special education related activities.</t>
  </si>
  <si>
    <t>3. a. Purchased services directly associated with teaching students with disabilities with IEPs.</t>
  </si>
  <si>
    <t>4. a. Educational supplies, materials, curriculum and software directly involved with direct instruction and implementing IEPs for students with disabilities.</t>
  </si>
  <si>
    <t>7. a.  Extended school year services costs for students with disabilities with IEPs.</t>
  </si>
  <si>
    <t>8. a.  Contract with Regional Educational Cooperatives (REC) to provide direct instruction or extended school year services to students with disabilities.</t>
  </si>
  <si>
    <t>1. b.*  All costs listed in 1.a. meet the following requirements for IDEA B eligibility.</t>
  </si>
  <si>
    <t>2. b.*  All costs listed in 2.a. meet the following requirements for IDEA B eligibility.</t>
  </si>
  <si>
    <t>3. b.*  All costs listed in 3.a. meet the following requirements for IDEA B eligibility.</t>
  </si>
  <si>
    <t>4. b.*  All costs listed in 4.a. meet the following requirements for IDEA B eligibility.</t>
  </si>
  <si>
    <t>5. b.*  All costs listed in 5.a. meet the following requirements for IDEA B eligibility.</t>
  </si>
  <si>
    <t>6. a.  Professional development costs for general and special education teachers and special education instructional assistants to improve instruction students with</t>
  </si>
  <si>
    <t>7. b.*  All costs listed in 7.a. meet the following requirements for IDEA B eligibility.</t>
  </si>
  <si>
    <t>8. b.*  All costs listed in 8.a. meet the following requirements for IDEA B eligibility.</t>
  </si>
  <si>
    <t>*See instructions tab for definitions of the above items.  A "No" answer to any of the above disqualifies the cost(s) from being included in the IDEA B application.</t>
  </si>
  <si>
    <t>LEA Employee</t>
  </si>
  <si>
    <t>Contractor</t>
  </si>
  <si>
    <t>Costs are specifically for the purpose of providing special education and related services?</t>
  </si>
  <si>
    <t>5. a. Educational supplies, materials, curriculum and software directly involved with direct instruction and implementing IEPs for students with disabilities.</t>
  </si>
  <si>
    <t xml:space="preserve">Provide Detailed Description </t>
  </si>
  <si>
    <t>Function Duties</t>
  </si>
  <si>
    <t>Function Duties for Stipend</t>
  </si>
  <si>
    <t>Describe Services</t>
  </si>
  <si>
    <t>Describe Technical Assistance</t>
  </si>
  <si>
    <t>Describe Professional Development</t>
  </si>
  <si>
    <t>Related Service Type</t>
  </si>
  <si>
    <t>List REC</t>
  </si>
  <si>
    <t>2.a.  Licensed related services providers serving students with disabilities with IEPs.  (Employee Type is a drop-down menu)</t>
  </si>
  <si>
    <t>3.a.  Support staff directly providing instructional support to students with disabilities with IEPs.</t>
  </si>
  <si>
    <t>4.a. Stipends for licensed general education, special education teachers and special education instructional assistants involved in special education related</t>
  </si>
  <si>
    <t>6.a.  Professional development costs for related service staff and support staff to improve instructional support services for students with disabilities</t>
  </si>
  <si>
    <t>7.a.  Technical assistance costs for improving instruction for students with disabilities with IEPs.</t>
  </si>
  <si>
    <t>10.a.  Travel costs for parents of students with disabilities with IEPs providing transportation to receive related services as indicated in the IEP.</t>
  </si>
  <si>
    <t>11.a.  Contract with Regional Educational Cooperatives (REC) to provide instructional support to students with disabilities with IEPs.</t>
  </si>
  <si>
    <t>Please complete each section in which the LEA chooses to budget funds.  Areas where funds will not be budgeted can remain blank.</t>
  </si>
  <si>
    <t>1.a. Instruction Related Technology (Function 2230)</t>
  </si>
  <si>
    <t>1.c. Other Support Services (Function 2290) as indicated in students IEPs</t>
  </si>
  <si>
    <t>LEA's who wish to submit a CEIS plan must contact the SEB Education Administrator assigned to the LEA to request the CEIS plan form, instructions and approval.</t>
  </si>
  <si>
    <t>(Amount to transfer from Fund 24106 to Fund 24112)</t>
  </si>
  <si>
    <t>(Amount to transfer from Fund 24109 to Fund 24112)</t>
  </si>
  <si>
    <t>CEIS Proposed Budget Amounts</t>
  </si>
  <si>
    <t>24106 - Basic proposed budget amount to 24112</t>
  </si>
  <si>
    <t>24109 - Preschool proposed budget amount to 24112</t>
  </si>
  <si>
    <t>Section 1 - Assurances</t>
  </si>
  <si>
    <t>Section 2 - Determining Proportionate Share for Dependent/Local Charter Schools, Basic Allocation (24106)</t>
  </si>
  <si>
    <t>All numbers above should exclude students who are gifted only.</t>
  </si>
  <si>
    <t>IDEA B Allocation (24106 - Basic)</t>
  </si>
  <si>
    <t xml:space="preserve">Enter total number of children with disabilities in public schools in the LEA </t>
  </si>
  <si>
    <t xml:space="preserve">Enter total ALL Local Charter School students with IEPs  </t>
  </si>
  <si>
    <t>Please enter amounts requested for a. and b. below.</t>
  </si>
  <si>
    <t>Please select the local charter school name from the drop-down menu.</t>
  </si>
  <si>
    <t>Local charter's 24106-Basic Total Allocation</t>
  </si>
  <si>
    <t>1. Personnel costs for providing special education service to students with disabilities who have an IEP; excluding gifted only students.</t>
  </si>
  <si>
    <t>2. Training costs for staff involved with providing special education services for students with disabilities who have an IEP; excluding gifted only students.</t>
  </si>
  <si>
    <t>3. Supplies and material costs related to providing special education services for students with disabilities who have an IEP; excluding gifted only students.</t>
  </si>
  <si>
    <t xml:space="preserve">For this Local Charter please enter the amount to be budgeted for each line 1. - 4.  Items identified below are to budgeted accordingly in OBMS. </t>
  </si>
  <si>
    <t>Total Budget  (Total Budget must equal Local Charter's 24106-Basic Total Allocation above.)</t>
  </si>
  <si>
    <t>4. Educational equipment directly involved with direct instruction and implementing IEPs for students with disabilities; excluding gifted only students.</t>
  </si>
  <si>
    <t>District chartered charter schools’ initial allocations are included in this application so that funds may be distributed at the same time as the LEA distributes other Federal funds to the LEA’s other public schools.</t>
  </si>
  <si>
    <t>Funds will be allocated to district chartered charter schools by a proportional distribution based on relative enrollment of children with disabilities.</t>
  </si>
  <si>
    <r>
      <t xml:space="preserve">If the LEA selects </t>
    </r>
    <r>
      <rPr>
        <b/>
        <sz val="11"/>
        <color theme="1"/>
        <rFont val="Calibri"/>
        <family val="2"/>
        <scheme val="minor"/>
      </rPr>
      <t>Yes to the above question</t>
    </r>
    <r>
      <rPr>
        <sz val="11"/>
        <color theme="1"/>
        <rFont val="Calibri"/>
        <family val="2"/>
        <scheme val="minor"/>
      </rPr>
      <t xml:space="preserve">, then the following tables must be completed.  In </t>
    </r>
    <r>
      <rPr>
        <b/>
        <sz val="11"/>
        <color theme="1"/>
        <rFont val="Calibri"/>
        <family val="2"/>
        <scheme val="minor"/>
      </rPr>
      <t>No</t>
    </r>
    <r>
      <rPr>
        <sz val="11"/>
        <color theme="1"/>
        <rFont val="Calibri"/>
        <family val="2"/>
        <scheme val="minor"/>
      </rPr>
      <t>, please skip this section.</t>
    </r>
  </si>
  <si>
    <t xml:space="preserve">Enter Number of parentally-placed eligible children with disabilities in all private schools located in the LEA </t>
  </si>
  <si>
    <t>Total Amount to be Expended for Parentally-Placed Children with Disabilities at this school   (g x h = i)</t>
  </si>
  <si>
    <t xml:space="preserve">Enter the number of parentally-placed eligible children with disabilities in this private school </t>
  </si>
  <si>
    <t>Please enter amounts requested for g. below.</t>
  </si>
  <si>
    <t>Section 2 - Determining Proportionate Share for Private Schools, Basic Allocation (24106)</t>
  </si>
  <si>
    <t>Section 3 - Determining Proportionate Share for Individual Private Schools and Budgets</t>
  </si>
  <si>
    <t>1. Employment/contracting of additional special education and related services personnel to deliver direct instruction or to deliver consultation to private school personnel (excluding evaluation services)</t>
  </si>
  <si>
    <t>2. Purchase of educational supplies directly related to the service plans of parentally-placed private school students eligible for special education services</t>
  </si>
  <si>
    <t xml:space="preserve"> Section 602(8) of the Act and IDEA B regulation section 300.16 requires the LEA to compute the Excess Cost Calculation separately for children with disabilities in its elementary schools and for children with disabilities in its secondary schools.  LEAs may not compute the minimum average amount it must spend on the education of children with disabilities based on a combination of the enrollments in its elementary schools and secondary schools.    Expenditures for capital outlay or debt service cannot be included in the excess cost calculations.  [20 U.S.C. 1401(8); 34 CFR § 300.16]</t>
  </si>
  <si>
    <t>2018-2019</t>
  </si>
  <si>
    <t>Tab</t>
  </si>
  <si>
    <t>Description</t>
  </si>
  <si>
    <t>Date Received and/or Verified</t>
  </si>
  <si>
    <t>Notes</t>
  </si>
  <si>
    <t xml:space="preserve">Required parent information provided? </t>
  </si>
  <si>
    <t xml:space="preserve">Board of Education President signature/date? </t>
  </si>
  <si>
    <t xml:space="preserve">Superintendent/Head Administrator                                          signature/date? </t>
  </si>
  <si>
    <t xml:space="preserve">Special Education Director signature/date? </t>
  </si>
  <si>
    <t xml:space="preserve">Business Manager signature/date? </t>
  </si>
  <si>
    <t xml:space="preserve">Parent Representative signature/date? </t>
  </si>
  <si>
    <t>LEA  provided assurance that the eligibility requirements of the IDEA B Act and regulations are met?</t>
  </si>
  <si>
    <t>LEA has uploaded Policies and Procedures to WebEPSS?</t>
  </si>
  <si>
    <t>Board Minutes evidencing the adoption of  revised Policies and Procedures have been uploaded to WebEPSS?</t>
  </si>
  <si>
    <t>MOE figure provided for item 3?</t>
  </si>
  <si>
    <t>YES selected for all  other Federal assurances 1-2, 4-19?</t>
  </si>
  <si>
    <t>Tribes listed for assurance 18? (If applicable)</t>
  </si>
  <si>
    <t>Certifications 1-2 provided?</t>
  </si>
  <si>
    <t xml:space="preserve">Objective 1 </t>
  </si>
  <si>
    <t>Amounts provided?</t>
  </si>
  <si>
    <t>Descriptions provided?</t>
  </si>
  <si>
    <t>Local Charter 40 day SWD count verified?</t>
  </si>
  <si>
    <t>Private school consultation form completed</t>
  </si>
  <si>
    <t>Objective 8 Excess Cost</t>
  </si>
  <si>
    <t>Elementary and secondary costs calculated independently? (Are not the same)</t>
  </si>
  <si>
    <t xml:space="preserve">Budget </t>
  </si>
  <si>
    <t>Is the page error free?</t>
  </si>
  <si>
    <t>Summary</t>
  </si>
  <si>
    <t>Do the amounts match the OBMS budgets?</t>
  </si>
  <si>
    <t>Approvals</t>
  </si>
  <si>
    <t>Board Meeting Agenda uploaded to WebEPSS?</t>
  </si>
  <si>
    <t>Signed Board Meeting Minutes uploaded to WebEPSS?</t>
  </si>
  <si>
    <r>
      <t xml:space="preserve">MOUs attached for assurance 18? </t>
    </r>
    <r>
      <rPr>
        <sz val="9"/>
        <color theme="1"/>
        <rFont val="Calibri"/>
        <family val="2"/>
        <scheme val="minor"/>
      </rPr>
      <t>(If applicable)</t>
    </r>
  </si>
  <si>
    <t>PED Use Only</t>
  </si>
  <si>
    <t>The signed approved minutes by the Local Board of Education or Governing Council showing approval of the amended policies and procedures are required and must be uploaded in WebEPSS.  Submit minutes only if the policies and procedures were amended.</t>
  </si>
  <si>
    <t xml:space="preserve">     School District, State Chartered Charter School</t>
  </si>
  <si>
    <t>Every Student Succeeds Act (ESSA) School Categories</t>
  </si>
  <si>
    <t>Enter the number of schools for each of the categories below:</t>
  </si>
  <si>
    <t>5. a.  Equipment directly involved with direct instruction and implementing IEPs for students with disabilities.</t>
  </si>
  <si>
    <t>1.a.  Evaluation and Child Find activities to include private schools.</t>
  </si>
  <si>
    <t>8.a.  Stipends for students with disabilities with IEPs participating in job readiness and/or career technical education classes.</t>
  </si>
  <si>
    <t>9.a  Employment for students with disabilities with IEPs participating in work-based learning environments.</t>
  </si>
  <si>
    <t>Describe Work-Based Employment</t>
  </si>
  <si>
    <t>If the budgeted amount is greater that the Maximum amount, please adjust the proposed budget amount to less than or equal to the maximum amount allowed.</t>
  </si>
  <si>
    <r>
      <t>Please note:  This private school consultation documentation must be submitted with the</t>
    </r>
    <r>
      <rPr>
        <b/>
        <i/>
        <sz val="11"/>
        <color theme="1"/>
        <rFont val="Calibri"/>
        <family val="2"/>
        <scheme val="minor"/>
      </rPr>
      <t xml:space="preserve"> original signatures</t>
    </r>
    <r>
      <rPr>
        <i/>
        <sz val="11"/>
        <color theme="1"/>
        <rFont val="Calibri"/>
        <family val="2"/>
        <scheme val="minor"/>
      </rPr>
      <t>.</t>
    </r>
  </si>
  <si>
    <t>Excess Cost means costs that are in excess of the average annual per-student expenditure in an LEA during the preceding school year for an elementary and secondary school student.   Determining the excess cost amounts is a statutory requirement that mandates how much the LEA must expend for children with disabilities from state funds.</t>
  </si>
  <si>
    <r>
      <t xml:space="preserve">If all amounts are entered correctly throughout the application, the Balanced </t>
    </r>
    <r>
      <rPr>
        <sz val="11"/>
        <color rgb="FFFF0000"/>
        <rFont val="Calibri"/>
        <family val="2"/>
        <scheme val="minor"/>
      </rPr>
      <t>(Unbalanced)</t>
    </r>
    <r>
      <rPr>
        <sz val="11"/>
        <color theme="1"/>
        <rFont val="Calibri"/>
        <family val="2"/>
        <scheme val="minor"/>
      </rPr>
      <t xml:space="preserve"> section should be zero.  If a zero is not indicated, please double check all figures for accuracy and correct as needed.</t>
    </r>
  </si>
  <si>
    <t>Total Voluntary CEIS</t>
  </si>
  <si>
    <t>Application Checklist</t>
  </si>
  <si>
    <t>All applicable sections of the application must be completed, utilize this checklist to ensure all areas are complete.  Under</t>
  </si>
  <si>
    <t>Assurances and Required Signatures</t>
  </si>
  <si>
    <t>LEA Analysis and Plans</t>
  </si>
  <si>
    <t>Number of Comprehensive and Support Schools in LEA provided?</t>
  </si>
  <si>
    <t>Number of Targeted Support and Improvement Schools in LEA provided?</t>
  </si>
  <si>
    <t>Areas of non-compliance and plans for improvement provided?</t>
  </si>
  <si>
    <t>Plans for improving graduation rates provided?</t>
  </si>
  <si>
    <t>Plans for improving dropout rates provided?</t>
  </si>
  <si>
    <t>Are funds equal to or less than the maxiumum amount allowable?</t>
  </si>
  <si>
    <t>State Student Identification Number</t>
  </si>
  <si>
    <t>Amounts provided for line items budgeting</t>
  </si>
  <si>
    <t>Dependent (Local) Charters</t>
  </si>
  <si>
    <t>24115 Private Schools</t>
  </si>
  <si>
    <t>Direct Instruction and Extended School Year (Objective 2 - Function 2100)</t>
  </si>
  <si>
    <t>Parentally-placed private school numbers provided?</t>
  </si>
  <si>
    <t xml:space="preserve">and uploaded with original signatures? </t>
  </si>
  <si>
    <t>Parent Involvement</t>
  </si>
  <si>
    <t>State Student Identification (ID) numbers for students whose parents participated in the development of the IDEA B application provided?</t>
  </si>
  <si>
    <t>LEA name selected and allocation amounts auto inserted?</t>
  </si>
  <si>
    <t>LEA has private schools in educational jurisdiction?</t>
  </si>
  <si>
    <t>Enter Date ↑</t>
  </si>
  <si>
    <t xml:space="preserve">Conditional Approval Related to Assurances </t>
  </si>
  <si>
    <t>Due to time constraints, the LEA is not yet able to upload Board Meeting Agenda and Minutes in WebEPSS but will do so no later than August 3, 2018.</t>
  </si>
  <si>
    <t>E. Conditional Approval for Current Grant Year</t>
  </si>
  <si>
    <t>F. Local IDEA-B Funding Application Approval</t>
  </si>
  <si>
    <t>G. Board of Education or Governing Authority and LEA Approval of Local IDEA B Funding Application</t>
  </si>
  <si>
    <t>Board of Education/Governing Board President Signature (REQUIRED):</t>
  </si>
  <si>
    <t>Print this page, obtain required signatures then upload the page to WebEPSS.</t>
  </si>
  <si>
    <t>Select LEA Name below:</t>
  </si>
  <si>
    <t>A.  Application Type, Option and Allocation</t>
  </si>
  <si>
    <t>B.  Special Education and Related Services Budget</t>
  </si>
  <si>
    <t>Activities for the provision of Special Education Services (Objective 3)</t>
  </si>
  <si>
    <r>
      <t xml:space="preserve">If funds are not to be disbursed by a proportional distribution based on relative enrollment of children with disabilities please describe how funds are to be distributed in the space below. SEB may require further clarification under this objective before the application may be approved. </t>
    </r>
    <r>
      <rPr>
        <b/>
        <sz val="11"/>
        <color theme="1"/>
        <rFont val="Calibri"/>
        <family val="2"/>
        <scheme val="minor"/>
      </rPr>
      <t xml:space="preserve"> Please type clarification on distribution of funds below:</t>
    </r>
  </si>
  <si>
    <t>Number of students with disabilities enrolled</t>
  </si>
  <si>
    <r>
      <t xml:space="preserve">If the LEA selects </t>
    </r>
    <r>
      <rPr>
        <b/>
        <sz val="11"/>
        <color theme="1"/>
        <rFont val="Calibri"/>
        <family val="2"/>
        <scheme val="minor"/>
      </rPr>
      <t>Yes</t>
    </r>
    <r>
      <rPr>
        <sz val="11"/>
        <color theme="1"/>
        <rFont val="Calibri"/>
        <family val="2"/>
        <scheme val="minor"/>
      </rPr>
      <t xml:space="preserve"> to the above question, please proceed to the tables below.  If </t>
    </r>
    <r>
      <rPr>
        <b/>
        <sz val="11"/>
        <color theme="1"/>
        <rFont val="Calibri"/>
        <family val="2"/>
        <scheme val="minor"/>
      </rPr>
      <t>No</t>
    </r>
    <r>
      <rPr>
        <sz val="11"/>
        <color theme="1"/>
        <rFont val="Calibri"/>
        <family val="2"/>
        <scheme val="minor"/>
      </rPr>
      <t xml:space="preserve">, please </t>
    </r>
    <r>
      <rPr>
        <b/>
        <sz val="11"/>
        <color theme="1"/>
        <rFont val="Calibri"/>
        <family val="2"/>
        <scheme val="minor"/>
      </rPr>
      <t>skip</t>
    </r>
    <r>
      <rPr>
        <sz val="11"/>
        <color theme="1"/>
        <rFont val="Calibri"/>
        <family val="2"/>
        <scheme val="minor"/>
      </rPr>
      <t xml:space="preserve"> to the next section (tab).</t>
    </r>
  </si>
  <si>
    <t>Private Schools (24115)</t>
  </si>
  <si>
    <t>Does the LEA have Local (Dependent) Charter Schools within its jurisdiction that are public schools of the LEA?</t>
  </si>
  <si>
    <t>Does the LEA have Private Schools within its educational jurisdiction?</t>
  </si>
  <si>
    <t>Select the LEA name from the drop-down menu below and the funding allocations will be populated:</t>
  </si>
  <si>
    <t>Please note:  Items $5,00 and above require prior approval.  LEAs must complete and submit a Equipment Over $5,000 Approval Form to the SEB for approval.</t>
  </si>
  <si>
    <t xml:space="preserve">The following documents must be uploaded into WebEPSS for the application to be considered complete and to be eligible for funding: </t>
  </si>
  <si>
    <t>Completed 2018-2019 IDEA B Application</t>
  </si>
  <si>
    <t xml:space="preserve">Signed and dated Board Minutes and Agenda (identifying the approval of the IDEA B Application) </t>
  </si>
  <si>
    <t xml:space="preserve">Signed and dated Required Signature page (Tab 2 in the application) </t>
  </si>
  <si>
    <t>Signed and dated Private School Consultation Form (if the LEA has a private school within its jurisdiction the Private School Consultation Form is required)</t>
  </si>
  <si>
    <t>Special Education Policies and Procedures adopted by the board of education (if revised)</t>
  </si>
  <si>
    <t xml:space="preserve">Memorandum of Understanding (MOU) regarding child find for children living on reservations. (This MOU is not required of state-chartered charter schools.) </t>
  </si>
  <si>
    <t xml:space="preserve">Plan for Coordinated Early Intervention Services (CEIS) (required for any district or state-chartered charter school participating in voluntary CEIS) </t>
  </si>
  <si>
    <t>Taos Integrated School of Arts</t>
  </si>
  <si>
    <t>Siembra Leadership High School</t>
  </si>
  <si>
    <t>001-750</t>
  </si>
  <si>
    <r>
      <t xml:space="preserve">For this private school please enter the amount to be budgeted for each line 1. - 2., based on the determination made after completing the required consultation with the Private School Administration. </t>
    </r>
    <r>
      <rPr>
        <b/>
        <sz val="11"/>
        <color theme="1"/>
        <rFont val="Calibri"/>
        <family val="2"/>
        <scheme val="minor"/>
      </rPr>
      <t>Items identified below must be budgeted in OBMS under Fund Code 24115.</t>
    </r>
  </si>
  <si>
    <t>the "Select" column, in the grey shaded area, please select the applicable response for each item</t>
  </si>
  <si>
    <t>2019-2020</t>
  </si>
  <si>
    <t>Application type selected?</t>
  </si>
  <si>
    <t>Application option selected?</t>
  </si>
  <si>
    <t>Items meet IDEA B eligibility requirements?</t>
  </si>
  <si>
    <t>24112 CEIS</t>
  </si>
  <si>
    <t>LEA required (Mandatory) to reserve funds?</t>
  </si>
  <si>
    <t>If YES, are budget amounts entered?</t>
  </si>
  <si>
    <t>LEA reserving funds voluntarily (Volunteer)?</t>
  </si>
  <si>
    <t>Is budget amount 15% of total budget?</t>
  </si>
  <si>
    <t>Number of students to be served entered?</t>
  </si>
  <si>
    <t>LEA has local charters in educational jurisdiction?</t>
  </si>
  <si>
    <t>Funds budgeted for all local charters?</t>
  </si>
  <si>
    <t>Funds budgeted for all private schools?</t>
  </si>
  <si>
    <t>funds in?</t>
  </si>
  <si>
    <t>Amounts provided for line items budgeting funds in?</t>
  </si>
  <si>
    <r>
      <t xml:space="preserve">All the assurance sections </t>
    </r>
    <r>
      <rPr>
        <b/>
        <i/>
        <sz val="11"/>
        <color theme="1"/>
        <rFont val="Calibri"/>
        <family val="2"/>
        <scheme val="minor"/>
      </rPr>
      <t>must be completed</t>
    </r>
    <r>
      <rPr>
        <sz val="11"/>
        <color theme="1"/>
        <rFont val="Calibri"/>
        <family val="2"/>
        <scheme val="minor"/>
      </rPr>
      <t xml:space="preserve"> in the Plan of Assurances. If an LEA is found ineligible based on the responses provided, the LEA will be notified and afforded the opportunity for a hearing in accordance with 34 CFR §300.221.</t>
    </r>
  </si>
  <si>
    <t>LEAs must provide a response in the grey shaded area as instructions for section indicate.</t>
  </si>
  <si>
    <r>
      <t xml:space="preserve">Enter Amount </t>
    </r>
    <r>
      <rPr>
        <b/>
        <i/>
        <sz val="11"/>
        <color theme="1"/>
        <rFont val="Calibri"/>
        <family val="2"/>
      </rPr>
      <t>↑</t>
    </r>
  </si>
  <si>
    <t xml:space="preserve">Complete this section only If the LEA received conditional approval for the current grant year (2019-2020), select the appropriate statement(s) from each drop-down menu in the grey shaded area below.  Otherwise, leave blank:     
</t>
  </si>
  <si>
    <r>
      <t xml:space="preserve">The 2019-2020 application for IDEA B Entitlement funding was approved on:  </t>
    </r>
    <r>
      <rPr>
        <i/>
        <sz val="11"/>
        <color theme="1"/>
        <rFont val="Calibri"/>
        <family val="2"/>
        <scheme val="minor"/>
      </rPr>
      <t xml:space="preserve">Enter date.   </t>
    </r>
    <r>
      <rPr>
        <sz val="11"/>
        <color theme="1"/>
        <rFont val="Calibri"/>
        <family val="2"/>
        <scheme val="minor"/>
      </rPr>
      <t xml:space="preserve">   
The 2017-2018 application for IDEA B Entitlement funding was approved on:</t>
    </r>
  </si>
  <si>
    <t>Business Manager (REQUIRED)*:</t>
  </si>
  <si>
    <t xml:space="preserve">Parent Involvement  (REQUIRED): </t>
  </si>
  <si>
    <t>Business Manager Signature (REQUIRED):</t>
  </si>
  <si>
    <t>*□ Check box if  Business Manager acknowledges receipt of the Budget Summary page, of the 2019-2020 application, for the purposes of setting up a correct budget in OBMS per fund/function.</t>
  </si>
  <si>
    <t>I represent parents of the LEA. My signature below assures the Department that parents participated in the development of the IDEA B Entitlement budget for the 2019-2020 School Year.</t>
  </si>
  <si>
    <t xml:space="preserve">If a Corrective Action Plan was issued based on the 2017-2018 annual determination, please describe how IDEA B funds will be utilized to improve services to </t>
  </si>
  <si>
    <t>Describe how IDEA B funds will be utilized to support students with disabilities with IEPs in the schools wih CSI and TSI designations.</t>
  </si>
  <si>
    <t xml:space="preserve">Complete the grey shaded areas below.  If an area is not applicable to the LEA, indicate N/A for Not Applicable.  </t>
  </si>
  <si>
    <t>6. b.*  All costs listed in 6.a. meet the following requirements for IDEA B eligibility.</t>
  </si>
  <si>
    <t>9. b.*  All costs listed in 9.a. meet the following requirements for IDEA B eligibility.</t>
  </si>
  <si>
    <t>10. b.*  All costs listed in 10.a. meet the following requirements for IDEA B eligibility.</t>
  </si>
  <si>
    <t>11. b.*  All costs listed in 11.a. meet the following requirements for IDEA B eligibility.</t>
  </si>
  <si>
    <t>1. d.*  All costs listed in 1.c. meet the following requirements for IDEA B eligibility.</t>
  </si>
  <si>
    <t>C.  Business Manager Copy</t>
  </si>
  <si>
    <t>Local Charters</t>
  </si>
  <si>
    <t>A copy of the 2019-2020 Basic (24106) and Preschool (24109) budgets have  been submitted to the LEA's Business Manager?</t>
  </si>
  <si>
    <t>The amounts in Objectives 1, 2 and 3 of this LEA application must be the same as as the line item amounts and objective amounts entered into OBMS.</t>
  </si>
  <si>
    <r>
      <t xml:space="preserve">Select </t>
    </r>
    <r>
      <rPr>
        <b/>
        <sz val="11"/>
        <color theme="1"/>
        <rFont val="Calibri"/>
        <family val="2"/>
        <scheme val="minor"/>
      </rPr>
      <t>Yes or No</t>
    </r>
    <r>
      <rPr>
        <sz val="11"/>
        <color theme="1"/>
        <rFont val="Calibri"/>
        <family val="2"/>
        <scheme val="minor"/>
      </rPr>
      <t xml:space="preserve"> from the drop-down menu for the following questions.</t>
    </r>
  </si>
  <si>
    <r>
      <t xml:space="preserve">If the LEA selects </t>
    </r>
    <r>
      <rPr>
        <b/>
        <sz val="11"/>
        <color theme="1"/>
        <rFont val="Calibri"/>
        <family val="2"/>
        <scheme val="minor"/>
      </rPr>
      <t>Yes</t>
    </r>
    <r>
      <rPr>
        <sz val="11"/>
        <color theme="1"/>
        <rFont val="Calibri"/>
        <family val="2"/>
        <scheme val="minor"/>
      </rPr>
      <t xml:space="preserve"> to question 1, please proceed to the table below.  If </t>
    </r>
    <r>
      <rPr>
        <b/>
        <sz val="11"/>
        <color theme="1"/>
        <rFont val="Calibri"/>
        <family val="2"/>
        <scheme val="minor"/>
      </rPr>
      <t>No</t>
    </r>
    <r>
      <rPr>
        <sz val="11"/>
        <color theme="1"/>
        <rFont val="Calibri"/>
        <family val="2"/>
        <scheme val="minor"/>
      </rPr>
      <t>, proceed to Question 2.</t>
    </r>
  </si>
  <si>
    <r>
      <t xml:space="preserve">If the LEA selects </t>
    </r>
    <r>
      <rPr>
        <b/>
        <sz val="11"/>
        <color theme="1"/>
        <rFont val="Calibri"/>
        <family val="2"/>
        <scheme val="minor"/>
      </rPr>
      <t>Yes</t>
    </r>
    <r>
      <rPr>
        <sz val="11"/>
        <color theme="1"/>
        <rFont val="Calibri"/>
        <family val="2"/>
        <scheme val="minor"/>
      </rPr>
      <t xml:space="preserve"> to question 2, please proceed to the table below.  If </t>
    </r>
    <r>
      <rPr>
        <b/>
        <sz val="11"/>
        <color theme="1"/>
        <rFont val="Calibri"/>
        <family val="2"/>
        <scheme val="minor"/>
      </rPr>
      <t>No</t>
    </r>
    <r>
      <rPr>
        <sz val="11"/>
        <color theme="1"/>
        <rFont val="Calibri"/>
        <family val="2"/>
        <scheme val="minor"/>
      </rPr>
      <t>, please skip to the next section (tab).</t>
    </r>
  </si>
  <si>
    <t>(LEA's with significant disproportionality based on race or ethnicity must set aside funds.)</t>
  </si>
  <si>
    <t>2.  Will the LEA set aside funds for Voluntary CEIS?</t>
  </si>
  <si>
    <t>Voluntary CEIS:</t>
  </si>
  <si>
    <t xml:space="preserve">Under the 2004 amendments to the IDEA, (34 CFR § 300.226), an LEA may select to use up to 15 percent of the current year IDEA-B allocation for students in kindergarten through grade 12 (with a particular emphasis on students in kindergarten through grade 3) who have not been identified as needing special education or related services but who need additional academic and behavioral support to succeed in the general education environment.  </t>
  </si>
  <si>
    <r>
      <t xml:space="preserve">If the LEA selects </t>
    </r>
    <r>
      <rPr>
        <b/>
        <sz val="11"/>
        <color theme="1"/>
        <rFont val="Calibri"/>
        <family val="2"/>
        <scheme val="minor"/>
      </rPr>
      <t>Yes to question 1. or 2. above</t>
    </r>
    <r>
      <rPr>
        <sz val="11"/>
        <color theme="1"/>
        <rFont val="Calibri"/>
        <family val="2"/>
        <scheme val="minor"/>
      </rPr>
      <t xml:space="preserve">, then the following table must be completed.  In </t>
    </r>
    <r>
      <rPr>
        <b/>
        <sz val="11"/>
        <color theme="1"/>
        <rFont val="Calibri"/>
        <family val="2"/>
        <scheme val="minor"/>
      </rPr>
      <t>No</t>
    </r>
    <r>
      <rPr>
        <sz val="11"/>
        <color theme="1"/>
        <rFont val="Calibri"/>
        <family val="2"/>
        <scheme val="minor"/>
      </rPr>
      <t>, please skip this section.</t>
    </r>
  </si>
  <si>
    <t>Select CEIS Type from drop-down:</t>
  </si>
  <si>
    <t>CEIS Type</t>
  </si>
  <si>
    <t>Mandatory</t>
  </si>
  <si>
    <t>Voluntary</t>
  </si>
  <si>
    <t xml:space="preserve">LEA must identify the estimated number of students to be served with CEIS funds during the 2019-2020 School Year. </t>
  </si>
  <si>
    <t>Maximum amount to be set-aside:</t>
  </si>
  <si>
    <t>(Number will prepopulate)</t>
  </si>
  <si>
    <r>
      <t xml:space="preserve">Enter proposed amounts below:  </t>
    </r>
    <r>
      <rPr>
        <i/>
        <sz val="11"/>
        <color theme="1"/>
        <rFont val="Calibri"/>
        <family val="2"/>
        <scheme val="minor"/>
      </rPr>
      <t>Amounts below cannot exceed the maximum amount above.</t>
    </r>
  </si>
  <si>
    <t>CEIS Information</t>
  </si>
  <si>
    <t>Students to be Served</t>
  </si>
  <si>
    <t xml:space="preserve">Enter 2018-2019 40 day Total Local Charter SWD Enrollment </t>
  </si>
  <si>
    <t>The above local charter's total enrollment of students with disabilities (SWD) for the 2018-2019 40 day reporting period must be provided.</t>
  </si>
  <si>
    <r>
      <t xml:space="preserve">Please enter amounts requested for a. and b. </t>
    </r>
    <r>
      <rPr>
        <b/>
        <i/>
        <sz val="11"/>
        <color theme="1"/>
        <rFont val="Calibri"/>
        <family val="2"/>
        <scheme val="minor"/>
      </rPr>
      <t>only</t>
    </r>
    <r>
      <rPr>
        <sz val="11"/>
        <color theme="1"/>
        <rFont val="Calibri"/>
        <family val="2"/>
        <scheme val="minor"/>
      </rPr>
      <t xml:space="preserve"> below using 2018-2019 40 day STARS student counts. </t>
    </r>
    <r>
      <rPr>
        <b/>
        <i/>
        <sz val="11"/>
        <color theme="1"/>
        <rFont val="Calibri"/>
        <family val="2"/>
        <scheme val="minor"/>
      </rPr>
      <t>Do not enter information in c. - e and Total Allocation box.</t>
    </r>
  </si>
  <si>
    <t>Please report the following information for parentally-placed private school students during the 2018-2019 school year:</t>
  </si>
  <si>
    <t>Section 1 - 2018-2019 Parentally-Placed Private (PPP) School Student Information</t>
  </si>
  <si>
    <t>Number of PPP School students who were evaluated during 2018-2019</t>
  </si>
  <si>
    <t>Number of PPP School students who were found to be eligible for IDEA B in 2018-2019 *</t>
  </si>
  <si>
    <t>Number of PPP School students who were served in 2018-2019 *</t>
  </si>
  <si>
    <t>Enter the private school name and the number of parentally-placed private school students with disabilities enrolled at this Private School during the 2018-2019 school year and Reported on the 40 Day in STARS:</t>
  </si>
  <si>
    <t>LEA PRIVATE SCHOOL CONSULTATION DOCUMENTATION</t>
  </si>
  <si>
    <t>Signature of Representative</t>
  </si>
  <si>
    <t xml:space="preserve">Name of Representative (Print) </t>
  </si>
  <si>
    <t>2019-2020 Private School Consultation Form</t>
  </si>
  <si>
    <r>
      <t xml:space="preserve">Enter the total actual expenditures from state Fiscal Year (FY) 2018 (2017-2018 School Year) for </t>
    </r>
    <r>
      <rPr>
        <b/>
        <u/>
        <sz val="11"/>
        <color theme="1"/>
        <rFont val="Calibri"/>
        <family val="2"/>
        <scheme val="minor"/>
      </rPr>
      <t>all elementary school students</t>
    </r>
    <r>
      <rPr>
        <sz val="11"/>
        <color theme="1"/>
        <rFont val="Calibri"/>
        <family val="2"/>
        <scheme val="minor"/>
      </rPr>
      <t xml:space="preserve"> from all funds -- a. State and local funds, b. Federal funds (including Part B), and c. capital outlay and debt services:</t>
    </r>
  </si>
  <si>
    <r>
      <t xml:space="preserve">Enter the total actual expenditures from FY 2018 (2017-2018 School Year) for </t>
    </r>
    <r>
      <rPr>
        <b/>
        <u/>
        <sz val="11"/>
        <color theme="1"/>
        <rFont val="Calibri"/>
        <family val="2"/>
        <scheme val="minor"/>
      </rPr>
      <t xml:space="preserve">all elementary school students </t>
    </r>
    <r>
      <rPr>
        <sz val="11"/>
        <color theme="1"/>
        <rFont val="Calibri"/>
        <family val="2"/>
        <scheme val="minor"/>
      </rPr>
      <t>from the Federal Funds identified below:</t>
    </r>
  </si>
  <si>
    <r>
      <t xml:space="preserve">n. Enter </t>
    </r>
    <r>
      <rPr>
        <b/>
        <sz val="11"/>
        <color theme="1"/>
        <rFont val="Calibri"/>
        <family val="2"/>
        <scheme val="minor"/>
      </rPr>
      <t>TOTAL elementary students with disabilities</t>
    </r>
    <r>
      <rPr>
        <sz val="11"/>
        <color theme="1"/>
        <rFont val="Calibri"/>
        <family val="2"/>
        <scheme val="minor"/>
      </rPr>
      <t xml:space="preserve"> enrolled on the 2018-2019 40 Day, excluding gifted only</t>
    </r>
  </si>
  <si>
    <r>
      <t>Enter the total actual expenditures from state Fiscal Year (FY) 2018 (2017-2018 School Year) for</t>
    </r>
    <r>
      <rPr>
        <b/>
        <u/>
        <sz val="11"/>
        <color theme="1"/>
        <rFont val="Calibri"/>
        <family val="2"/>
        <scheme val="minor"/>
      </rPr>
      <t xml:space="preserve"> all secondary school students</t>
    </r>
    <r>
      <rPr>
        <sz val="11"/>
        <color theme="1"/>
        <rFont val="Calibri"/>
        <family val="2"/>
        <scheme val="minor"/>
      </rPr>
      <t xml:space="preserve"> from all funds -- a. State and local funds, b. Federal funds (including Part B), and c. capital outlay and debt services:</t>
    </r>
  </si>
  <si>
    <r>
      <t xml:space="preserve">Enter the total actual expenditures from FY 2018 (2017-2018 School Year) for </t>
    </r>
    <r>
      <rPr>
        <b/>
        <u/>
        <sz val="11"/>
        <color theme="1"/>
        <rFont val="Calibri"/>
        <family val="2"/>
        <scheme val="minor"/>
      </rPr>
      <t>all secondary school students</t>
    </r>
    <r>
      <rPr>
        <sz val="11"/>
        <color theme="1"/>
        <rFont val="Calibri"/>
        <family val="2"/>
        <scheme val="minor"/>
      </rPr>
      <t xml:space="preserve"> from the Federal Funds identified below:</t>
    </r>
  </si>
  <si>
    <r>
      <t xml:space="preserve">Enter the total actual expenditures from FY 2018 (2017-2018 School Year) </t>
    </r>
    <r>
      <rPr>
        <b/>
        <sz val="11"/>
        <color theme="1"/>
        <rFont val="Calibri"/>
        <family val="2"/>
        <scheme val="minor"/>
      </rPr>
      <t xml:space="preserve">for secondary school students with disabilities </t>
    </r>
    <r>
      <rPr>
        <sz val="11"/>
        <color theme="1"/>
        <rFont val="Calibri"/>
        <family val="2"/>
        <scheme val="minor"/>
      </rPr>
      <t>from state or local funds below:</t>
    </r>
  </si>
  <si>
    <r>
      <t xml:space="preserve">n. Enter </t>
    </r>
    <r>
      <rPr>
        <b/>
        <sz val="11"/>
        <color theme="1"/>
        <rFont val="Calibri"/>
        <family val="2"/>
        <scheme val="minor"/>
      </rPr>
      <t>TOTAL secondary students with disabilities</t>
    </r>
    <r>
      <rPr>
        <sz val="11"/>
        <color theme="1"/>
        <rFont val="Calibri"/>
        <family val="2"/>
        <scheme val="minor"/>
      </rPr>
      <t xml:space="preserve"> enrolled on the 2018-2019 40 Day, excluding gifted only</t>
    </r>
  </si>
  <si>
    <t>We, the undersigned representatives of private schools, affirm that we consulted with:</t>
  </si>
  <si>
    <t>Consultation Date</t>
  </si>
  <si>
    <t>LEA Completion</t>
  </si>
  <si>
    <t>Albuquerque Charter Academy</t>
  </si>
  <si>
    <t>2018-2019 Nuestros Valores Charter School changed name to Mark Armijo Academy</t>
  </si>
  <si>
    <t>Mark Armijo Academy</t>
  </si>
  <si>
    <t>2019-2020 INITIAL IDEA-B ALLOCATIONS</t>
  </si>
  <si>
    <r>
      <t xml:space="preserve">Select </t>
    </r>
    <r>
      <rPr>
        <b/>
        <sz val="11"/>
        <color theme="1"/>
        <rFont val="Calibri"/>
        <family val="2"/>
        <scheme val="minor"/>
      </rPr>
      <t>Yes</t>
    </r>
    <r>
      <rPr>
        <sz val="11"/>
        <color theme="1"/>
        <rFont val="Calibri"/>
        <family val="2"/>
        <scheme val="minor"/>
      </rPr>
      <t xml:space="preserve"> for 7a and 7b, as applicable. If LEA has no Local Charters or is not a State Charter, select N/A for not applicable for 7a and 7b.</t>
    </r>
  </si>
  <si>
    <t>Objective 1 and 2?</t>
  </si>
  <si>
    <t xml:space="preserve">Objective 3 amounts should not exceed </t>
  </si>
  <si>
    <t>In conjunction with this submission, I certify that all assurances, listed in Section I - Public Information and marked as “yes” in the Plan of Assurances have been met, or that the LEA has completed, or will complete and submit proof of adoption to the Special Education Bureau (SEB), policies and procedures that are consistent with State policies and procedures established under IDEA B regulations, by no later than June 30, 2019. I further certify that the LEA can make the assurances marked as “yes” in Section III and IV of this application. These provisions meet the requirements of IDEA B as found in Public Law No. 108-446. The LEA or State agency will operate its Part B program in accordance with all of the required assurances. If any assurances have been checked “no”, I certify that the LEA or State agency will operate throughout the period of this grant award consistent with the requirements of IDEA, as found in Public Law No. 108-446 and any applicable regulations, and will make such changes to existing policies and procedures as are necessary to bring those policies and procedures into compliance with the requirements of IDEA, as amended, as soon as possible, and not later than June 30, 2019. (34 CFR § 76.104).</t>
  </si>
  <si>
    <t>In order to verify that LEAs are reserving an adequate amount of their IDEA-B funds for services to students with disabilities who have an IEP (excluding gifted only) in charter schools, necessary to comply with IDEA requirements, the application must include a separate objective that is distinguishable within OBMS for each charter school. Enrollment numbers are to be exclusive of those students who are gifted only, however, a student who is gifted and has a disability would be included in the enrollment figures. Please include a separate calculation for each charter. For LEAs with charter schools that do not open until Fall 2019, an appropriate amount must be based on an estimate of students with IEPs, that are not gifted, who will be served at the charter school. This estimated allocation should be adjusted by the end of December 2019 and based on actual data collected during the actual school year to reflect actual counts of students with disabilities who have an IEP on the 40 Day reporting period. Funds allocated under this section are to be reported to the PED in OBMS by budgeting each charter school allocation under Function Code 2500 (Central Services), Object Code 55912 (Flow-through Grants to Charters) and the applicable Location Code for each local charter school.</t>
  </si>
  <si>
    <t>Please note:  Items $5,000 and above require prior approval and submission of an Equipment Over $5,000 Approval Form to the SEB.</t>
  </si>
  <si>
    <t>Fund 24109 Budget Check</t>
  </si>
  <si>
    <t>7a or 7b selected?</t>
  </si>
  <si>
    <t>If 8b selected, attachment (plan) uploaded to WebEPSS?</t>
  </si>
  <si>
    <t>1.  Is the LEA rquired to set aside funds for Comprehensive CEIS?</t>
  </si>
  <si>
    <t>Comprehensive (Mandatory) CEIS:</t>
  </si>
  <si>
    <t>LEAs identified as having significant disproportionality based on race or ethnicity must reserve 15 percent of IDEA Part B Section 611 (24106) and Section 619 (24109) funds to implement Comprehensive (Mandatory) CEIS.  The Special Education Bureau will identify disproportionality with respect to identification, placement, and/or disciplinary removals and notify LEAs found to have significant disproportionality. Comprehensive (Mandatory) CEIS is defined by regulations at 34 CFR §300.646(d).</t>
  </si>
  <si>
    <t>24112 -  COORDINATED EARLY INTERVENING SERVICES (CEIS) Comprehensive (Mandatory) and Voluntary</t>
  </si>
  <si>
    <r>
      <t xml:space="preserve">Enter the total actual expenditures from FY 2018 (2017-2018 School Year) for </t>
    </r>
    <r>
      <rPr>
        <b/>
        <sz val="11"/>
        <color theme="1"/>
        <rFont val="Calibri"/>
        <family val="2"/>
        <scheme val="minor"/>
      </rPr>
      <t>elementary school students with disabilities</t>
    </r>
    <r>
      <rPr>
        <sz val="11"/>
        <color theme="1"/>
        <rFont val="Calibri"/>
        <family val="2"/>
        <scheme val="minor"/>
      </rPr>
      <t xml:space="preserve"> from state or local funds below:</t>
    </r>
  </si>
  <si>
    <t>La Resolana Leadership Academy</t>
  </si>
  <si>
    <t>Section 3 - Budgeting Funds per Dependent/Local Charter Schools, Basic Allocation (24106)</t>
  </si>
  <si>
    <r>
      <t xml:space="preserve">During the design and development of special education and related services for students with IEPs, with regard to the five items below, specifically described at 20 U.S.C. 1412(a)(10)(A)(iii) [ 34 CFR § 300.134]:  </t>
    </r>
    <r>
      <rPr>
        <i/>
        <sz val="11"/>
        <color theme="1"/>
        <rFont val="Calibri"/>
        <family val="2"/>
        <scheme val="minor"/>
      </rPr>
      <t>(a) Child find; (b) Proportionate share of funds; (c) Consultation Process; (d) Provision of special education and related services; and (e) Written explanation by LEA regarding services.</t>
    </r>
  </si>
  <si>
    <r>
      <t xml:space="preserve">Please list the names of parents of students that are currently enrolled with </t>
    </r>
    <r>
      <rPr>
        <sz val="11"/>
        <color rgb="FFFF0000"/>
        <rFont val="Calibri"/>
        <family val="2"/>
        <scheme val="minor"/>
      </rPr>
      <t>disabilities who have a current Individualized Education Program (IEP)</t>
    </r>
    <r>
      <rPr>
        <sz val="11"/>
        <color theme="1"/>
        <rFont val="Calibri"/>
        <family val="2"/>
        <scheme val="minor"/>
      </rPr>
      <t xml:space="preserve">, who are </t>
    </r>
    <r>
      <rPr>
        <b/>
        <u/>
        <sz val="11"/>
        <color theme="1"/>
        <rFont val="Calibri"/>
        <family val="2"/>
        <scheme val="minor"/>
      </rPr>
      <t>not employees of the district</t>
    </r>
    <r>
      <rPr>
        <sz val="11"/>
        <color theme="1"/>
        <rFont val="Calibri"/>
        <family val="2"/>
        <scheme val="minor"/>
      </rPr>
      <t xml:space="preserve"> </t>
    </r>
    <r>
      <rPr>
        <b/>
        <u/>
        <sz val="11"/>
        <color theme="1"/>
        <rFont val="Calibri"/>
        <family val="2"/>
        <scheme val="minor"/>
      </rPr>
      <t>or a representative of the Regional Educational</t>
    </r>
    <r>
      <rPr>
        <sz val="11"/>
        <color theme="1"/>
        <rFont val="Calibri"/>
        <family val="2"/>
        <scheme val="minor"/>
      </rPr>
      <t xml:space="preserve"> </t>
    </r>
    <r>
      <rPr>
        <b/>
        <u/>
        <sz val="11"/>
        <color theme="1"/>
        <rFont val="Calibri"/>
        <family val="2"/>
        <scheme val="minor"/>
      </rPr>
      <t>Cooperative</t>
    </r>
    <r>
      <rPr>
        <sz val="11"/>
        <color theme="1"/>
        <rFont val="Calibri"/>
        <family val="2"/>
        <scheme val="minor"/>
      </rPr>
      <t xml:space="preserve"> (REC) of the LEA who participated in the development of this application. THIS IS REQUIRED OF ALL LEAs, INCLUDING FOR STATE-SUPPORTED EDUCATIONAL PROGRAMS.  Excludes parents of students who are gifted-only.</t>
    </r>
  </si>
  <si>
    <t>BUDGET SUMMARY</t>
  </si>
  <si>
    <t xml:space="preserve">Raices del Saber Xinachtli Community School </t>
  </si>
  <si>
    <t xml:space="preserve">Solare Collegiate Charter School </t>
  </si>
  <si>
    <t>Southwest Prepatory Learning Center</t>
  </si>
  <si>
    <t>Taos Academy Charter School</t>
  </si>
  <si>
    <t>Coral Community Charter School</t>
  </si>
  <si>
    <t>Gilbert L. Sena Charter High School</t>
  </si>
  <si>
    <t>State Charters becoming Local Charters for 2019-2020</t>
  </si>
  <si>
    <t>New America (Albuquerque)</t>
  </si>
  <si>
    <t>Dream Dine</t>
  </si>
  <si>
    <t>New State Charters opening  for 2019-2020</t>
  </si>
  <si>
    <t>2. Indirect/Audit Costs (Function 2300)</t>
  </si>
  <si>
    <t>3.  Support Services - School Administration (Function 2400)</t>
  </si>
  <si>
    <t>3.a. Other Support Services - School Administration (Function 2490)</t>
  </si>
  <si>
    <t>3. b.*  All costs listed in 2.a. meet the following requirements for IDEA B eligibility.</t>
  </si>
  <si>
    <t>4.  Support Services - Central Services (Function 2500)</t>
  </si>
  <si>
    <t>4.a. Printing, Publishing and Duplicating Services (Function 2530)</t>
  </si>
  <si>
    <t>4. b.*  All costs listed in 3.a. meet the following requirements for IDEA B eligibility.</t>
  </si>
  <si>
    <t>4.c. Public Information Services (Function 2560)</t>
  </si>
  <si>
    <t>4. d.*  All costs listed in 3.c. meet the following requirements for IDEA B eligibility.</t>
  </si>
  <si>
    <t>4.e. Administrative Technology Services (Function 2580)</t>
  </si>
  <si>
    <t>4. f.*  All costs listed in 3.e. meet the following requirements for IDEA B eligibility.</t>
  </si>
  <si>
    <t xml:space="preserve">4.g. Other Support Services (2590) </t>
  </si>
  <si>
    <t>4. h.*  All costs listed in 3.g. meet the following requirements for IDEA B eligibility.</t>
  </si>
  <si>
    <t>5.  Operation and Maintenance of Plant (Function 2600)</t>
  </si>
  <si>
    <t>5.a. Care and Upkeep of Special Education Equipment (Function 2640)</t>
  </si>
  <si>
    <t>5. b.*  All costs listed in 4.a. meet the following requirements for IDEA B eligibility.</t>
  </si>
  <si>
    <t xml:space="preserve">5.c. Vehicle Operation and Maintenance for providing Special Education Services to students with disabilities with IEPs. (Function 2650) </t>
  </si>
  <si>
    <t>5. d.*  All costs listed in 4.c. meet the following requirements for IDEA B eligibility.</t>
  </si>
  <si>
    <t>5.e. Safety Costs for providing Special Education Services to students with disabilities with IEPs. (Function 2670)</t>
  </si>
  <si>
    <t>5. f.*  All costs listed in 4.e. meet the following requirements for IDEA B eligibility.</t>
  </si>
  <si>
    <t>5.g. Other Operation and Maintenance of Plant Costs for providing special education and related services to students with disabilities. (Function 2680)</t>
  </si>
  <si>
    <t>5. h.*  All costs listed in 4.g. meet the following requirements for IDEA B eligibility.</t>
  </si>
  <si>
    <t>6.  Student Transportation (Function 2700)</t>
  </si>
  <si>
    <t>6.a. Vehicle Operation for students with disabilities and/or as indicated in the students IEP (Function 2710)</t>
  </si>
  <si>
    <t>6. b.*  All costs listed in 5.a. meet the following requirements for IDEA B eligibility.</t>
  </si>
  <si>
    <t>6.c. Bus Aides as indicated in IEP (Function 2720)</t>
  </si>
  <si>
    <t>6. d.*  All costs listed in 5.c. meet the following requirements for IDEA B eligibility.</t>
  </si>
  <si>
    <t>6.e. Other Student Transportation Services (Function 2790)</t>
  </si>
  <si>
    <t>6. f.*  All costs listed in 5.e. meet the following requirements for IDEA B eligibility.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</si>
</sst>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10409]#,##0;\(#,##0\)"/>
    <numFmt numFmtId="165" formatCode="[$-F400]h:mm:ss\ AM/PM"/>
    <numFmt numFmtId="166" formatCode="#,##0.000_);[Red]\(#,##0.000\)"/>
    <numFmt numFmtId="167" formatCode="_([$$-409]* #,##0.00_);_([$$-409]* \(#,##0.00\);_([$$-409]* &quot;-&quot;??_);_(@_)"/>
    <numFmt numFmtId="168" formatCode="0.0%"/>
    <numFmt numFmtId="169" formatCode="0.000"/>
    <numFmt numFmtId="170" formatCode="[$-10409]&quot;$&quot;#,##0.00;\(&quot;$&quot;#,##0.00\)"/>
  </numFmts>
  <fonts count="5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0"/>
      <color indexed="8"/>
      <name val="Arial"/>
      <family val="2"/>
    </font>
    <font>
      <sz val="8"/>
      <name val="AvantGarde Bk BT"/>
    </font>
    <font>
      <sz val="10"/>
      <name val="MS Sans Serif"/>
      <family val="2"/>
    </font>
    <font>
      <u/>
      <sz val="10"/>
      <color indexed="12"/>
      <name val="Arial"/>
      <family val="2"/>
    </font>
    <font>
      <sz val="12"/>
      <name val="Times New Roman"/>
      <family val="1"/>
    </font>
    <font>
      <sz val="12"/>
      <color theme="1"/>
      <name val="Times New Roman"/>
      <family val="2"/>
    </font>
    <font>
      <b/>
      <i/>
      <sz val="11"/>
      <color theme="1"/>
      <name val="Calibri"/>
      <family val="2"/>
      <scheme val="minor"/>
    </font>
    <font>
      <i/>
      <sz val="11"/>
      <color theme="1"/>
      <name val="Calibri"/>
      <family val="2"/>
      <scheme val="minor"/>
    </font>
    <font>
      <b/>
      <sz val="12"/>
      <color theme="1"/>
      <name val="Calibri"/>
      <family val="2"/>
      <scheme val="minor"/>
    </font>
    <font>
      <sz val="12"/>
      <name val="Calibri"/>
      <family val="2"/>
      <scheme val="minor"/>
    </font>
    <font>
      <u/>
      <sz val="11"/>
      <color theme="10"/>
      <name val="Calibri"/>
      <family val="2"/>
    </font>
    <font>
      <sz val="11"/>
      <name val="Calibri"/>
      <family val="2"/>
      <scheme val="minor"/>
    </font>
    <font>
      <sz val="11"/>
      <color rgb="FFFF0000"/>
      <name val="Calibri"/>
      <family val="2"/>
      <scheme val="minor"/>
    </font>
    <font>
      <b/>
      <u/>
      <sz val="11"/>
      <color theme="1"/>
      <name val="Calibri"/>
      <family val="2"/>
      <scheme val="minor"/>
    </font>
    <font>
      <sz val="11"/>
      <color theme="4"/>
      <name val="Calibri"/>
      <family val="2"/>
      <scheme val="minor"/>
    </font>
    <font>
      <sz val="11"/>
      <color theme="6" tint="-0.249977111117893"/>
      <name val="Calibri"/>
      <family val="2"/>
      <scheme val="minor"/>
    </font>
    <font>
      <sz val="8"/>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rgb="FFFF0000"/>
      <name val="Calibri"/>
      <family val="2"/>
      <scheme val="minor"/>
    </font>
    <font>
      <sz val="9"/>
      <name val="Calibri"/>
      <family val="2"/>
      <scheme val="minor"/>
    </font>
    <font>
      <sz val="12"/>
      <color rgb="FFFF0000"/>
      <name val="Calibri"/>
      <family val="2"/>
      <scheme val="minor"/>
    </font>
    <font>
      <b/>
      <sz val="12"/>
      <color rgb="FFFF0000"/>
      <name val="Calibri"/>
      <family val="2"/>
      <scheme val="minor"/>
    </font>
    <font>
      <sz val="8"/>
      <color rgb="FFFFFFFF"/>
      <name val="Arial"/>
      <family val="2"/>
    </font>
    <font>
      <sz val="11"/>
      <color theme="0" tint="-0.14999847407452621"/>
      <name val="Calibri"/>
      <family val="2"/>
      <scheme val="minor"/>
    </font>
    <font>
      <sz val="11.5"/>
      <color theme="1"/>
      <name val="Calibri"/>
      <family val="2"/>
      <scheme val="minor"/>
    </font>
    <font>
      <b/>
      <i/>
      <sz val="11"/>
      <color theme="1"/>
      <name val="Calibri"/>
      <family val="2"/>
    </font>
    <font>
      <b/>
      <i/>
      <sz val="9"/>
      <color theme="1"/>
      <name val="Calibri"/>
      <family val="2"/>
      <scheme val="minor"/>
    </font>
    <font>
      <sz val="11"/>
      <color rgb="FF006100"/>
      <name val="Calibri"/>
      <family val="2"/>
      <scheme val="minor"/>
    </font>
    <font>
      <sz val="10"/>
      <name val="Arial"/>
    </font>
    <font>
      <sz val="11"/>
      <color theme="8"/>
      <name val="Calibri"/>
      <family val="2"/>
      <scheme val="minor"/>
    </font>
    <font>
      <sz val="11"/>
      <color theme="9" tint="-0.249977111117893"/>
      <name val="Calibri"/>
      <family val="2"/>
      <scheme val="minor"/>
    </font>
    <font>
      <sz val="10"/>
      <color theme="9" tint="-0.249977111117893"/>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C6EFCE"/>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s>
  <cellStyleXfs count="2941">
    <xf numFmtId="0" fontId="0" fillId="0" borderId="0"/>
    <xf numFmtId="0" fontId="3" fillId="0" borderId="0"/>
    <xf numFmtId="0" fontId="3" fillId="0" borderId="0"/>
    <xf numFmtId="0" fontId="3" fillId="0" borderId="0"/>
    <xf numFmtId="164" fontId="3" fillId="0" borderId="0"/>
    <xf numFmtId="43" fontId="3" fillId="0" borderId="0" applyFont="0" applyFill="0" applyBorder="0" applyAlignment="0" applyProtection="0"/>
    <xf numFmtId="44" fontId="3" fillId="0" borderId="0" applyFont="0" applyFill="0" applyBorder="0" applyAlignment="0" applyProtection="0"/>
    <xf numFmtId="164" fontId="3" fillId="0" borderId="0">
      <alignment wrapText="1"/>
    </xf>
    <xf numFmtId="164"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164" fontId="3" fillId="0" borderId="0"/>
    <xf numFmtId="164" fontId="5" fillId="2" borderId="0" applyNumberFormat="0" applyBorder="0" applyAlignment="0" applyProtection="0"/>
    <xf numFmtId="164" fontId="5" fillId="3" borderId="0" applyNumberFormat="0" applyBorder="0" applyAlignment="0" applyProtection="0"/>
    <xf numFmtId="164" fontId="5" fillId="4" borderId="0" applyNumberFormat="0" applyBorder="0" applyAlignment="0" applyProtection="0"/>
    <xf numFmtId="164" fontId="5" fillId="5" borderId="0" applyNumberFormat="0" applyBorder="0" applyAlignment="0" applyProtection="0"/>
    <xf numFmtId="164" fontId="5" fillId="6" borderId="0" applyNumberFormat="0" applyBorder="0" applyAlignment="0" applyProtection="0"/>
    <xf numFmtId="164" fontId="5" fillId="7" borderId="0" applyNumberFormat="0" applyBorder="0" applyAlignment="0" applyProtection="0"/>
    <xf numFmtId="164" fontId="5" fillId="8" borderId="0" applyNumberFormat="0" applyBorder="0" applyAlignment="0" applyProtection="0"/>
    <xf numFmtId="164" fontId="5" fillId="9" borderId="0" applyNumberFormat="0" applyBorder="0" applyAlignment="0" applyProtection="0"/>
    <xf numFmtId="164" fontId="5" fillId="10" borderId="0" applyNumberFormat="0" applyBorder="0" applyAlignment="0" applyProtection="0"/>
    <xf numFmtId="164" fontId="5" fillId="5" borderId="0" applyNumberFormat="0" applyBorder="0" applyAlignment="0" applyProtection="0"/>
    <xf numFmtId="164" fontId="5" fillId="8" borderId="0" applyNumberFormat="0" applyBorder="0" applyAlignment="0" applyProtection="0"/>
    <xf numFmtId="164" fontId="5" fillId="11" borderId="0" applyNumberFormat="0" applyBorder="0" applyAlignment="0" applyProtection="0"/>
    <xf numFmtId="164" fontId="6" fillId="12" borderId="0" applyNumberFormat="0" applyBorder="0" applyAlignment="0" applyProtection="0"/>
    <xf numFmtId="164" fontId="6" fillId="9" borderId="0" applyNumberFormat="0" applyBorder="0" applyAlignment="0" applyProtection="0"/>
    <xf numFmtId="164" fontId="6" fillId="10" borderId="0" applyNumberFormat="0" applyBorder="0" applyAlignment="0" applyProtection="0"/>
    <xf numFmtId="164" fontId="6" fillId="13" borderId="0" applyNumberFormat="0" applyBorder="0" applyAlignment="0" applyProtection="0"/>
    <xf numFmtId="164" fontId="6" fillId="14" borderId="0" applyNumberFormat="0" applyBorder="0" applyAlignment="0" applyProtection="0"/>
    <xf numFmtId="164" fontId="6" fillId="15" borderId="0" applyNumberFormat="0" applyBorder="0" applyAlignment="0" applyProtection="0"/>
    <xf numFmtId="164" fontId="6" fillId="16" borderId="0" applyNumberFormat="0" applyBorder="0" applyAlignment="0" applyProtection="0"/>
    <xf numFmtId="164" fontId="6" fillId="17" borderId="0" applyNumberFormat="0" applyBorder="0" applyAlignment="0" applyProtection="0"/>
    <xf numFmtId="164" fontId="6" fillId="18" borderId="0" applyNumberFormat="0" applyBorder="0" applyAlignment="0" applyProtection="0"/>
    <xf numFmtId="164" fontId="6" fillId="13" borderId="0" applyNumberFormat="0" applyBorder="0" applyAlignment="0" applyProtection="0"/>
    <xf numFmtId="164" fontId="6" fillId="14" borderId="0" applyNumberFormat="0" applyBorder="0" applyAlignment="0" applyProtection="0"/>
    <xf numFmtId="164" fontId="6" fillId="19" borderId="0" applyNumberFormat="0" applyBorder="0" applyAlignment="0" applyProtection="0"/>
    <xf numFmtId="164" fontId="7" fillId="3" borderId="0" applyNumberFormat="0" applyBorder="0" applyAlignment="0" applyProtection="0"/>
    <xf numFmtId="164" fontId="9" fillId="21" borderId="6" applyNumberFormat="0" applyAlignment="0" applyProtection="0"/>
    <xf numFmtId="164" fontId="10" fillId="0" borderId="0" applyNumberFormat="0" applyFill="0" applyBorder="0" applyAlignment="0" applyProtection="0"/>
    <xf numFmtId="164" fontId="11" fillId="4" borderId="0" applyNumberFormat="0" applyBorder="0" applyAlignment="0" applyProtection="0"/>
    <xf numFmtId="164" fontId="12" fillId="0" borderId="7" applyNumberFormat="0" applyFill="0" applyAlignment="0" applyProtection="0"/>
    <xf numFmtId="164" fontId="13" fillId="0" borderId="8" applyNumberFormat="0" applyFill="0" applyAlignment="0" applyProtection="0"/>
    <xf numFmtId="164" fontId="14" fillId="0" borderId="9" applyNumberFormat="0" applyFill="0" applyAlignment="0" applyProtection="0"/>
    <xf numFmtId="164" fontId="14" fillId="0" borderId="0" applyNumberFormat="0" applyFill="0" applyBorder="0" applyAlignment="0" applyProtection="0"/>
    <xf numFmtId="164" fontId="16" fillId="0" borderId="10" applyNumberFormat="0" applyFill="0" applyAlignment="0" applyProtection="0"/>
    <xf numFmtId="164" fontId="17" fillId="22" borderId="0" applyNumberFormat="0" applyBorder="0" applyAlignment="0" applyProtection="0"/>
    <xf numFmtId="164" fontId="3" fillId="0" borderId="0">
      <alignment wrapText="1"/>
    </xf>
    <xf numFmtId="164" fontId="19" fillId="0" borderId="0" applyNumberFormat="0" applyFill="0" applyBorder="0" applyAlignment="0" applyProtection="0"/>
    <xf numFmtId="164" fontId="21" fillId="0" borderId="0" applyNumberFormat="0" applyFill="0" applyBorder="0" applyAlignment="0" applyProtection="0"/>
    <xf numFmtId="164" fontId="1" fillId="0" borderId="0"/>
    <xf numFmtId="0" fontId="3" fillId="0" borderId="0"/>
    <xf numFmtId="0" fontId="1" fillId="0" borderId="0"/>
    <xf numFmtId="164" fontId="3" fillId="0" borderId="0"/>
    <xf numFmtId="43" fontId="3" fillId="0" borderId="0" applyFont="0" applyFill="0" applyBorder="0" applyAlignment="0" applyProtection="0"/>
    <xf numFmtId="9" fontId="3" fillId="0" borderId="0" applyFont="0" applyFill="0" applyBorder="0" applyAlignment="0" applyProtection="0"/>
    <xf numFmtId="164" fontId="1" fillId="0" borderId="0"/>
    <xf numFmtId="0" fontId="1" fillId="0" borderId="0"/>
    <xf numFmtId="0" fontId="3" fillId="0" borderId="0"/>
    <xf numFmtId="0" fontId="1" fillId="0" borderId="0"/>
    <xf numFmtId="0" fontId="1" fillId="0" borderId="0"/>
    <xf numFmtId="164" fontId="3" fillId="0" borderId="0"/>
    <xf numFmtId="164" fontId="1" fillId="0" borderId="0"/>
    <xf numFmtId="0" fontId="1" fillId="0" borderId="0"/>
    <xf numFmtId="0" fontId="3"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5" fillId="7" borderId="5" applyNumberFormat="0" applyAlignment="0" applyProtection="0"/>
    <xf numFmtId="164" fontId="20" fillId="0" borderId="13" applyNumberFormat="0" applyFill="0" applyAlignment="0" applyProtection="0"/>
    <xf numFmtId="164" fontId="18" fillId="20" borderId="12" applyNumberFormat="0" applyAlignment="0" applyProtection="0"/>
    <xf numFmtId="164" fontId="5" fillId="23" borderId="11" applyNumberFormat="0" applyFont="0" applyAlignment="0" applyProtection="0"/>
    <xf numFmtId="164" fontId="8" fillId="20" borderId="5" applyNumberFormat="0" applyAlignment="0" applyProtection="0"/>
    <xf numFmtId="164" fontId="3" fillId="0" borderId="0"/>
    <xf numFmtId="44" fontId="3"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 fillId="0" borderId="0"/>
    <xf numFmtId="0" fontId="1"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8" fillId="20" borderId="5" applyNumberFormat="0" applyAlignment="0" applyProtection="0"/>
    <xf numFmtId="0" fontId="9" fillId="21" borderId="6" applyNumberFormat="0" applyAlignment="0" applyProtection="0"/>
    <xf numFmtId="0" fontId="9" fillId="21" borderId="6" applyNumberFormat="0" applyAlignment="0" applyProtection="0"/>
    <xf numFmtId="0" fontId="9" fillId="21" borderId="6" applyNumberFormat="0" applyAlignment="0" applyProtection="0"/>
    <xf numFmtId="0" fontId="9" fillId="21" borderId="6" applyNumberFormat="0" applyAlignment="0" applyProtection="0"/>
    <xf numFmtId="0" fontId="9" fillId="21" borderId="6" applyNumberFormat="0" applyAlignment="0" applyProtection="0"/>
    <xf numFmtId="0" fontId="9" fillId="21" borderId="6" applyNumberFormat="0" applyAlignment="0" applyProtection="0"/>
    <xf numFmtId="0" fontId="9" fillId="21" borderId="6" applyNumberFormat="0" applyAlignment="0" applyProtection="0"/>
    <xf numFmtId="0" fontId="9" fillId="21" borderId="6" applyNumberFormat="0" applyAlignment="0" applyProtection="0"/>
    <xf numFmtId="0" fontId="9" fillId="21" borderId="6" applyNumberFormat="0" applyAlignment="0" applyProtection="0"/>
    <xf numFmtId="38"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8"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xf numFmtId="0" fontId="7" fillId="0" borderId="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 fillId="0" borderId="0"/>
    <xf numFmtId="0" fontId="1" fillId="0" borderId="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 fillId="0" borderId="0"/>
    <xf numFmtId="0" fontId="1" fillId="0" borderId="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 fillId="0" borderId="0"/>
    <xf numFmtId="0" fontId="1" fillId="0" borderId="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alignment vertical="top"/>
      <protection locked="0"/>
    </xf>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5" fillId="7" borderId="5" applyNumberFormat="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alignment wrapText="1"/>
    </xf>
    <xf numFmtId="19" fontId="5"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7" fillId="0" borderId="0"/>
    <xf numFmtId="0" fontId="3" fillId="0" borderId="0"/>
    <xf numFmtId="0" fontId="3" fillId="0" borderId="0"/>
    <xf numFmtId="0" fontId="22" fillId="0" borderId="0"/>
    <xf numFmtId="0" fontId="3" fillId="0" borderId="0" applyNumberFormat="0" applyFill="0" applyBorder="0" applyAlignment="0" applyProtection="0"/>
    <xf numFmtId="165" fontId="1" fillId="0" borderId="0"/>
    <xf numFmtId="0" fontId="3" fillId="0" borderId="0"/>
    <xf numFmtId="164" fontId="3" fillId="0" borderId="0"/>
    <xf numFmtId="19" fontId="5" fillId="0" borderId="0"/>
    <xf numFmtId="0" fontId="3" fillId="0" borderId="0"/>
    <xf numFmtId="0" fontId="22"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25" fillId="0" borderId="0"/>
    <xf numFmtId="0" fontId="22"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5" fillId="0" borderId="0"/>
    <xf numFmtId="0" fontId="25" fillId="0" borderId="0"/>
    <xf numFmtId="0" fontId="1" fillId="0" borderId="0"/>
    <xf numFmtId="0" fontId="25" fillId="0" borderId="0"/>
    <xf numFmtId="0" fontId="25" fillId="0" borderId="0"/>
    <xf numFmtId="0" fontId="3" fillId="0" borderId="0"/>
    <xf numFmtId="0" fontId="3" fillId="0" borderId="0"/>
    <xf numFmtId="0" fontId="5"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164" fontId="3" fillId="0" borderId="0"/>
    <xf numFmtId="0" fontId="3" fillId="0" borderId="0"/>
    <xf numFmtId="0" fontId="22"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25"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3" fillId="23" borderId="11" applyNumberFormat="0" applyFon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0" fontId="18" fillId="20" borderId="12" applyNumberFormat="0" applyAlignment="0" applyProtection="0"/>
    <xf numFmtId="10"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166" fontId="24"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52" fillId="31" borderId="0" applyNumberFormat="0" applyBorder="0" applyAlignment="0" applyProtection="0"/>
    <xf numFmtId="0" fontId="53" fillId="0" borderId="0"/>
    <xf numFmtId="43" fontId="1" fillId="0" borderId="0" applyFont="0" applyFill="0" applyBorder="0" applyAlignment="0" applyProtection="0"/>
    <xf numFmtId="44" fontId="1" fillId="0" borderId="0" applyFont="0" applyFill="0" applyBorder="0" applyAlignment="0" applyProtection="0"/>
  </cellStyleXfs>
  <cellXfs count="701">
    <xf numFmtId="0" fontId="0" fillId="0" borderId="0" xfId="0"/>
    <xf numFmtId="0" fontId="2" fillId="0" borderId="0" xfId="0" applyFont="1"/>
    <xf numFmtId="0" fontId="0" fillId="0" borderId="0" xfId="0"/>
    <xf numFmtId="0" fontId="4" fillId="0" borderId="0" xfId="0" applyFont="1" applyFill="1" applyBorder="1" applyAlignment="1" applyProtection="1">
      <alignment horizontal="left"/>
      <protection locked="0"/>
    </xf>
    <xf numFmtId="0" fontId="0" fillId="0" borderId="0" xfId="0"/>
    <xf numFmtId="0" fontId="4" fillId="0" borderId="0" xfId="0" applyFont="1" applyProtection="1"/>
    <xf numFmtId="0" fontId="0" fillId="0" borderId="0" xfId="0" applyAlignment="1">
      <alignment horizontal="center" wrapText="1"/>
    </xf>
    <xf numFmtId="0" fontId="29" fillId="0" borderId="0" xfId="0" applyFont="1"/>
    <xf numFmtId="0" fontId="0" fillId="0" borderId="0" xfId="0" applyAlignment="1">
      <alignment horizontal="left"/>
    </xf>
    <xf numFmtId="0" fontId="0" fillId="0" borderId="0" xfId="0"/>
    <xf numFmtId="0" fontId="0" fillId="0" borderId="0" xfId="0" applyFont="1" applyAlignment="1" applyProtection="1">
      <alignment horizontal="right" wrapText="1"/>
    </xf>
    <xf numFmtId="0" fontId="0" fillId="0" borderId="0" xfId="0" applyAlignment="1">
      <alignment horizontal="left"/>
    </xf>
    <xf numFmtId="0" fontId="0" fillId="0" borderId="0" xfId="0"/>
    <xf numFmtId="0" fontId="0" fillId="0" borderId="0" xfId="0"/>
    <xf numFmtId="0" fontId="0" fillId="0" borderId="0" xfId="0"/>
    <xf numFmtId="0" fontId="0" fillId="0" borderId="0" xfId="0" applyAlignment="1">
      <alignment horizontal="left"/>
    </xf>
    <xf numFmtId="0" fontId="0" fillId="0" borderId="0" xfId="0" applyAlignment="1">
      <alignment horizontal="left" vertical="top" wrapText="1"/>
    </xf>
    <xf numFmtId="0" fontId="0" fillId="0" borderId="40" xfId="0" applyBorder="1"/>
    <xf numFmtId="0" fontId="0" fillId="0" borderId="4" xfId="0" applyBorder="1"/>
    <xf numFmtId="0" fontId="0" fillId="0" borderId="0" xfId="0" applyFill="1" applyAlignment="1">
      <alignment horizontal="left"/>
    </xf>
    <xf numFmtId="0" fontId="0" fillId="0" borderId="0" xfId="0" applyBorder="1" applyAlignment="1">
      <alignment horizontal="left" vertical="top" wrapText="1"/>
    </xf>
    <xf numFmtId="0" fontId="0" fillId="0" borderId="3" xfId="0" applyBorder="1"/>
    <xf numFmtId="0" fontId="0" fillId="0" borderId="2" xfId="0" applyBorder="1"/>
    <xf numFmtId="0" fontId="0" fillId="0" borderId="20" xfId="0" applyBorder="1" applyAlignment="1">
      <alignment horizontal="left" wrapText="1"/>
    </xf>
    <xf numFmtId="0" fontId="0" fillId="0" borderId="0" xfId="0" applyBorder="1" applyAlignment="1">
      <alignment horizontal="left" wrapText="1"/>
    </xf>
    <xf numFmtId="0" fontId="0" fillId="24" borderId="1" xfId="0" applyFill="1" applyBorder="1" applyAlignment="1">
      <alignment vertical="top" wrapText="1"/>
    </xf>
    <xf numFmtId="0" fontId="0" fillId="0" borderId="22" xfId="0" applyBorder="1" applyAlignment="1">
      <alignment horizontal="left" wrapText="1"/>
    </xf>
    <xf numFmtId="0" fontId="0" fillId="0" borderId="14" xfId="0" applyBorder="1" applyAlignment="1">
      <alignment horizontal="left" wrapText="1"/>
    </xf>
    <xf numFmtId="0" fontId="0" fillId="0" borderId="14" xfId="0" applyBorder="1"/>
    <xf numFmtId="0" fontId="0" fillId="0" borderId="21" xfId="0" applyBorder="1"/>
    <xf numFmtId="0" fontId="0" fillId="0" borderId="20" xfId="0" applyBorder="1"/>
    <xf numFmtId="0" fontId="29" fillId="0" borderId="0" xfId="0" applyFont="1" applyBorder="1"/>
    <xf numFmtId="0" fontId="0" fillId="0" borderId="15" xfId="0" applyBorder="1"/>
    <xf numFmtId="0" fontId="0" fillId="0" borderId="17" xfId="0" applyBorder="1"/>
    <xf numFmtId="0" fontId="30" fillId="0" borderId="0" xfId="0" applyFont="1"/>
    <xf numFmtId="0" fontId="0" fillId="0" borderId="19" xfId="0" applyBorder="1"/>
    <xf numFmtId="0" fontId="0" fillId="0" borderId="14" xfId="0" applyBorder="1" applyAlignment="1">
      <alignment horizontal="left"/>
    </xf>
    <xf numFmtId="0" fontId="0" fillId="0" borderId="18" xfId="0" applyBorder="1"/>
    <xf numFmtId="0" fontId="0" fillId="0" borderId="37" xfId="0" applyBorder="1"/>
    <xf numFmtId="0" fontId="0" fillId="0" borderId="16" xfId="0" applyBorder="1"/>
    <xf numFmtId="0" fontId="0" fillId="0" borderId="37" xfId="0" applyFill="1" applyBorder="1"/>
    <xf numFmtId="0" fontId="0" fillId="0" borderId="0" xfId="0" applyBorder="1" applyAlignment="1">
      <alignment vertical="top" wrapText="1"/>
    </xf>
    <xf numFmtId="0" fontId="0" fillId="0" borderId="1" xfId="0" applyNumberFormat="1" applyFont="1" applyFill="1" applyBorder="1" applyAlignment="1" applyProtection="1">
      <alignment horizontal="justify" vertical="center" wrapText="1"/>
    </xf>
    <xf numFmtId="0" fontId="2" fillId="0" borderId="1" xfId="0" applyFont="1" applyBorder="1" applyAlignment="1">
      <alignment horizontal="left" wrapText="1"/>
    </xf>
    <xf numFmtId="0" fontId="0" fillId="0" borderId="0" xfId="0"/>
    <xf numFmtId="0" fontId="0" fillId="0" borderId="0" xfId="0"/>
    <xf numFmtId="0" fontId="0" fillId="0" borderId="1" xfId="0" applyBorder="1" applyAlignment="1">
      <alignment horizontal="left" wrapText="1"/>
    </xf>
    <xf numFmtId="0" fontId="31" fillId="0" borderId="0" xfId="0" applyFont="1"/>
    <xf numFmtId="0" fontId="0" fillId="0" borderId="0" xfId="0"/>
    <xf numFmtId="0" fontId="0" fillId="0" borderId="0" xfId="0"/>
    <xf numFmtId="0" fontId="0" fillId="0" borderId="0" xfId="0" applyNumberFormat="1" applyFont="1" applyBorder="1" applyAlignment="1" applyProtection="1">
      <alignment horizontal="justify" vertical="center" wrapText="1"/>
    </xf>
    <xf numFmtId="0" fontId="0" fillId="0" borderId="4" xfId="0" applyNumberFormat="1" applyFont="1" applyFill="1" applyBorder="1" applyAlignment="1" applyProtection="1">
      <alignment horizontal="justify" vertical="center" wrapText="1"/>
    </xf>
    <xf numFmtId="0" fontId="0" fillId="0" borderId="3" xfId="0" applyNumberFormat="1" applyFont="1" applyFill="1" applyBorder="1" applyAlignment="1" applyProtection="1">
      <alignment horizontal="justify" vertical="center" wrapText="1"/>
    </xf>
    <xf numFmtId="0" fontId="0" fillId="0" borderId="2" xfId="0" applyNumberFormat="1" applyFont="1" applyFill="1" applyBorder="1" applyAlignment="1" applyProtection="1">
      <alignment horizontal="justify" vertical="center" wrapText="1"/>
    </xf>
    <xf numFmtId="0" fontId="0" fillId="0" borderId="0" xfId="0"/>
    <xf numFmtId="0" fontId="0" fillId="0" borderId="0" xfId="0" applyBorder="1"/>
    <xf numFmtId="0" fontId="0" fillId="0" borderId="0" xfId="0" applyFill="1"/>
    <xf numFmtId="0" fontId="0" fillId="0" borderId="0" xfId="0" applyFont="1"/>
    <xf numFmtId="0" fontId="0" fillId="0" borderId="0" xfId="0" applyNumberFormat="1" applyFont="1" applyBorder="1" applyAlignment="1" applyProtection="1">
      <alignment horizontal="justify" vertical="center" wrapText="1"/>
    </xf>
    <xf numFmtId="0" fontId="0" fillId="0" borderId="0" xfId="0" applyAlignment="1">
      <alignment horizontal="left" wrapText="1"/>
    </xf>
    <xf numFmtId="0" fontId="0" fillId="0" borderId="22" xfId="0" applyBorder="1"/>
    <xf numFmtId="0" fontId="0" fillId="24" borderId="1" xfId="0" applyFill="1" applyBorder="1"/>
    <xf numFmtId="0" fontId="0" fillId="0" borderId="14" xfId="0" applyBorder="1" applyAlignment="1"/>
    <xf numFmtId="0" fontId="0" fillId="0" borderId="0" xfId="0" applyBorder="1" applyAlignment="1">
      <alignment horizontal="left" indent="1"/>
    </xf>
    <xf numFmtId="0" fontId="0" fillId="0" borderId="1" xfId="0" applyBorder="1" applyAlignment="1">
      <alignment horizontal="center" vertical="center"/>
    </xf>
    <xf numFmtId="0" fontId="2" fillId="0" borderId="0" xfId="0" applyFont="1" applyAlignment="1">
      <alignment horizontal="left"/>
    </xf>
    <xf numFmtId="0" fontId="0" fillId="24" borderId="21" xfId="0" applyFill="1" applyBorder="1"/>
    <xf numFmtId="0" fontId="2" fillId="0" borderId="2" xfId="0" applyFont="1" applyBorder="1" applyAlignment="1">
      <alignment horizontal="left"/>
    </xf>
    <xf numFmtId="0" fontId="37" fillId="0" borderId="0" xfId="0" applyFont="1"/>
    <xf numFmtId="0" fontId="0" fillId="0" borderId="2" xfId="0" applyBorder="1" applyAlignment="1">
      <alignment horizontal="center"/>
    </xf>
    <xf numFmtId="0" fontId="2" fillId="0" borderId="0" xfId="0" applyFont="1" applyBorder="1"/>
    <xf numFmtId="0" fontId="38" fillId="0" borderId="0" xfId="0" applyFont="1"/>
    <xf numFmtId="0" fontId="0" fillId="0" borderId="0" xfId="0"/>
    <xf numFmtId="3" fontId="0" fillId="0" borderId="0" xfId="0" applyNumberFormat="1"/>
    <xf numFmtId="4" fontId="0" fillId="0" borderId="0" xfId="0" applyNumberFormat="1"/>
    <xf numFmtId="0" fontId="30" fillId="0" borderId="19" xfId="0" applyFont="1" applyBorder="1"/>
    <xf numFmtId="0" fontId="0" fillId="0" borderId="0" xfId="0"/>
    <xf numFmtId="0" fontId="0" fillId="0" borderId="0" xfId="0" applyBorder="1"/>
    <xf numFmtId="0" fontId="0" fillId="0" borderId="0" xfId="0" applyFill="1" applyBorder="1"/>
    <xf numFmtId="0" fontId="2" fillId="0" borderId="0" xfId="0" applyFont="1"/>
    <xf numFmtId="0" fontId="0" fillId="0" borderId="0" xfId="0" applyAlignment="1">
      <alignment horizontal="left"/>
    </xf>
    <xf numFmtId="0" fontId="2" fillId="0" borderId="17" xfId="0" applyFont="1" applyBorder="1" applyAlignment="1">
      <alignment horizontal="left"/>
    </xf>
    <xf numFmtId="0" fontId="0" fillId="0" borderId="3" xfId="0" applyFill="1" applyBorder="1"/>
    <xf numFmtId="0" fontId="0" fillId="0" borderId="4" xfId="0" applyFill="1" applyBorder="1"/>
    <xf numFmtId="0" fontId="0" fillId="24" borderId="2" xfId="0" applyFill="1" applyBorder="1"/>
    <xf numFmtId="0" fontId="0" fillId="0" borderId="0" xfId="0" applyFill="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xf numFmtId="0" fontId="0" fillId="0" borderId="0" xfId="0" applyBorder="1"/>
    <xf numFmtId="0" fontId="2" fillId="0" borderId="0" xfId="0" applyFont="1"/>
    <xf numFmtId="0" fontId="0" fillId="0" borderId="0" xfId="0" applyAlignment="1">
      <alignment horizontal="left" wrapText="1"/>
    </xf>
    <xf numFmtId="0" fontId="0" fillId="24" borderId="19" xfId="0" applyFill="1" applyBorder="1"/>
    <xf numFmtId="0" fontId="2" fillId="0" borderId="21" xfId="0" applyFont="1" applyBorder="1" applyAlignment="1">
      <alignment vertical="top"/>
    </xf>
    <xf numFmtId="0" fontId="2" fillId="0" borderId="14" xfId="0" applyFont="1" applyBorder="1"/>
    <xf numFmtId="0" fontId="0" fillId="0" borderId="20" xfId="0" applyFill="1" applyBorder="1"/>
    <xf numFmtId="0" fontId="2" fillId="24" borderId="2" xfId="0" applyFont="1" applyFill="1" applyBorder="1" applyAlignment="1" applyProtection="1">
      <alignment horizontal="left"/>
    </xf>
    <xf numFmtId="0" fontId="2" fillId="24" borderId="3" xfId="0" applyFont="1" applyFill="1" applyBorder="1" applyAlignment="1" applyProtection="1">
      <alignment horizontal="left"/>
    </xf>
    <xf numFmtId="0" fontId="34" fillId="0" borderId="3" xfId="0" applyFont="1" applyFill="1" applyBorder="1" applyAlignment="1" applyProtection="1">
      <alignment horizontal="left"/>
      <protection locked="0"/>
    </xf>
    <xf numFmtId="0" fontId="32" fillId="0" borderId="3" xfId="0" applyFont="1" applyFill="1" applyBorder="1" applyAlignment="1" applyProtection="1">
      <alignment horizontal="left"/>
      <protection locked="0"/>
    </xf>
    <xf numFmtId="0" fontId="2" fillId="24" borderId="4" xfId="0" applyFont="1" applyFill="1" applyBorder="1" applyAlignment="1" applyProtection="1">
      <alignment horizontal="left"/>
    </xf>
    <xf numFmtId="0" fontId="34" fillId="0" borderId="4" xfId="0" applyFont="1" applyFill="1" applyBorder="1" applyAlignment="1" applyProtection="1">
      <alignment horizontal="left"/>
      <protection locked="0"/>
    </xf>
    <xf numFmtId="0" fontId="32" fillId="0" borderId="4" xfId="0" applyFont="1" applyFill="1" applyBorder="1" applyAlignment="1" applyProtection="1">
      <alignment horizontal="left"/>
      <protection locked="0"/>
    </xf>
    <xf numFmtId="0" fontId="2" fillId="0" borderId="2" xfId="0" applyFont="1" applyBorder="1"/>
    <xf numFmtId="0" fontId="0" fillId="0" borderId="2" xfId="0" applyFill="1" applyBorder="1"/>
    <xf numFmtId="0" fontId="0" fillId="0" borderId="0" xfId="0"/>
    <xf numFmtId="0" fontId="0" fillId="0" borderId="0" xfId="0" applyBorder="1" applyAlignment="1">
      <alignment horizontal="left"/>
    </xf>
    <xf numFmtId="0" fontId="4" fillId="0" borderId="0" xfId="0" applyFont="1"/>
    <xf numFmtId="0" fontId="32" fillId="0" borderId="0" xfId="0" applyFont="1"/>
    <xf numFmtId="0" fontId="34" fillId="0" borderId="0" xfId="0" applyFont="1"/>
    <xf numFmtId="44" fontId="32" fillId="0" borderId="0" xfId="0" applyNumberFormat="1" applyFont="1"/>
    <xf numFmtId="0" fontId="0" fillId="0" borderId="0" xfId="0" applyFont="1" applyFill="1"/>
    <xf numFmtId="0" fontId="4" fillId="0" borderId="1" xfId="0" applyFont="1" applyBorder="1" applyAlignment="1">
      <alignment horizontal="center"/>
    </xf>
    <xf numFmtId="44" fontId="4" fillId="0" borderId="1" xfId="2935" applyNumberFormat="1" applyFont="1" applyBorder="1" applyAlignment="1">
      <alignment horizontal="center"/>
    </xf>
    <xf numFmtId="0" fontId="4" fillId="0" borderId="0" xfId="0" applyFont="1" applyBorder="1"/>
    <xf numFmtId="44" fontId="4" fillId="0" borderId="22" xfId="2934" applyFont="1" applyBorder="1"/>
    <xf numFmtId="44" fontId="4" fillId="0" borderId="4" xfId="2934" applyFont="1" applyBorder="1"/>
    <xf numFmtId="0" fontId="41" fillId="0" borderId="0" xfId="0" applyFont="1" applyAlignment="1">
      <alignment horizontal="center"/>
    </xf>
    <xf numFmtId="0" fontId="42" fillId="0" borderId="21" xfId="0" applyFont="1" applyBorder="1" applyAlignment="1">
      <alignment horizontal="right"/>
    </xf>
    <xf numFmtId="44" fontId="4" fillId="0" borderId="20" xfId="2934" applyFont="1" applyBorder="1"/>
    <xf numFmtId="0" fontId="44" fillId="0" borderId="19" xfId="0" applyFont="1" applyBorder="1" applyAlignment="1">
      <alignment horizontal="right"/>
    </xf>
    <xf numFmtId="0" fontId="32" fillId="0" borderId="19" xfId="0" applyFont="1" applyBorder="1"/>
    <xf numFmtId="0" fontId="4" fillId="0" borderId="19" xfId="0" applyFont="1" applyBorder="1"/>
    <xf numFmtId="0" fontId="41" fillId="0" borderId="43" xfId="0" applyFont="1" applyBorder="1"/>
    <xf numFmtId="0" fontId="41" fillId="0" borderId="42" xfId="0" applyFont="1" applyBorder="1"/>
    <xf numFmtId="0" fontId="41" fillId="0" borderId="0" xfId="0" applyFont="1" applyFill="1" applyBorder="1"/>
    <xf numFmtId="0" fontId="47" fillId="0" borderId="0" xfId="0" applyFont="1"/>
    <xf numFmtId="0" fontId="0" fillId="27" borderId="0" xfId="0" applyFill="1"/>
    <xf numFmtId="0" fontId="0" fillId="28" borderId="0" xfId="0" applyFill="1"/>
    <xf numFmtId="0" fontId="0" fillId="28" borderId="0" xfId="0" applyFill="1" applyAlignment="1">
      <alignment horizontal="left"/>
    </xf>
    <xf numFmtId="0" fontId="0" fillId="0" borderId="0" xfId="0" applyFill="1" applyBorder="1" applyAlignment="1">
      <alignment horizontal="left"/>
    </xf>
    <xf numFmtId="0" fontId="41" fillId="0" borderId="0" xfId="0" applyFont="1" applyBorder="1"/>
    <xf numFmtId="0" fontId="0" fillId="0" borderId="0" xfId="0" applyBorder="1" applyAlignment="1">
      <alignment horizontal="left"/>
    </xf>
    <xf numFmtId="0" fontId="0" fillId="0" borderId="30" xfId="0" applyBorder="1"/>
    <xf numFmtId="0" fontId="0" fillId="0" borderId="0" xfId="0" applyFill="1" applyBorder="1" applyAlignment="1">
      <alignment horizontal="center"/>
    </xf>
    <xf numFmtId="0" fontId="0" fillId="0" borderId="0" xfId="0" applyBorder="1" applyAlignment="1">
      <alignment horizontal="left"/>
    </xf>
    <xf numFmtId="0" fontId="0" fillId="24" borderId="1" xfId="0"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left" wrapText="1"/>
    </xf>
    <xf numFmtId="0" fontId="0" fillId="0" borderId="0" xfId="0" applyAlignment="1">
      <alignment horizontal="left"/>
    </xf>
    <xf numFmtId="0" fontId="0" fillId="0" borderId="0" xfId="0" applyFill="1" applyBorder="1" applyAlignment="1">
      <alignment horizontal="center"/>
    </xf>
    <xf numFmtId="0" fontId="0" fillId="0" borderId="0" xfId="0" applyAlignment="1">
      <alignment horizontal="left" vertical="top" wrapText="1"/>
    </xf>
    <xf numFmtId="0" fontId="0" fillId="0" borderId="0" xfId="0" applyBorder="1" applyAlignment="1">
      <alignment horizontal="left" wrapText="1"/>
    </xf>
    <xf numFmtId="0" fontId="0" fillId="0" borderId="30" xfId="0" applyBorder="1" applyAlignment="1">
      <alignment horizontal="left"/>
    </xf>
    <xf numFmtId="0" fontId="0" fillId="0" borderId="0" xfId="0" applyAlignment="1">
      <alignment horizontal="left" wrapText="1"/>
    </xf>
    <xf numFmtId="0" fontId="0" fillId="0" borderId="19" xfId="0" applyBorder="1" applyAlignment="1">
      <alignment horizontal="left" wrapText="1"/>
    </xf>
    <xf numFmtId="0" fontId="0" fillId="0" borderId="0" xfId="0" applyNumberFormat="1" applyFont="1" applyFill="1" applyAlignment="1" applyProtection="1">
      <alignment horizontal="left" wrapText="1"/>
    </xf>
    <xf numFmtId="0" fontId="0" fillId="0" borderId="0" xfId="0" applyNumberFormat="1" applyFont="1" applyAlignment="1" applyProtection="1">
      <alignment horizontal="left" wrapText="1"/>
    </xf>
    <xf numFmtId="0" fontId="0" fillId="24" borderId="1" xfId="0" applyFill="1" applyBorder="1" applyAlignment="1">
      <alignment horizontal="left"/>
    </xf>
    <xf numFmtId="44" fontId="0" fillId="0" borderId="0" xfId="2934" applyFont="1" applyFill="1" applyBorder="1" applyAlignment="1">
      <alignment horizontal="left" wrapText="1"/>
    </xf>
    <xf numFmtId="44" fontId="0" fillId="0" borderId="0" xfId="2934" applyFont="1" applyFill="1" applyBorder="1" applyAlignment="1">
      <alignment horizontal="left"/>
    </xf>
    <xf numFmtId="0" fontId="2" fillId="25" borderId="0" xfId="0" applyFont="1" applyFill="1"/>
    <xf numFmtId="0" fontId="0" fillId="25" borderId="0" xfId="0" applyFill="1"/>
    <xf numFmtId="0" fontId="0" fillId="29" borderId="0" xfId="0" applyFill="1"/>
    <xf numFmtId="0" fontId="2" fillId="29" borderId="0" xfId="0" applyFont="1" applyFill="1"/>
    <xf numFmtId="0" fontId="29" fillId="25" borderId="0" xfId="0" applyFont="1" applyFill="1"/>
    <xf numFmtId="0" fontId="0" fillId="25" borderId="0" xfId="0" applyFont="1" applyFill="1"/>
    <xf numFmtId="0" fontId="0" fillId="29" borderId="0" xfId="0" applyFont="1" applyFill="1"/>
    <xf numFmtId="0" fontId="0" fillId="0" borderId="1" xfId="0" applyFill="1" applyBorder="1" applyAlignment="1">
      <alignment horizontal="center"/>
    </xf>
    <xf numFmtId="0" fontId="0" fillId="24" borderId="1" xfId="0" applyFill="1" applyBorder="1" applyAlignment="1">
      <alignment horizontal="center" wrapText="1"/>
    </xf>
    <xf numFmtId="0" fontId="0" fillId="24" borderId="1" xfId="0" applyFill="1" applyBorder="1" applyAlignment="1">
      <alignment wrapText="1"/>
    </xf>
    <xf numFmtId="0" fontId="39" fillId="0" borderId="0" xfId="0" applyFont="1" applyFill="1" applyBorder="1"/>
    <xf numFmtId="0" fontId="0" fillId="0" borderId="0" xfId="0" applyFill="1" applyBorder="1" applyAlignment="1">
      <alignment horizontal="left"/>
    </xf>
    <xf numFmtId="0" fontId="2" fillId="25" borderId="1" xfId="0" applyFont="1" applyFill="1" applyBorder="1"/>
    <xf numFmtId="0" fontId="39" fillId="25" borderId="43" xfId="0" applyFont="1" applyFill="1" applyBorder="1" applyAlignment="1">
      <alignment horizontal="center"/>
    </xf>
    <xf numFmtId="0" fontId="0" fillId="0" borderId="0" xfId="0" applyBorder="1" applyAlignment="1">
      <alignment horizontal="left" wrapText="1"/>
    </xf>
    <xf numFmtId="0" fontId="0" fillId="0" borderId="0" xfId="0" applyBorder="1" applyAlignment="1">
      <alignment horizontal="left"/>
    </xf>
    <xf numFmtId="0" fontId="0" fillId="0" borderId="0" xfId="0" applyFill="1" applyBorder="1" applyAlignment="1">
      <alignment horizontal="left"/>
    </xf>
    <xf numFmtId="0" fontId="0" fillId="27" borderId="0" xfId="0" applyFill="1" applyAlignment="1">
      <alignment horizontal="left"/>
    </xf>
    <xf numFmtId="0" fontId="0" fillId="28" borderId="0" xfId="0" applyFill="1" applyAlignment="1">
      <alignment horizontal="left"/>
    </xf>
    <xf numFmtId="0" fontId="2" fillId="0" borderId="0" xfId="0" applyFont="1" applyFill="1" applyBorder="1"/>
    <xf numFmtId="0" fontId="0" fillId="0" borderId="14" xfId="0" applyFill="1" applyBorder="1" applyAlignment="1">
      <alignment horizontal="left"/>
    </xf>
    <xf numFmtId="0" fontId="0" fillId="0" borderId="19" xfId="0" applyBorder="1" applyAlignment="1">
      <alignment horizontal="right"/>
    </xf>
    <xf numFmtId="0" fontId="0" fillId="0" borderId="0" xfId="0" applyBorder="1" applyAlignment="1">
      <alignment horizontal="right"/>
    </xf>
    <xf numFmtId="0" fontId="0" fillId="0" borderId="0" xfId="0" applyFill="1" applyBorder="1" applyAlignment="1">
      <alignment horizontal="left" vertical="top" wrapText="1"/>
    </xf>
    <xf numFmtId="0" fontId="0" fillId="0" borderId="20" xfId="0" applyFill="1" applyBorder="1" applyAlignment="1">
      <alignment horizontal="left" vertical="top" wrapText="1"/>
    </xf>
    <xf numFmtId="0" fontId="2" fillId="25" borderId="0" xfId="0" applyFont="1" applyFill="1" applyAlignment="1"/>
    <xf numFmtId="0" fontId="2" fillId="0" borderId="0" xfId="0" applyFont="1" applyFill="1" applyAlignment="1"/>
    <xf numFmtId="0" fontId="2" fillId="0" borderId="0" xfId="0" applyFont="1" applyFill="1"/>
    <xf numFmtId="0" fontId="0" fillId="0" borderId="0" xfId="0" applyFont="1" applyFill="1" applyAlignment="1"/>
    <xf numFmtId="0" fontId="0" fillId="29" borderId="0" xfId="0" applyFont="1" applyFill="1" applyAlignment="1"/>
    <xf numFmtId="0" fontId="2" fillId="29" borderId="0" xfId="0" applyFont="1" applyFill="1" applyAlignment="1"/>
    <xf numFmtId="0" fontId="0" fillId="29" borderId="2" xfId="0" applyFill="1" applyBorder="1" applyAlignment="1"/>
    <xf numFmtId="0" fontId="0" fillId="29" borderId="3" xfId="0" applyFill="1" applyBorder="1" applyAlignment="1">
      <alignment horizontal="left"/>
    </xf>
    <xf numFmtId="0" fontId="0" fillId="29" borderId="3" xfId="0" applyFill="1" applyBorder="1"/>
    <xf numFmtId="0" fontId="0" fillId="29" borderId="4" xfId="0" applyFill="1" applyBorder="1"/>
    <xf numFmtId="0" fontId="0" fillId="29" borderId="3" xfId="0" applyFill="1" applyBorder="1" applyAlignment="1"/>
    <xf numFmtId="0" fontId="0" fillId="0" borderId="15" xfId="0" applyFill="1" applyBorder="1" applyAlignment="1">
      <alignment horizontal="left"/>
    </xf>
    <xf numFmtId="0" fontId="2" fillId="0" borderId="19" xfId="0" applyFont="1" applyBorder="1" applyAlignment="1">
      <alignment horizontal="left"/>
    </xf>
    <xf numFmtId="44" fontId="0" fillId="0" borderId="0" xfId="0" applyNumberFormat="1" applyFill="1" applyBorder="1" applyAlignment="1">
      <alignment horizontal="left"/>
    </xf>
    <xf numFmtId="0" fontId="0" fillId="0" borderId="20" xfId="0"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19" xfId="0" applyFont="1" applyFill="1" applyBorder="1" applyAlignment="1"/>
    <xf numFmtId="0" fontId="2" fillId="0" borderId="19" xfId="0" applyFont="1" applyFill="1" applyBorder="1" applyAlignment="1">
      <alignment horizontal="center"/>
    </xf>
    <xf numFmtId="0" fontId="0" fillId="0" borderId="20" xfId="0" applyFont="1" applyFill="1" applyBorder="1" applyAlignment="1">
      <alignment horizontal="center"/>
    </xf>
    <xf numFmtId="44" fontId="0" fillId="24" borderId="0" xfId="0" applyNumberFormat="1" applyFill="1" applyBorder="1" applyAlignment="1">
      <alignment horizontal="left"/>
    </xf>
    <xf numFmtId="0" fontId="0" fillId="0" borderId="20" xfId="0" applyFont="1" applyFill="1" applyBorder="1" applyAlignment="1">
      <alignment horizontal="center" wrapText="1"/>
    </xf>
    <xf numFmtId="0" fontId="48" fillId="0" borderId="0" xfId="0" applyFont="1" applyFill="1" applyBorder="1" applyAlignment="1">
      <alignment horizontal="center" wrapText="1"/>
    </xf>
    <xf numFmtId="0" fontId="0" fillId="28" borderId="0" xfId="0" applyFill="1" applyAlignment="1">
      <alignment horizontal="left"/>
    </xf>
    <xf numFmtId="0" fontId="2" fillId="30" borderId="17" xfId="0" applyFont="1" applyFill="1" applyBorder="1" applyAlignment="1">
      <alignment horizontal="left"/>
    </xf>
    <xf numFmtId="0" fontId="31" fillId="30" borderId="18" xfId="0" applyFont="1" applyFill="1" applyBorder="1" applyAlignment="1">
      <alignment horizontal="left"/>
    </xf>
    <xf numFmtId="0" fontId="41" fillId="30" borderId="21" xfId="0" applyFont="1" applyFill="1" applyBorder="1" applyAlignment="1">
      <alignment horizontal="center"/>
    </xf>
    <xf numFmtId="0" fontId="41" fillId="30" borderId="22" xfId="0" applyFont="1" applyFill="1" applyBorder="1" applyAlignment="1">
      <alignment horizontal="center"/>
    </xf>
    <xf numFmtId="0" fontId="2" fillId="30" borderId="2" xfId="0" applyFont="1" applyFill="1" applyBorder="1" applyAlignment="1">
      <alignment horizontal="left"/>
    </xf>
    <xf numFmtId="0" fontId="31" fillId="30" borderId="3" xfId="0" applyFont="1" applyFill="1" applyBorder="1" applyAlignment="1">
      <alignment horizontal="left"/>
    </xf>
    <xf numFmtId="0" fontId="31" fillId="30" borderId="4" xfId="0" applyFont="1" applyFill="1" applyBorder="1" applyAlignment="1">
      <alignment horizontal="left"/>
    </xf>
    <xf numFmtId="0" fontId="0" fillId="29" borderId="2" xfId="0" applyFont="1" applyFill="1" applyBorder="1" applyAlignment="1">
      <alignment horizontal="right" wrapText="1"/>
    </xf>
    <xf numFmtId="0" fontId="0" fillId="29" borderId="21" xfId="0" applyFont="1" applyFill="1" applyBorder="1" applyAlignment="1">
      <alignment horizontal="right" wrapText="1"/>
    </xf>
    <xf numFmtId="0" fontId="0" fillId="29" borderId="19" xfId="0" applyFont="1" applyFill="1" applyBorder="1" applyAlignment="1">
      <alignment horizontal="right" wrapText="1"/>
    </xf>
    <xf numFmtId="44" fontId="1" fillId="29" borderId="1" xfId="2934" applyFont="1" applyFill="1" applyBorder="1"/>
    <xf numFmtId="0" fontId="0" fillId="29" borderId="43" xfId="0" applyFill="1" applyBorder="1" applyAlignment="1">
      <alignment horizontal="center" wrapText="1"/>
    </xf>
    <xf numFmtId="0" fontId="0" fillId="29" borderId="43" xfId="0" applyFont="1" applyFill="1" applyBorder="1" applyAlignment="1">
      <alignment horizontal="center" wrapText="1"/>
    </xf>
    <xf numFmtId="0" fontId="31" fillId="30" borderId="14" xfId="0" applyFont="1" applyFill="1" applyBorder="1" applyAlignment="1">
      <alignment horizontal="left"/>
    </xf>
    <xf numFmtId="0" fontId="31" fillId="30" borderId="22" xfId="0" applyFont="1" applyFill="1" applyBorder="1" applyAlignment="1">
      <alignment horizontal="left"/>
    </xf>
    <xf numFmtId="0" fontId="31" fillId="0" borderId="0" xfId="0" applyFont="1" applyFill="1" applyBorder="1" applyAlignment="1">
      <alignment horizontal="left"/>
    </xf>
    <xf numFmtId="0" fontId="41" fillId="0" borderId="0" xfId="0" applyFont="1" applyFill="1" applyBorder="1" applyAlignment="1">
      <alignment horizontal="center"/>
    </xf>
    <xf numFmtId="44" fontId="4" fillId="0" borderId="0" xfId="2934" applyFont="1" applyFill="1" applyBorder="1"/>
    <xf numFmtId="44" fontId="4" fillId="0" borderId="0" xfId="2934" applyNumberFormat="1" applyFont="1" applyFill="1" applyBorder="1"/>
    <xf numFmtId="167" fontId="4" fillId="0" borderId="4" xfId="2934" applyNumberFormat="1" applyFont="1" applyBorder="1"/>
    <xf numFmtId="44" fontId="4" fillId="0" borderId="1" xfId="2934" applyFont="1" applyBorder="1" applyAlignment="1">
      <alignment horizontal="left"/>
    </xf>
    <xf numFmtId="44" fontId="4" fillId="0" borderId="1" xfId="2934" applyFont="1" applyBorder="1" applyAlignment="1">
      <alignment horizontal="center"/>
    </xf>
    <xf numFmtId="0" fontId="0" fillId="25" borderId="42" xfId="0" applyFill="1" applyBorder="1"/>
    <xf numFmtId="0" fontId="0" fillId="25" borderId="22" xfId="0" applyFill="1" applyBorder="1"/>
    <xf numFmtId="0" fontId="0" fillId="25" borderId="20" xfId="0" applyFill="1" applyBorder="1"/>
    <xf numFmtId="0" fontId="0" fillId="25" borderId="43" xfId="0" applyFill="1" applyBorder="1"/>
    <xf numFmtId="0" fontId="0" fillId="25" borderId="41" xfId="0" applyFill="1" applyBorder="1"/>
    <xf numFmtId="0" fontId="0" fillId="30" borderId="1" xfId="0" applyFill="1" applyBorder="1" applyAlignment="1">
      <alignment wrapText="1"/>
    </xf>
    <xf numFmtId="0" fontId="0" fillId="30" borderId="42" xfId="0" applyFill="1" applyBorder="1"/>
    <xf numFmtId="0" fontId="0" fillId="30" borderId="43" xfId="0" applyFill="1" applyBorder="1"/>
    <xf numFmtId="0" fontId="0" fillId="30" borderId="41" xfId="0" applyFill="1" applyBorder="1"/>
    <xf numFmtId="0" fontId="2" fillId="30" borderId="41" xfId="0" applyFont="1" applyFill="1" applyBorder="1" applyAlignment="1">
      <alignment horizontal="center" wrapText="1"/>
    </xf>
    <xf numFmtId="0" fontId="2" fillId="30" borderId="41" xfId="0" applyFont="1" applyFill="1" applyBorder="1" applyAlignment="1">
      <alignment horizontal="center"/>
    </xf>
    <xf numFmtId="0" fontId="0" fillId="25" borderId="1" xfId="0" applyFill="1" applyBorder="1"/>
    <xf numFmtId="0" fontId="0" fillId="0" borderId="0" xfId="0"/>
    <xf numFmtId="0" fontId="0" fillId="0" borderId="1" xfId="0" applyBorder="1" applyAlignment="1">
      <alignment wrapText="1"/>
    </xf>
    <xf numFmtId="0" fontId="0" fillId="0" borderId="1" xfId="0" applyBorder="1"/>
    <xf numFmtId="0" fontId="0" fillId="0" borderId="41" xfId="0" applyBorder="1"/>
    <xf numFmtId="0" fontId="0" fillId="0" borderId="43" xfId="0" applyBorder="1"/>
    <xf numFmtId="0" fontId="0" fillId="0" borderId="42" xfId="0" applyBorder="1"/>
    <xf numFmtId="0" fontId="0" fillId="0" borderId="1" xfId="0" applyBorder="1" applyAlignment="1">
      <alignment horizontal="justify" wrapText="1"/>
    </xf>
    <xf numFmtId="0" fontId="0" fillId="0" borderId="1" xfId="0" applyFill="1" applyBorder="1"/>
    <xf numFmtId="0" fontId="0" fillId="0" borderId="1" xfId="0" applyFill="1" applyBorder="1" applyAlignment="1">
      <alignment wrapText="1"/>
    </xf>
    <xf numFmtId="0" fontId="0" fillId="0" borderId="1" xfId="0" applyFill="1" applyBorder="1" applyAlignment="1">
      <alignment vertical="top" wrapText="1"/>
    </xf>
    <xf numFmtId="0" fontId="0" fillId="0" borderId="1" xfId="0" applyBorder="1" applyAlignment="1">
      <alignment horizontal="left" wrapText="1"/>
    </xf>
    <xf numFmtId="0" fontId="0" fillId="28" borderId="0" xfId="0" applyFill="1" applyBorder="1"/>
    <xf numFmtId="0" fontId="0" fillId="0" borderId="0" xfId="0" applyFont="1" applyBorder="1"/>
    <xf numFmtId="0" fontId="0" fillId="30" borderId="41" xfId="0" applyFill="1" applyBorder="1" applyAlignment="1">
      <alignment vertical="top" wrapText="1"/>
    </xf>
    <xf numFmtId="0" fontId="0" fillId="30" borderId="41" xfId="0" applyFill="1" applyBorder="1" applyAlignment="1">
      <alignment wrapText="1"/>
    </xf>
    <xf numFmtId="0" fontId="0" fillId="0" borderId="42" xfId="0" applyBorder="1" applyAlignment="1">
      <alignment wrapText="1"/>
    </xf>
    <xf numFmtId="0" fontId="2" fillId="24" borderId="1" xfId="0" applyFont="1" applyFill="1" applyBorder="1"/>
    <xf numFmtId="0" fontId="0" fillId="0" borderId="0" xfId="0" applyFill="1" applyBorder="1" applyAlignment="1">
      <alignment horizontal="center"/>
    </xf>
    <xf numFmtId="0" fontId="0" fillId="30" borderId="1" xfId="0" applyFill="1" applyBorder="1"/>
    <xf numFmtId="0" fontId="0" fillId="0" borderId="1" xfId="0" applyBorder="1" applyAlignment="1">
      <alignment vertical="top" wrapText="1"/>
    </xf>
    <xf numFmtId="0" fontId="0" fillId="0" borderId="0" xfId="0" applyAlignment="1">
      <alignment horizontal="center" wrapText="1"/>
    </xf>
    <xf numFmtId="0" fontId="0" fillId="0" borderId="0" xfId="0" applyBorder="1" applyAlignment="1">
      <alignment horizontal="left"/>
    </xf>
    <xf numFmtId="0" fontId="0" fillId="0" borderId="0" xfId="0" applyFill="1" applyBorder="1" applyAlignment="1">
      <alignment horizontal="left"/>
    </xf>
    <xf numFmtId="49" fontId="2" fillId="0" borderId="0" xfId="0" applyNumberFormat="1" applyFont="1"/>
    <xf numFmtId="49" fontId="0" fillId="0" borderId="0" xfId="0" applyNumberFormat="1"/>
    <xf numFmtId="0" fontId="0" fillId="0" borderId="0" xfId="0" applyAlignment="1">
      <alignment horizontal="center"/>
    </xf>
    <xf numFmtId="0" fontId="0" fillId="0" borderId="0" xfId="0" applyAlignment="1">
      <alignment horizontal="left" wrapText="1"/>
    </xf>
    <xf numFmtId="0" fontId="0" fillId="0" borderId="0" xfId="0" applyFill="1" applyBorder="1" applyAlignment="1">
      <alignment horizontal="center"/>
    </xf>
    <xf numFmtId="0" fontId="0" fillId="0" borderId="0" xfId="0" applyFill="1" applyBorder="1" applyAlignment="1">
      <alignment horizontal="left"/>
    </xf>
    <xf numFmtId="44" fontId="0" fillId="0" borderId="0" xfId="2934" applyFont="1" applyFill="1" applyBorder="1" applyAlignment="1">
      <alignment horizontal="left"/>
    </xf>
    <xf numFmtId="0" fontId="33" fillId="0" borderId="2" xfId="2933" applyFill="1" applyBorder="1" applyAlignment="1" applyProtection="1">
      <alignment horizontal="left"/>
      <protection locked="0"/>
    </xf>
    <xf numFmtId="15" fontId="0" fillId="24" borderId="1" xfId="0" applyNumberFormat="1" applyFill="1" applyBorder="1"/>
    <xf numFmtId="44" fontId="0" fillId="0" borderId="0" xfId="0" applyNumberFormat="1"/>
    <xf numFmtId="0" fontId="0" fillId="24" borderId="1" xfId="0" applyFill="1" applyBorder="1" applyAlignment="1">
      <alignment horizontal="left" wrapText="1"/>
    </xf>
    <xf numFmtId="0" fontId="0" fillId="0" borderId="1" xfId="0" applyBorder="1" applyAlignment="1">
      <alignment horizontal="right"/>
    </xf>
    <xf numFmtId="0" fontId="0" fillId="0" borderId="0" xfId="0" applyAlignment="1">
      <alignment horizontal="left"/>
    </xf>
    <xf numFmtId="0" fontId="0" fillId="0" borderId="0" xfId="0" applyBorder="1" applyAlignment="1">
      <alignment horizontal="left"/>
    </xf>
    <xf numFmtId="0" fontId="0" fillId="0" borderId="30" xfId="0" applyBorder="1" applyAlignment="1">
      <alignment horizontal="left"/>
    </xf>
    <xf numFmtId="0" fontId="0" fillId="24" borderId="1" xfId="0" applyFill="1" applyBorder="1" applyAlignment="1">
      <alignment horizontal="left"/>
    </xf>
    <xf numFmtId="0" fontId="0" fillId="0" borderId="0" xfId="0" applyFill="1" applyBorder="1" applyAlignment="1">
      <alignment horizontal="left"/>
    </xf>
    <xf numFmtId="0" fontId="0" fillId="0" borderId="1" xfId="0" applyBorder="1" applyAlignment="1">
      <alignment horizontal="left" wrapText="1"/>
    </xf>
    <xf numFmtId="0" fontId="0" fillId="25" borderId="0" xfId="0" applyFill="1" applyAlignment="1">
      <alignment horizontal="left"/>
    </xf>
    <xf numFmtId="0" fontId="0" fillId="29" borderId="0" xfId="0" applyFill="1" applyAlignment="1">
      <alignment horizontal="left"/>
    </xf>
    <xf numFmtId="0" fontId="0" fillId="0" borderId="1" xfId="0" applyFill="1" applyBorder="1" applyAlignment="1">
      <alignment horizontal="left"/>
    </xf>
    <xf numFmtId="0" fontId="0" fillId="0" borderId="0" xfId="0" applyFill="1" applyBorder="1" applyAlignment="1">
      <alignment horizontal="center"/>
    </xf>
    <xf numFmtId="0" fontId="0" fillId="0" borderId="0" xfId="0" applyBorder="1" applyAlignment="1">
      <alignment horizontal="right"/>
    </xf>
    <xf numFmtId="0" fontId="0" fillId="30" borderId="42" xfId="0" applyFill="1" applyBorder="1" applyAlignment="1">
      <alignment horizontal="left" vertical="top" wrapText="1"/>
    </xf>
    <xf numFmtId="0" fontId="0" fillId="0" borderId="0" xfId="0" applyAlignment="1">
      <alignment horizontal="left"/>
    </xf>
    <xf numFmtId="0" fontId="0" fillId="0" borderId="15" xfId="0" applyBorder="1" applyAlignment="1">
      <alignment horizontal="left"/>
    </xf>
    <xf numFmtId="0" fontId="0" fillId="0" borderId="18" xfId="0" applyBorder="1" applyAlignment="1">
      <alignment horizontal="left"/>
    </xf>
    <xf numFmtId="0" fontId="0" fillId="0" borderId="0" xfId="0" applyFill="1" applyBorder="1" applyAlignment="1">
      <alignment horizontal="center"/>
    </xf>
    <xf numFmtId="0" fontId="0" fillId="0" borderId="0" xfId="0" applyFill="1" applyBorder="1" applyAlignment="1">
      <alignment horizontal="left"/>
    </xf>
    <xf numFmtId="0" fontId="0" fillId="25" borderId="0" xfId="0" applyFill="1" applyBorder="1"/>
    <xf numFmtId="0" fontId="0" fillId="0" borderId="41" xfId="0" applyFill="1" applyBorder="1"/>
    <xf numFmtId="0" fontId="0" fillId="0" borderId="42" xfId="0" applyFill="1" applyBorder="1"/>
    <xf numFmtId="0" fontId="0" fillId="0" borderId="17" xfId="0" applyBorder="1" applyAlignment="1"/>
    <xf numFmtId="0" fontId="2" fillId="25" borderId="0" xfId="0" applyFont="1" applyFill="1" applyBorder="1" applyAlignment="1"/>
    <xf numFmtId="0" fontId="0" fillId="0" borderId="48" xfId="0" applyFill="1" applyBorder="1"/>
    <xf numFmtId="0" fontId="0" fillId="29" borderId="33" xfId="0" applyFill="1" applyBorder="1"/>
    <xf numFmtId="0" fontId="0" fillId="29" borderId="25" xfId="0" applyFill="1" applyBorder="1"/>
    <xf numFmtId="0" fontId="0" fillId="29" borderId="46" xfId="0" applyFill="1" applyBorder="1"/>
    <xf numFmtId="0" fontId="0" fillId="29" borderId="39" xfId="0" applyFill="1" applyBorder="1"/>
    <xf numFmtId="0" fontId="0" fillId="0" borderId="19" xfId="0" applyFill="1"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10" fontId="0" fillId="0" borderId="0" xfId="0" applyNumberFormat="1" applyFill="1" applyBorder="1" applyAlignment="1">
      <alignment horizontal="center"/>
    </xf>
    <xf numFmtId="0" fontId="0" fillId="0" borderId="0" xfId="0" applyFill="1" applyBorder="1" applyAlignment="1">
      <alignment horizontal="left"/>
    </xf>
    <xf numFmtId="0" fontId="0" fillId="0" borderId="0" xfId="0" applyAlignment="1">
      <alignment wrapText="1"/>
    </xf>
    <xf numFmtId="0" fontId="30" fillId="29" borderId="0" xfId="0" applyFont="1" applyFill="1"/>
    <xf numFmtId="0" fontId="30" fillId="29" borderId="0" xfId="0" applyFont="1" applyFill="1" applyAlignment="1">
      <alignment horizontal="left"/>
    </xf>
    <xf numFmtId="0" fontId="0" fillId="0" borderId="19" xfId="0" applyFill="1" applyBorder="1" applyAlignment="1"/>
    <xf numFmtId="0" fontId="51" fillId="0" borderId="0" xfId="0" applyFont="1" applyFill="1" applyBorder="1"/>
    <xf numFmtId="0" fontId="0" fillId="0" borderId="19" xfId="0" applyFill="1" applyBorder="1" applyAlignment="1">
      <alignment horizontal="right" vertical="top"/>
    </xf>
    <xf numFmtId="0" fontId="0" fillId="0" borderId="0" xfId="0" applyFill="1" applyBorder="1" applyAlignment="1">
      <alignment horizontal="right" vertical="top"/>
    </xf>
    <xf numFmtId="0" fontId="0" fillId="0" borderId="19" xfId="0" applyBorder="1" applyAlignment="1">
      <alignment horizontal="right"/>
    </xf>
    <xf numFmtId="0" fontId="0" fillId="0" borderId="0" xfId="0" applyBorder="1" applyAlignment="1">
      <alignment horizontal="right"/>
    </xf>
    <xf numFmtId="0" fontId="0" fillId="0" borderId="19" xfId="0"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center"/>
    </xf>
    <xf numFmtId="0" fontId="2" fillId="30" borderId="1" xfId="0" applyFont="1" applyFill="1" applyBorder="1" applyAlignment="1">
      <alignment horizontal="center"/>
    </xf>
    <xf numFmtId="0" fontId="2" fillId="30" borderId="1" xfId="0" applyFont="1" applyFill="1" applyBorder="1" applyAlignment="1">
      <alignment horizontal="center" wrapText="1"/>
    </xf>
    <xf numFmtId="0" fontId="52" fillId="0" borderId="0" xfId="2937" applyFill="1"/>
    <xf numFmtId="0" fontId="0" fillId="0" borderId="0" xfId="0" applyNumberFormat="1" applyFont="1" applyAlignment="1" applyProtection="1">
      <alignment horizontal="left" wrapText="1"/>
    </xf>
    <xf numFmtId="7" fontId="0" fillId="0" borderId="0" xfId="0" applyNumberFormat="1"/>
    <xf numFmtId="170" fontId="23" fillId="0" borderId="0" xfId="2938" applyNumberFormat="1" applyFont="1" applyBorder="1" applyAlignment="1" applyProtection="1">
      <alignment horizontal="right" vertical="top" wrapText="1" readingOrder="1"/>
      <protection locked="0"/>
    </xf>
    <xf numFmtId="170" fontId="37" fillId="0" borderId="0" xfId="0" applyNumberFormat="1" applyFont="1"/>
    <xf numFmtId="3" fontId="0" fillId="0" borderId="0" xfId="0" applyNumberFormat="1" applyBorder="1"/>
    <xf numFmtId="8" fontId="0" fillId="0" borderId="0" xfId="0" applyNumberFormat="1" applyBorder="1"/>
    <xf numFmtId="4" fontId="54" fillId="0" borderId="0" xfId="0" applyNumberFormat="1" applyFont="1"/>
    <xf numFmtId="3" fontId="54" fillId="0" borderId="0" xfId="0" applyNumberFormat="1" applyFont="1"/>
    <xf numFmtId="0" fontId="55" fillId="0" borderId="0" xfId="0" applyFont="1"/>
    <xf numFmtId="170" fontId="56" fillId="0" borderId="0" xfId="2938" applyNumberFormat="1" applyFont="1" applyBorder="1" applyAlignment="1" applyProtection="1">
      <alignment horizontal="right" vertical="top" wrapText="1" readingOrder="1"/>
      <protection locked="0"/>
    </xf>
    <xf numFmtId="0" fontId="0" fillId="0" borderId="0" xfId="0" applyFill="1" applyBorder="1" applyAlignment="1">
      <alignment horizontal="center"/>
    </xf>
    <xf numFmtId="0" fontId="0" fillId="0" borderId="0" xfId="0" applyFill="1" applyBorder="1" applyAlignment="1">
      <alignment horizontal="left"/>
    </xf>
    <xf numFmtId="0" fontId="0" fillId="0" borderId="19" xfId="0" applyBorder="1" applyAlignment="1">
      <alignment horizontal="left" wrapText="1"/>
    </xf>
    <xf numFmtId="0" fontId="0" fillId="0" borderId="19" xfId="0" applyBorder="1" applyAlignment="1">
      <alignment horizontal="right"/>
    </xf>
    <xf numFmtId="44" fontId="0" fillId="0" borderId="3" xfId="0" applyNumberFormat="1" applyFill="1" applyBorder="1" applyAlignment="1">
      <alignment horizontal="left"/>
    </xf>
    <xf numFmtId="0" fontId="2" fillId="24" borderId="14" xfId="0" applyFont="1" applyFill="1" applyBorder="1" applyAlignment="1">
      <alignment horizontal="center"/>
    </xf>
    <xf numFmtId="0" fontId="0" fillId="24" borderId="14" xfId="0" applyFill="1" applyBorder="1" applyAlignment="1">
      <alignment horizontal="center"/>
    </xf>
    <xf numFmtId="0" fontId="2" fillId="30" borderId="14" xfId="0" applyFont="1" applyFill="1" applyBorder="1" applyAlignment="1">
      <alignment horizontal="center"/>
    </xf>
    <xf numFmtId="0" fontId="0" fillId="30" borderId="20" xfId="0" applyFill="1" applyBorder="1" applyAlignment="1">
      <alignment horizontal="left" vertical="top" wrapText="1"/>
    </xf>
    <xf numFmtId="0" fontId="0" fillId="30" borderId="22" xfId="0" applyFill="1" applyBorder="1" applyAlignment="1">
      <alignment horizontal="left" vertical="top" wrapText="1"/>
    </xf>
    <xf numFmtId="0" fontId="0" fillId="0" borderId="0" xfId="0" applyAlignment="1">
      <alignment horizontal="center"/>
    </xf>
    <xf numFmtId="0" fontId="0" fillId="24" borderId="0" xfId="0" applyFill="1" applyAlignment="1">
      <alignment horizontal="center"/>
    </xf>
    <xf numFmtId="0" fontId="0" fillId="30" borderId="41" xfId="0" applyFill="1" applyBorder="1" applyAlignment="1">
      <alignment horizontal="left" wrapText="1"/>
    </xf>
    <xf numFmtId="0" fontId="0" fillId="30" borderId="43" xfId="0" applyFill="1" applyBorder="1" applyAlignment="1">
      <alignment horizontal="left" wrapText="1"/>
    </xf>
    <xf numFmtId="0" fontId="0" fillId="30" borderId="41" xfId="0" applyFill="1" applyBorder="1" applyAlignment="1">
      <alignment horizontal="left" vertical="top" wrapText="1"/>
    </xf>
    <xf numFmtId="0" fontId="0" fillId="30" borderId="43" xfId="0" applyFill="1" applyBorder="1" applyAlignment="1">
      <alignment horizontal="left" vertical="top" wrapText="1"/>
    </xf>
    <xf numFmtId="0" fontId="0" fillId="0" borderId="0" xfId="0" applyAlignment="1">
      <alignment horizontal="left"/>
    </xf>
    <xf numFmtId="0" fontId="0" fillId="24" borderId="41" xfId="0" applyFill="1" applyBorder="1"/>
    <xf numFmtId="0" fontId="0" fillId="24" borderId="42" xfId="0" applyFill="1" applyBorder="1"/>
    <xf numFmtId="0" fontId="0" fillId="25" borderId="1" xfId="0" applyFill="1" applyBorder="1"/>
    <xf numFmtId="0" fontId="0" fillId="25" borderId="1" xfId="0" applyFill="1" applyBorder="1" applyAlignment="1">
      <alignment horizontal="center"/>
    </xf>
    <xf numFmtId="0" fontId="0" fillId="0" borderId="0" xfId="0" applyAlignment="1">
      <alignment wrapText="1"/>
    </xf>
    <xf numFmtId="0" fontId="0" fillId="0" borderId="19" xfId="0" applyBorder="1" applyAlignment="1">
      <alignment horizontal="justify" vertical="top" wrapText="1"/>
    </xf>
    <xf numFmtId="0" fontId="0" fillId="0" borderId="0" xfId="0" applyBorder="1" applyAlignment="1">
      <alignment horizontal="justify" vertical="top" wrapText="1"/>
    </xf>
    <xf numFmtId="0" fontId="0" fillId="0" borderId="20" xfId="0" applyBorder="1" applyAlignment="1">
      <alignment horizontal="justify"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wrapText="1"/>
    </xf>
    <xf numFmtId="0" fontId="0" fillId="0" borderId="22"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6" fontId="2" fillId="24" borderId="2" xfId="0" applyNumberFormat="1" applyFont="1" applyFill="1" applyBorder="1" applyAlignment="1">
      <alignment horizontal="left"/>
    </xf>
    <xf numFmtId="0" fontId="2" fillId="24" borderId="4" xfId="0" applyFont="1" applyFill="1" applyBorder="1" applyAlignment="1">
      <alignment horizontal="left"/>
    </xf>
    <xf numFmtId="0" fontId="0" fillId="0" borderId="0" xfId="0" applyAlignment="1">
      <alignment horizontal="left" vertical="top" wrapText="1"/>
    </xf>
    <xf numFmtId="0" fontId="0" fillId="0" borderId="0" xfId="0" applyBorder="1" applyAlignment="1">
      <alignment horizontal="left" wrapText="1" indent="1"/>
    </xf>
    <xf numFmtId="0" fontId="0" fillId="0" borderId="20" xfId="0" applyBorder="1" applyAlignment="1">
      <alignment horizontal="left" wrapText="1" indent="1"/>
    </xf>
    <xf numFmtId="0" fontId="30" fillId="29" borderId="17" xfId="0" applyFont="1" applyFill="1" applyBorder="1" applyAlignment="1">
      <alignment horizontal="center" wrapText="1"/>
    </xf>
    <xf numFmtId="0" fontId="30" fillId="29" borderId="15" xfId="0" applyFont="1" applyFill="1" applyBorder="1" applyAlignment="1">
      <alignment horizontal="center" wrapText="1"/>
    </xf>
    <xf numFmtId="0" fontId="30" fillId="29" borderId="18" xfId="0" applyFont="1" applyFill="1" applyBorder="1" applyAlignment="1">
      <alignment horizontal="center" wrapText="1"/>
    </xf>
    <xf numFmtId="0" fontId="0" fillId="0" borderId="19" xfId="0" applyBorder="1" applyAlignment="1">
      <alignment horizontal="justify" wrapText="1"/>
    </xf>
    <xf numFmtId="0" fontId="0" fillId="0" borderId="0" xfId="0" applyBorder="1" applyAlignment="1">
      <alignment horizontal="justify" wrapText="1"/>
    </xf>
    <xf numFmtId="0" fontId="0" fillId="0" borderId="20" xfId="0" applyBorder="1" applyAlignment="1">
      <alignment horizontal="justify" wrapText="1"/>
    </xf>
    <xf numFmtId="0" fontId="0" fillId="0" borderId="0" xfId="0" applyBorder="1" applyAlignment="1">
      <alignment horizontal="left"/>
    </xf>
    <xf numFmtId="0" fontId="0" fillId="0" borderId="20" xfId="0" applyBorder="1" applyAlignment="1">
      <alignment horizontal="left"/>
    </xf>
    <xf numFmtId="0" fontId="0" fillId="0" borderId="0"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left"/>
    </xf>
    <xf numFmtId="0" fontId="0" fillId="0" borderId="22" xfId="0" applyBorder="1" applyAlignment="1">
      <alignment horizontal="left"/>
    </xf>
    <xf numFmtId="0" fontId="0" fillId="0" borderId="0" xfId="0" applyBorder="1" applyAlignment="1">
      <alignment horizontal="left" indent="1"/>
    </xf>
    <xf numFmtId="0" fontId="0" fillId="0" borderId="20" xfId="0" applyBorder="1" applyAlignment="1">
      <alignment horizontal="left" indent="1"/>
    </xf>
    <xf numFmtId="0" fontId="29" fillId="0" borderId="19" xfId="0" applyFont="1" applyBorder="1" applyAlignment="1">
      <alignment horizontal="center"/>
    </xf>
    <xf numFmtId="0" fontId="29" fillId="0" borderId="0" xfId="0" applyFont="1" applyBorder="1" applyAlignment="1">
      <alignment horizontal="center"/>
    </xf>
    <xf numFmtId="0" fontId="0" fillId="24" borderId="1" xfId="0" applyFill="1" applyBorder="1" applyAlignment="1">
      <alignment horizontal="center"/>
    </xf>
    <xf numFmtId="0" fontId="0" fillId="0" borderId="15" xfId="0" applyBorder="1" applyAlignment="1">
      <alignment horizontal="left"/>
    </xf>
    <xf numFmtId="0" fontId="0" fillId="0" borderId="18" xfId="0" applyBorder="1" applyAlignment="1">
      <alignment horizontal="left"/>
    </xf>
    <xf numFmtId="0" fontId="29" fillId="0" borderId="17" xfId="0" applyFont="1" applyBorder="1" applyAlignment="1">
      <alignment horizontal="center" vertical="top"/>
    </xf>
    <xf numFmtId="0" fontId="29" fillId="0" borderId="15" xfId="0" applyFont="1" applyBorder="1" applyAlignment="1">
      <alignment horizontal="center" vertical="top"/>
    </xf>
    <xf numFmtId="0" fontId="0" fillId="0" borderId="15" xfId="0" applyBorder="1" applyAlignment="1">
      <alignment horizontal="left" wrapText="1"/>
    </xf>
    <xf numFmtId="0" fontId="0" fillId="0" borderId="18" xfId="0" applyBorder="1" applyAlignment="1">
      <alignment horizontal="left" wrapText="1"/>
    </xf>
    <xf numFmtId="0" fontId="0" fillId="0" borderId="0" xfId="0" applyBorder="1" applyAlignment="1">
      <alignment horizontal="left" wrapText="1" indent="2"/>
    </xf>
    <xf numFmtId="0" fontId="0" fillId="0" borderId="20" xfId="0" applyBorder="1" applyAlignment="1">
      <alignment horizontal="left" wrapText="1" indent="2"/>
    </xf>
    <xf numFmtId="0" fontId="0" fillId="0" borderId="17" xfId="0" applyBorder="1" applyAlignment="1">
      <alignment horizontal="left" wrapText="1"/>
    </xf>
    <xf numFmtId="0" fontId="0" fillId="0" borderId="0" xfId="0" quotePrefix="1" applyNumberFormat="1" applyBorder="1" applyAlignment="1">
      <alignment horizontal="left" wrapText="1" indent="1"/>
    </xf>
    <xf numFmtId="0" fontId="0" fillId="0" borderId="0" xfId="0" applyNumberFormat="1" applyBorder="1" applyAlignment="1">
      <alignment horizontal="left" wrapText="1" indent="1"/>
    </xf>
    <xf numFmtId="0" fontId="0" fillId="0" borderId="20" xfId="0" applyNumberFormat="1" applyBorder="1" applyAlignment="1">
      <alignment horizontal="left" wrapText="1" indent="1"/>
    </xf>
    <xf numFmtId="0" fontId="0" fillId="0" borderId="0" xfId="0" quotePrefix="1" applyNumberFormat="1" applyBorder="1" applyAlignment="1">
      <alignment horizontal="left" indent="1"/>
    </xf>
    <xf numFmtId="0" fontId="0" fillId="0" borderId="0" xfId="0" applyNumberFormat="1" applyBorder="1" applyAlignment="1">
      <alignment horizontal="left" indent="1"/>
    </xf>
    <xf numFmtId="0" fontId="0" fillId="0" borderId="20" xfId="0" applyNumberFormat="1" applyBorder="1" applyAlignment="1">
      <alignment horizontal="left" indent="1"/>
    </xf>
    <xf numFmtId="0" fontId="0" fillId="0" borderId="1" xfId="0" applyBorder="1" applyAlignment="1">
      <alignment horizontal="center" wrapText="1"/>
    </xf>
    <xf numFmtId="0" fontId="0" fillId="0" borderId="15" xfId="0" applyBorder="1" applyAlignment="1"/>
    <xf numFmtId="0" fontId="0" fillId="0" borderId="18" xfId="0" applyBorder="1" applyAlignment="1"/>
    <xf numFmtId="0" fontId="2" fillId="0" borderId="1" xfId="0" applyFont="1" applyBorder="1" applyAlignment="1">
      <alignment horizontal="left" wrapText="1"/>
    </xf>
    <xf numFmtId="0" fontId="0" fillId="0" borderId="14" xfId="0" applyBorder="1" applyAlignment="1">
      <alignment horizontal="left" wrapText="1" indent="1"/>
    </xf>
    <xf numFmtId="0" fontId="0" fillId="0" borderId="22" xfId="0" applyBorder="1" applyAlignment="1">
      <alignment horizontal="left" wrapText="1" indent="1"/>
    </xf>
    <xf numFmtId="0" fontId="0" fillId="0" borderId="0" xfId="0" applyFill="1" applyAlignment="1">
      <alignment horizontal="left" wrapText="1"/>
    </xf>
    <xf numFmtId="0" fontId="0" fillId="0" borderId="47"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44" xfId="0" applyBorder="1" applyAlignment="1">
      <alignment horizontal="left" wrapText="1"/>
    </xf>
    <xf numFmtId="0" fontId="0" fillId="0" borderId="45" xfId="0" applyBorder="1" applyAlignment="1">
      <alignment horizontal="left" wrapText="1"/>
    </xf>
    <xf numFmtId="0" fontId="0" fillId="29" borderId="29" xfId="0" applyFill="1" applyBorder="1" applyAlignment="1">
      <alignment horizontal="left"/>
    </xf>
    <xf numFmtId="0" fontId="0" fillId="29" borderId="3" xfId="0" applyFill="1" applyBorder="1" applyAlignment="1">
      <alignment horizontal="left"/>
    </xf>
    <xf numFmtId="0" fontId="0" fillId="29" borderId="4" xfId="0" applyFill="1" applyBorder="1" applyAlignment="1">
      <alignment horizontal="left"/>
    </xf>
    <xf numFmtId="0" fontId="0" fillId="0" borderId="26"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29" borderId="23" xfId="0" applyFill="1" applyBorder="1" applyAlignment="1">
      <alignment horizontal="left"/>
    </xf>
    <xf numFmtId="0" fontId="0" fillId="29" borderId="24" xfId="0" applyFill="1" applyBorder="1" applyAlignment="1">
      <alignment horizontal="left"/>
    </xf>
    <xf numFmtId="0" fontId="0" fillId="29" borderId="38" xfId="0" applyFill="1" applyBorder="1" applyAlignment="1">
      <alignment horizontal="left"/>
    </xf>
    <xf numFmtId="0" fontId="0" fillId="0" borderId="26"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29" borderId="27" xfId="0" applyFill="1" applyBorder="1" applyAlignment="1">
      <alignment horizontal="left"/>
    </xf>
    <xf numFmtId="0" fontId="0" fillId="29" borderId="28" xfId="0" applyFill="1" applyBorder="1" applyAlignment="1">
      <alignment horizontal="left"/>
    </xf>
    <xf numFmtId="0" fontId="0" fillId="29" borderId="32" xfId="0" applyFill="1"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29" borderId="25" xfId="0" applyFill="1" applyBorder="1" applyAlignment="1"/>
    <xf numFmtId="0" fontId="0" fillId="29" borderId="49" xfId="0" applyFill="1" applyBorder="1" applyAlignment="1">
      <alignment horizontal="left"/>
    </xf>
    <xf numFmtId="0" fontId="0" fillId="29" borderId="50" xfId="0" applyFill="1" applyBorder="1" applyAlignment="1">
      <alignment horizontal="left"/>
    </xf>
    <xf numFmtId="0" fontId="0" fillId="29" borderId="51" xfId="0" applyFill="1" applyBorder="1" applyAlignment="1">
      <alignment horizontal="left"/>
    </xf>
    <xf numFmtId="0" fontId="0" fillId="0" borderId="0" xfId="0" applyAlignment="1">
      <alignment horizontal="left" wrapText="1"/>
    </xf>
    <xf numFmtId="0" fontId="0" fillId="24" borderId="2" xfId="0" applyFill="1" applyBorder="1" applyAlignment="1">
      <alignment horizontal="center"/>
    </xf>
    <xf numFmtId="0" fontId="0" fillId="24" borderId="3" xfId="0" applyFill="1" applyBorder="1" applyAlignment="1">
      <alignment horizontal="center"/>
    </xf>
    <xf numFmtId="0" fontId="0" fillId="24" borderId="4" xfId="0" applyFill="1" applyBorder="1" applyAlignment="1">
      <alignment horizontal="center"/>
    </xf>
    <xf numFmtId="0" fontId="0" fillId="0" borderId="34" xfId="0" applyFill="1" applyBorder="1" applyAlignment="1">
      <alignment horizontal="left"/>
    </xf>
    <xf numFmtId="0" fontId="0" fillId="0" borderId="35" xfId="0" applyFill="1" applyBorder="1" applyAlignment="1">
      <alignment horizontal="left"/>
    </xf>
    <xf numFmtId="0" fontId="0" fillId="0" borderId="36" xfId="0" applyFill="1" applyBorder="1" applyAlignment="1">
      <alignment horizontal="left"/>
    </xf>
    <xf numFmtId="0" fontId="0" fillId="24" borderId="2" xfId="0" applyFill="1" applyBorder="1" applyAlignment="1">
      <alignment horizontal="left"/>
    </xf>
    <xf numFmtId="0" fontId="0" fillId="24" borderId="3" xfId="0" applyFill="1" applyBorder="1" applyAlignment="1">
      <alignment horizontal="left"/>
    </xf>
    <xf numFmtId="0" fontId="0" fillId="24" borderId="4" xfId="0" applyFill="1" applyBorder="1" applyAlignment="1">
      <alignment horizontal="left"/>
    </xf>
    <xf numFmtId="0" fontId="0" fillId="0" borderId="0" xfId="0" applyNumberFormat="1" applyFont="1" applyBorder="1" applyAlignment="1" applyProtection="1">
      <alignment horizontal="left" vertical="center" wrapText="1"/>
    </xf>
    <xf numFmtId="0" fontId="0" fillId="0" borderId="2" xfId="0" applyNumberFormat="1" applyFont="1" applyFill="1" applyBorder="1" applyAlignment="1" applyProtection="1">
      <alignment horizontal="left" vertical="center" wrapText="1"/>
    </xf>
    <xf numFmtId="0" fontId="0" fillId="0" borderId="3" xfId="0" applyNumberFormat="1" applyFont="1" applyFill="1" applyBorder="1" applyAlignment="1" applyProtection="1">
      <alignment horizontal="left" vertical="center" wrapText="1"/>
    </xf>
    <xf numFmtId="0" fontId="0" fillId="0" borderId="4" xfId="0" applyNumberFormat="1" applyFont="1" applyFill="1" applyBorder="1" applyAlignment="1" applyProtection="1">
      <alignment horizontal="left" vertical="center" wrapText="1"/>
    </xf>
    <xf numFmtId="0" fontId="0" fillId="0" borderId="0" xfId="0" applyNumberFormat="1" applyBorder="1" applyAlignment="1" applyProtection="1">
      <alignment horizontal="justify" vertical="center" wrapText="1"/>
    </xf>
    <xf numFmtId="0" fontId="0" fillId="0" borderId="0" xfId="0" applyNumberFormat="1" applyFont="1" applyBorder="1" applyAlignment="1" applyProtection="1">
      <alignment horizontal="justify" vertical="center" wrapText="1"/>
    </xf>
    <xf numFmtId="0" fontId="0" fillId="0" borderId="14"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center"/>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24" borderId="2" xfId="0" applyFont="1" applyFill="1" applyBorder="1" applyAlignment="1">
      <alignment horizontal="center"/>
    </xf>
    <xf numFmtId="0" fontId="0" fillId="24" borderId="3" xfId="0" applyFont="1" applyFill="1" applyBorder="1" applyAlignment="1">
      <alignment horizontal="center"/>
    </xf>
    <xf numFmtId="0" fontId="0" fillId="24" borderId="4"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Font="1" applyAlignment="1">
      <alignment horizontal="left"/>
    </xf>
    <xf numFmtId="0" fontId="0" fillId="24" borderId="2" xfId="0" applyFill="1" applyBorder="1" applyAlignment="1"/>
    <xf numFmtId="0" fontId="0" fillId="24" borderId="3" xfId="0" applyFill="1" applyBorder="1" applyAlignment="1"/>
    <xf numFmtId="0" fontId="0" fillId="24" borderId="4" xfId="0" applyFill="1" applyBorder="1" applyAlignment="1"/>
    <xf numFmtId="168" fontId="0" fillId="0" borderId="1" xfId="2936" applyNumberFormat="1" applyFont="1" applyFill="1" applyBorder="1" applyAlignment="1">
      <alignment horizontal="center"/>
    </xf>
    <xf numFmtId="168" fontId="0" fillId="0" borderId="1" xfId="0" applyNumberFormat="1"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44" fontId="0" fillId="24" borderId="2" xfId="2934" applyFont="1" applyFill="1" applyBorder="1" applyAlignment="1">
      <alignment horizontal="left"/>
    </xf>
    <xf numFmtId="44" fontId="0" fillId="24" borderId="4" xfId="2934" applyFont="1" applyFill="1" applyBorder="1" applyAlignment="1">
      <alignment horizontal="left"/>
    </xf>
    <xf numFmtId="0" fontId="0" fillId="0" borderId="1" xfId="0" applyFill="1" applyBorder="1" applyAlignment="1">
      <alignment horizontal="center"/>
    </xf>
    <xf numFmtId="44" fontId="0" fillId="24" borderId="1" xfId="2934" applyFont="1" applyFill="1" applyBorder="1" applyAlignment="1">
      <alignment horizontal="left"/>
    </xf>
    <xf numFmtId="0" fontId="0" fillId="0" borderId="3" xfId="0" applyFill="1" applyBorder="1" applyAlignment="1">
      <alignment horizontal="center"/>
    </xf>
    <xf numFmtId="0" fontId="0" fillId="24" borderId="2" xfId="0" applyFill="1" applyBorder="1" applyAlignment="1">
      <alignment horizontal="left" wrapText="1"/>
    </xf>
    <xf numFmtId="0" fontId="0" fillId="24" borderId="3" xfId="0" applyFill="1" applyBorder="1" applyAlignment="1">
      <alignment horizontal="left" wrapText="1"/>
    </xf>
    <xf numFmtId="0" fontId="0" fillId="24" borderId="4" xfId="0" applyFill="1" applyBorder="1" applyAlignment="1">
      <alignment horizontal="left" wrapText="1"/>
    </xf>
    <xf numFmtId="44" fontId="0" fillId="24" borderId="2" xfId="0" applyNumberFormat="1" applyFill="1" applyBorder="1" applyAlignment="1">
      <alignment horizontal="left"/>
    </xf>
    <xf numFmtId="44" fontId="0" fillId="24" borderId="4" xfId="0" applyNumberFormat="1" applyFill="1" applyBorder="1" applyAlignment="1">
      <alignment horizontal="left"/>
    </xf>
    <xf numFmtId="44" fontId="0" fillId="24" borderId="1" xfId="0" applyNumberFormat="1" applyFill="1" applyBorder="1" applyAlignment="1">
      <alignment horizontal="left"/>
    </xf>
    <xf numFmtId="0" fontId="0" fillId="24" borderId="2" xfId="0" applyFill="1" applyBorder="1" applyAlignment="1">
      <alignment horizontal="center" wrapText="1"/>
    </xf>
    <xf numFmtId="0" fontId="0" fillId="24" borderId="4" xfId="0" applyFill="1" applyBorder="1" applyAlignment="1">
      <alignment horizontal="center" wrapText="1"/>
    </xf>
    <xf numFmtId="44" fontId="0" fillId="24" borderId="2" xfId="2934" applyFont="1" applyFill="1" applyBorder="1" applyAlignment="1">
      <alignment horizontal="left" wrapText="1"/>
    </xf>
    <xf numFmtId="44" fontId="0" fillId="24" borderId="4" xfId="2934" applyFont="1" applyFill="1" applyBorder="1" applyAlignment="1">
      <alignment horizontal="left" wrapText="1"/>
    </xf>
    <xf numFmtId="44" fontId="0" fillId="24" borderId="2" xfId="0" applyNumberFormat="1" applyFill="1" applyBorder="1" applyAlignment="1">
      <alignment horizontal="left" wrapText="1"/>
    </xf>
    <xf numFmtId="44" fontId="0" fillId="24" borderId="4" xfId="0" applyNumberFormat="1" applyFill="1" applyBorder="1" applyAlignment="1">
      <alignment horizontal="left" wrapText="1"/>
    </xf>
    <xf numFmtId="0" fontId="2" fillId="0" borderId="1" xfId="0" applyFont="1" applyBorder="1" applyAlignment="1">
      <alignment horizontal="center"/>
    </xf>
    <xf numFmtId="44" fontId="0" fillId="24" borderId="1" xfId="2934" applyFont="1" applyFill="1" applyBorder="1" applyAlignment="1">
      <alignment horizontal="center"/>
    </xf>
    <xf numFmtId="0" fontId="0" fillId="0" borderId="0" xfId="0" applyFont="1" applyAlignment="1" applyProtection="1">
      <alignment horizontal="left"/>
    </xf>
    <xf numFmtId="0" fontId="4" fillId="24" borderId="2" xfId="0" applyFont="1" applyFill="1" applyBorder="1" applyAlignment="1" applyProtection="1">
      <alignment horizontal="left"/>
      <protection locked="0"/>
    </xf>
    <xf numFmtId="0" fontId="4" fillId="24" borderId="3" xfId="0" applyFont="1" applyFill="1" applyBorder="1" applyAlignment="1" applyProtection="1">
      <alignment horizontal="left"/>
      <protection locked="0"/>
    </xf>
    <xf numFmtId="0" fontId="4" fillId="24" borderId="4" xfId="0" applyFont="1" applyFill="1" applyBorder="1" applyAlignment="1" applyProtection="1">
      <alignment horizontal="left"/>
      <protection locked="0"/>
    </xf>
    <xf numFmtId="0" fontId="0" fillId="25" borderId="17" xfId="0" applyFill="1" applyBorder="1" applyAlignment="1">
      <alignment horizontal="center"/>
    </xf>
    <xf numFmtId="0" fontId="0" fillId="25" borderId="15" xfId="0" applyFill="1" applyBorder="1" applyAlignment="1">
      <alignment horizontal="center"/>
    </xf>
    <xf numFmtId="0" fontId="0" fillId="25" borderId="18" xfId="0" applyFill="1" applyBorder="1" applyAlignment="1">
      <alignment horizontal="center"/>
    </xf>
    <xf numFmtId="3" fontId="0" fillId="24" borderId="2" xfId="0" applyNumberFormat="1" applyFill="1" applyBorder="1" applyAlignment="1">
      <alignment horizontal="left"/>
    </xf>
    <xf numFmtId="0" fontId="0" fillId="0" borderId="1" xfId="0" applyFill="1" applyBorder="1" applyAlignment="1">
      <alignment horizontal="center" wrapText="1"/>
    </xf>
    <xf numFmtId="0" fontId="0" fillId="24" borderId="1" xfId="0" applyFill="1" applyBorder="1" applyAlignment="1">
      <alignment horizontal="left"/>
    </xf>
    <xf numFmtId="0" fontId="2" fillId="0" borderId="4" xfId="0" applyFont="1" applyBorder="1" applyAlignment="1">
      <alignment horizontal="center"/>
    </xf>
    <xf numFmtId="44" fontId="0" fillId="24" borderId="1" xfId="0" applyNumberFormat="1" applyFill="1" applyBorder="1" applyAlignment="1">
      <alignment horizontal="center"/>
    </xf>
    <xf numFmtId="0" fontId="0" fillId="25" borderId="41" xfId="0" applyFill="1" applyBorder="1" applyAlignment="1">
      <alignment horizontal="center"/>
    </xf>
    <xf numFmtId="0" fontId="0" fillId="0" borderId="1" xfId="0" applyBorder="1" applyAlignment="1">
      <alignment horizontal="center"/>
    </xf>
    <xf numFmtId="0" fontId="0" fillId="0" borderId="0" xfId="0" applyFill="1" applyBorder="1" applyAlignment="1">
      <alignment horizontal="left"/>
    </xf>
    <xf numFmtId="0" fontId="0" fillId="24" borderId="2" xfId="0" applyFill="1" applyBorder="1"/>
    <xf numFmtId="0" fontId="0" fillId="24" borderId="3" xfId="0" applyFill="1" applyBorder="1"/>
    <xf numFmtId="0" fontId="0" fillId="24" borderId="4" xfId="0" applyFill="1" applyBorder="1"/>
    <xf numFmtId="10" fontId="0" fillId="0" borderId="1" xfId="0" applyNumberFormat="1" applyFill="1" applyBorder="1" applyAlignment="1">
      <alignment horizontal="center"/>
    </xf>
    <xf numFmtId="0" fontId="0" fillId="0" borderId="19" xfId="0" applyBorder="1" applyAlignment="1">
      <alignment horizontal="left"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9" xfId="0" applyBorder="1" applyAlignment="1">
      <alignment horizontal="right"/>
    </xf>
    <xf numFmtId="0" fontId="0" fillId="0" borderId="0"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14" xfId="0" applyBorder="1" applyAlignment="1">
      <alignment horizontal="right"/>
    </xf>
    <xf numFmtId="0" fontId="0" fillId="0" borderId="22" xfId="0" applyBorder="1" applyAlignment="1">
      <alignment horizontal="right"/>
    </xf>
    <xf numFmtId="0" fontId="0" fillId="25" borderId="19" xfId="0" applyFill="1" applyBorder="1" applyAlignment="1">
      <alignment horizontal="left" vertical="top" wrapText="1"/>
    </xf>
    <xf numFmtId="0" fontId="0" fillId="25" borderId="0" xfId="0" applyFill="1" applyBorder="1" applyAlignment="1">
      <alignment horizontal="left" vertical="top" wrapText="1"/>
    </xf>
    <xf numFmtId="0" fontId="0" fillId="25" borderId="20" xfId="0" applyFill="1" applyBorder="1" applyAlignment="1">
      <alignment horizontal="left" vertical="top" wrapText="1"/>
    </xf>
    <xf numFmtId="44" fontId="0" fillId="24" borderId="2" xfId="2934" applyFont="1" applyFill="1" applyBorder="1" applyAlignment="1"/>
    <xf numFmtId="44" fontId="0" fillId="24" borderId="3" xfId="2934" applyFont="1" applyFill="1" applyBorder="1" applyAlignment="1"/>
    <xf numFmtId="44" fontId="0" fillId="24" borderId="4" xfId="2934" applyFont="1" applyFill="1" applyBorder="1" applyAlignment="1"/>
    <xf numFmtId="44" fontId="0" fillId="24" borderId="3" xfId="2934" applyFont="1" applyFill="1" applyBorder="1" applyAlignment="1">
      <alignment horizontal="left"/>
    </xf>
    <xf numFmtId="0" fontId="0" fillId="0" borderId="19" xfId="0" applyFill="1" applyBorder="1" applyAlignment="1">
      <alignment horizontal="right" vertical="top"/>
    </xf>
    <xf numFmtId="0" fontId="0" fillId="0" borderId="0" xfId="0" applyFill="1" applyBorder="1" applyAlignment="1">
      <alignment horizontal="right" vertical="top"/>
    </xf>
    <xf numFmtId="44" fontId="0" fillId="25" borderId="2" xfId="0" applyNumberFormat="1" applyFill="1" applyBorder="1" applyAlignment="1">
      <alignment horizontal="left" vertical="top" wrapText="1"/>
    </xf>
    <xf numFmtId="0" fontId="0" fillId="25" borderId="3" xfId="0" applyFill="1" applyBorder="1" applyAlignment="1">
      <alignment horizontal="left" vertical="top" wrapText="1"/>
    </xf>
    <xf numFmtId="0" fontId="0" fillId="25" borderId="4" xfId="0" applyFill="1" applyBorder="1" applyAlignment="1">
      <alignment horizontal="left" vertical="top" wrapText="1"/>
    </xf>
    <xf numFmtId="0" fontId="0" fillId="24" borderId="2" xfId="0" applyFill="1" applyBorder="1" applyAlignment="1">
      <alignment horizontal="left" vertical="top" wrapText="1"/>
    </xf>
    <xf numFmtId="0" fontId="0" fillId="24" borderId="3" xfId="0" applyFill="1" applyBorder="1" applyAlignment="1">
      <alignment horizontal="left" vertical="top" wrapText="1"/>
    </xf>
    <xf numFmtId="0" fontId="0" fillId="24" borderId="4" xfId="0" applyFill="1" applyBorder="1" applyAlignment="1">
      <alignment horizontal="left" vertical="top" wrapText="1"/>
    </xf>
    <xf numFmtId="0" fontId="0" fillId="0" borderId="20" xfId="0" applyFill="1" applyBorder="1" applyAlignment="1">
      <alignment horizontal="right" vertical="top"/>
    </xf>
    <xf numFmtId="0" fontId="0" fillId="0" borderId="21" xfId="0" applyBorder="1" applyAlignment="1">
      <alignment horizontal="left" vertical="top" wrapText="1"/>
    </xf>
    <xf numFmtId="0" fontId="0" fillId="0" borderId="14"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justify" wrapText="1"/>
    </xf>
    <xf numFmtId="44" fontId="0" fillId="25" borderId="2" xfId="0" applyNumberFormat="1" applyFill="1" applyBorder="1" applyAlignment="1">
      <alignment horizontal="left"/>
    </xf>
    <xf numFmtId="44" fontId="0" fillId="25" borderId="3" xfId="0" applyNumberFormat="1" applyFill="1" applyBorder="1" applyAlignment="1">
      <alignment horizontal="left"/>
    </xf>
    <xf numFmtId="44" fontId="0" fillId="25" borderId="4" xfId="0" applyNumberFormat="1" applyFill="1" applyBorder="1" applyAlignment="1">
      <alignment horizontal="left"/>
    </xf>
    <xf numFmtId="44" fontId="0" fillId="24" borderId="3" xfId="0" applyNumberFormat="1" applyFill="1" applyBorder="1"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44" fontId="0" fillId="24" borderId="17" xfId="0" applyNumberFormat="1" applyFill="1" applyBorder="1" applyAlignment="1">
      <alignment horizontal="left"/>
    </xf>
    <xf numFmtId="44" fontId="0" fillId="24" borderId="15" xfId="0" applyNumberFormat="1" applyFill="1" applyBorder="1" applyAlignment="1">
      <alignment horizontal="left"/>
    </xf>
    <xf numFmtId="44" fontId="0" fillId="24" borderId="18" xfId="0" applyNumberFormat="1" applyFill="1" applyBorder="1" applyAlignment="1">
      <alignment horizontal="left"/>
    </xf>
    <xf numFmtId="44" fontId="0" fillId="24" borderId="21" xfId="0" applyNumberFormat="1" applyFill="1" applyBorder="1" applyAlignment="1">
      <alignment horizontal="left"/>
    </xf>
    <xf numFmtId="44" fontId="0" fillId="24" borderId="14" xfId="0" applyNumberFormat="1" applyFill="1" applyBorder="1" applyAlignment="1">
      <alignment horizontal="left"/>
    </xf>
    <xf numFmtId="44" fontId="0" fillId="24" borderId="22" xfId="0" applyNumberFormat="1" applyFill="1" applyBorder="1" applyAlignment="1">
      <alignment horizontal="left"/>
    </xf>
    <xf numFmtId="0" fontId="0" fillId="0" borderId="21" xfId="0"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0" fillId="0" borderId="0" xfId="0" applyFill="1" applyBorder="1" applyAlignment="1">
      <alignment horizontal="right"/>
    </xf>
    <xf numFmtId="44" fontId="0" fillId="25" borderId="2" xfId="0" applyNumberFormat="1" applyFill="1" applyBorder="1" applyAlignment="1"/>
    <xf numFmtId="44" fontId="0" fillId="25" borderId="3" xfId="0" applyNumberFormat="1" applyFill="1" applyBorder="1" applyAlignment="1"/>
    <xf numFmtId="44" fontId="0" fillId="25" borderId="4" xfId="0" applyNumberFormat="1" applyFill="1" applyBorder="1" applyAlignment="1"/>
    <xf numFmtId="0" fontId="2" fillId="25" borderId="0" xfId="0" applyFont="1" applyFill="1" applyAlignment="1">
      <alignment horizontal="left" wrapText="1"/>
    </xf>
    <xf numFmtId="0" fontId="0" fillId="0" borderId="19" xfId="0" applyBorder="1" applyAlignment="1">
      <alignment horizontal="left" vertical="top" wrapText="1"/>
    </xf>
    <xf numFmtId="0" fontId="0" fillId="0" borderId="1" xfId="0" applyFont="1" applyFill="1" applyBorder="1" applyAlignment="1">
      <alignment horizontal="center"/>
    </xf>
    <xf numFmtId="0" fontId="2" fillId="0" borderId="42" xfId="0" applyFont="1" applyFill="1" applyBorder="1" applyAlignment="1">
      <alignment horizontal="center"/>
    </xf>
    <xf numFmtId="0" fontId="2" fillId="0" borderId="21" xfId="0" applyFont="1" applyFill="1" applyBorder="1" applyAlignment="1">
      <alignment horizontal="center"/>
    </xf>
    <xf numFmtId="0" fontId="2" fillId="24" borderId="1" xfId="0" applyFont="1" applyFill="1" applyBorder="1" applyAlignment="1">
      <alignment horizontal="center"/>
    </xf>
    <xf numFmtId="169" fontId="0" fillId="0" borderId="1" xfId="0" applyNumberFormat="1" applyFont="1" applyFill="1" applyBorder="1" applyAlignment="1">
      <alignment horizontal="center"/>
    </xf>
    <xf numFmtId="44" fontId="0" fillId="0" borderId="1" xfId="0" applyNumberFormat="1" applyFont="1" applyFill="1" applyBorder="1" applyAlignment="1">
      <alignment horizontal="center"/>
    </xf>
    <xf numFmtId="44" fontId="0" fillId="0" borderId="2" xfId="2934" applyFont="1" applyFill="1" applyBorder="1" applyAlignment="1">
      <alignment horizontal="center"/>
    </xf>
    <xf numFmtId="44" fontId="0" fillId="0" borderId="4" xfId="2934" applyFont="1" applyFill="1" applyBorder="1" applyAlignment="1">
      <alignment horizontal="center"/>
    </xf>
    <xf numFmtId="0" fontId="0" fillId="0" borderId="1" xfId="0" applyFont="1" applyFill="1" applyBorder="1" applyAlignment="1">
      <alignment horizontal="center" wrapText="1"/>
    </xf>
    <xf numFmtId="0" fontId="0" fillId="24" borderId="21" xfId="0" applyFill="1" applyBorder="1" applyAlignment="1">
      <alignment horizontal="left" wrapText="1"/>
    </xf>
    <xf numFmtId="0" fontId="0" fillId="24" borderId="14" xfId="0" applyFill="1" applyBorder="1" applyAlignment="1">
      <alignment horizontal="left" wrapText="1"/>
    </xf>
    <xf numFmtId="0" fontId="0" fillId="24" borderId="22" xfId="0" applyFill="1" applyBorder="1" applyAlignment="1">
      <alignment horizontal="left" wrapText="1"/>
    </xf>
    <xf numFmtId="44" fontId="0" fillId="0" borderId="3" xfId="2934" applyFont="1" applyFill="1" applyBorder="1" applyAlignment="1">
      <alignment horizontal="center"/>
    </xf>
    <xf numFmtId="0" fontId="0" fillId="0" borderId="2" xfId="0" applyFont="1" applyFill="1" applyBorder="1" applyAlignment="1">
      <alignment horizontal="center" wrapText="1"/>
    </xf>
    <xf numFmtId="0" fontId="0" fillId="0" borderId="4" xfId="0" applyFont="1" applyFill="1" applyBorder="1" applyAlignment="1">
      <alignment horizontal="center" wrapText="1"/>
    </xf>
    <xf numFmtId="0" fontId="0" fillId="0" borderId="0" xfId="0" applyAlignment="1">
      <alignment horizontal="center" wrapText="1"/>
    </xf>
    <xf numFmtId="0" fontId="0" fillId="24" borderId="1" xfId="0" applyFill="1" applyBorder="1" applyAlignment="1">
      <alignment horizontal="left" vertical="center"/>
    </xf>
    <xf numFmtId="0" fontId="34" fillId="24" borderId="2" xfId="0" applyFont="1" applyFill="1" applyBorder="1" applyAlignment="1">
      <alignment horizontal="center" wrapText="1"/>
    </xf>
    <xf numFmtId="0" fontId="34" fillId="24" borderId="3" xfId="0" applyFont="1" applyFill="1" applyBorder="1" applyAlignment="1">
      <alignment horizontal="center" wrapText="1"/>
    </xf>
    <xf numFmtId="0" fontId="34" fillId="24" borderId="4" xfId="0" applyFont="1" applyFill="1" applyBorder="1" applyAlignment="1">
      <alignment horizontal="center" wrapText="1"/>
    </xf>
    <xf numFmtId="44" fontId="0" fillId="0" borderId="2" xfId="2934" applyFont="1" applyFill="1" applyBorder="1" applyAlignment="1">
      <alignment horizontal="center" wrapText="1"/>
    </xf>
    <xf numFmtId="44" fontId="0" fillId="0" borderId="3" xfId="2934" applyFont="1" applyFill="1" applyBorder="1" applyAlignment="1">
      <alignment horizontal="center" wrapText="1"/>
    </xf>
    <xf numFmtId="44" fontId="0" fillId="0" borderId="4" xfId="2934" applyFont="1" applyFill="1" applyBorder="1" applyAlignment="1">
      <alignment horizontal="center" wrapText="1"/>
    </xf>
    <xf numFmtId="44" fontId="0" fillId="0" borderId="2" xfId="0" applyNumberFormat="1" applyFont="1" applyFill="1" applyBorder="1" applyAlignment="1">
      <alignment horizontal="center" wrapText="1"/>
    </xf>
    <xf numFmtId="44" fontId="0" fillId="0" borderId="3" xfId="0" applyNumberFormat="1" applyFont="1" applyFill="1" applyBorder="1" applyAlignment="1">
      <alignment horizontal="center" wrapText="1"/>
    </xf>
    <xf numFmtId="44" fontId="0" fillId="0" borderId="4" xfId="0" applyNumberFormat="1" applyFont="1" applyFill="1" applyBorder="1" applyAlignment="1">
      <alignment horizontal="center" wrapText="1"/>
    </xf>
    <xf numFmtId="0" fontId="0" fillId="0" borderId="15" xfId="0" applyBorder="1" applyAlignment="1">
      <alignment horizontal="right"/>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44" fontId="0" fillId="0" borderId="1" xfId="2934" applyFont="1" applyFill="1" applyBorder="1" applyAlignment="1">
      <alignment horizontal="center"/>
    </xf>
    <xf numFmtId="0" fontId="0" fillId="0" borderId="1" xfId="0" applyBorder="1" applyAlignment="1">
      <alignment horizontal="left"/>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0" fillId="29" borderId="15" xfId="0" applyFill="1" applyBorder="1" applyAlignment="1">
      <alignment horizontal="left" wrapText="1"/>
    </xf>
    <xf numFmtId="0" fontId="0" fillId="0" borderId="1" xfId="0" applyFont="1" applyFill="1" applyBorder="1" applyAlignment="1">
      <alignment horizontal="center" vertical="top" wrapText="1"/>
    </xf>
    <xf numFmtId="0" fontId="0" fillId="24" borderId="1" xfId="0" applyFont="1" applyFill="1" applyBorder="1" applyAlignment="1">
      <alignment horizontal="center" wrapText="1"/>
    </xf>
    <xf numFmtId="44" fontId="0" fillId="0" borderId="2" xfId="2934" applyNumberFormat="1" applyFont="1" applyFill="1" applyBorder="1" applyAlignment="1">
      <alignment horizontal="center" wrapText="1"/>
    </xf>
    <xf numFmtId="44" fontId="0" fillId="0" borderId="3" xfId="2934" applyNumberFormat="1" applyFont="1" applyFill="1" applyBorder="1" applyAlignment="1">
      <alignment horizontal="center" wrapText="1"/>
    </xf>
    <xf numFmtId="44" fontId="0" fillId="0" borderId="4" xfId="2934" applyNumberFormat="1" applyFont="1" applyFill="1" applyBorder="1" applyAlignment="1">
      <alignment horizontal="center" wrapText="1"/>
    </xf>
    <xf numFmtId="0" fontId="34" fillId="24" borderId="1" xfId="0" applyNumberFormat="1" applyFont="1" applyFill="1" applyBorder="1" applyAlignment="1">
      <alignment horizontal="center" wrapText="1"/>
    </xf>
    <xf numFmtId="44" fontId="0" fillId="0" borderId="1" xfId="2934" applyFont="1" applyFill="1" applyBorder="1" applyAlignment="1">
      <alignment horizontal="center" wrapText="1"/>
    </xf>
    <xf numFmtId="0" fontId="0" fillId="0" borderId="1" xfId="0" applyFont="1" applyFill="1" applyBorder="1" applyAlignment="1">
      <alignment horizontal="center" vertical="top"/>
    </xf>
    <xf numFmtId="0" fontId="0" fillId="24" borderId="3" xfId="0" applyFill="1" applyBorder="1" applyAlignment="1">
      <alignment horizontal="center" wrapText="1"/>
    </xf>
    <xf numFmtId="0" fontId="30" fillId="0" borderId="0" xfId="0" applyFont="1" applyAlignment="1">
      <alignment horizontal="left" wrapText="1"/>
    </xf>
    <xf numFmtId="0" fontId="2" fillId="24" borderId="2" xfId="0" applyFont="1" applyFill="1" applyBorder="1" applyAlignment="1" applyProtection="1">
      <alignment horizontal="left"/>
    </xf>
    <xf numFmtId="0" fontId="2" fillId="24" borderId="3" xfId="0" applyFont="1" applyFill="1" applyBorder="1" applyAlignment="1" applyProtection="1">
      <alignment horizontal="left"/>
    </xf>
    <xf numFmtId="0" fontId="2" fillId="24" borderId="4" xfId="0" applyFont="1" applyFill="1" applyBorder="1" applyAlignment="1" applyProtection="1">
      <alignment horizontal="left"/>
    </xf>
    <xf numFmtId="0" fontId="32" fillId="0" borderId="2" xfId="0" applyFont="1" applyFill="1" applyBorder="1" applyAlignment="1" applyProtection="1">
      <alignment horizontal="left"/>
      <protection locked="0"/>
    </xf>
    <xf numFmtId="0" fontId="32" fillId="0" borderId="3" xfId="0" applyFont="1" applyFill="1" applyBorder="1" applyAlignment="1" applyProtection="1">
      <alignment horizontal="left"/>
      <protection locked="0"/>
    </xf>
    <xf numFmtId="0" fontId="32" fillId="0" borderId="4" xfId="0" applyFont="1" applyFill="1" applyBorder="1" applyAlignment="1" applyProtection="1">
      <alignment horizontal="left"/>
      <protection locked="0"/>
    </xf>
    <xf numFmtId="0" fontId="0" fillId="0" borderId="0" xfId="0" applyNumberFormat="1" applyFont="1" applyFill="1" applyAlignment="1" applyProtection="1">
      <alignment horizontal="left" wrapText="1"/>
    </xf>
    <xf numFmtId="0" fontId="0" fillId="0" borderId="0" xfId="0" applyNumberFormat="1" applyFont="1" applyAlignment="1" applyProtection="1">
      <alignment horizontal="left" wrapText="1"/>
    </xf>
    <xf numFmtId="0" fontId="0" fillId="0" borderId="0" xfId="0" applyAlignment="1">
      <alignment horizontal="justify" wrapText="1"/>
    </xf>
    <xf numFmtId="0" fontId="0" fillId="24" borderId="17" xfId="0" applyFill="1" applyBorder="1" applyAlignment="1">
      <alignment horizontal="left"/>
    </xf>
    <xf numFmtId="0" fontId="0" fillId="24" borderId="18" xfId="0" applyFill="1" applyBorder="1" applyAlignment="1">
      <alignment horizontal="left"/>
    </xf>
    <xf numFmtId="0" fontId="0" fillId="24" borderId="21" xfId="0" applyFill="1" applyBorder="1" applyAlignment="1">
      <alignment horizontal="left"/>
    </xf>
    <xf numFmtId="0" fontId="0" fillId="24" borderId="22" xfId="0" applyFill="1" applyBorder="1" applyAlignment="1">
      <alignment horizontal="left"/>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0" fontId="2" fillId="0" borderId="14" xfId="0" applyFont="1" applyBorder="1" applyAlignment="1">
      <alignment horizontal="left" vertical="top" wrapText="1"/>
    </xf>
    <xf numFmtId="0" fontId="2" fillId="0" borderId="22" xfId="0" applyFont="1" applyBorder="1" applyAlignment="1">
      <alignment horizontal="left" vertical="top" wrapText="1"/>
    </xf>
    <xf numFmtId="0" fontId="2" fillId="0" borderId="3" xfId="0" applyFont="1" applyBorder="1" applyAlignment="1">
      <alignment horizontal="center"/>
    </xf>
    <xf numFmtId="0" fontId="0" fillId="0" borderId="30" xfId="0"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0" fontId="0" fillId="28" borderId="0" xfId="0" applyFill="1" applyAlignment="1">
      <alignment horizontal="left"/>
    </xf>
    <xf numFmtId="0" fontId="31" fillId="29" borderId="21" xfId="0" applyFont="1" applyFill="1" applyBorder="1" applyAlignment="1">
      <alignment horizontal="right" wrapText="1"/>
    </xf>
    <xf numFmtId="0" fontId="31" fillId="29" borderId="14" xfId="0" applyFont="1" applyFill="1" applyBorder="1" applyAlignment="1">
      <alignment horizontal="right" wrapText="1"/>
    </xf>
    <xf numFmtId="0" fontId="45" fillId="0" borderId="0" xfId="0" applyFont="1" applyFill="1" applyBorder="1" applyAlignment="1">
      <alignment horizontal="center"/>
    </xf>
    <xf numFmtId="0" fontId="45" fillId="0" borderId="20" xfId="0" applyFont="1" applyFill="1" applyBorder="1" applyAlignment="1">
      <alignment horizontal="center"/>
    </xf>
    <xf numFmtId="0" fontId="31" fillId="30" borderId="2" xfId="0" applyFont="1" applyFill="1" applyBorder="1" applyAlignment="1">
      <alignment horizontal="left"/>
    </xf>
    <xf numFmtId="0" fontId="31" fillId="30" borderId="3" xfId="0" applyFont="1" applyFill="1" applyBorder="1" applyAlignment="1">
      <alignment horizontal="left"/>
    </xf>
    <xf numFmtId="0" fontId="31" fillId="30" borderId="4" xfId="0" applyFont="1" applyFill="1" applyBorder="1" applyAlignment="1">
      <alignment horizontal="left"/>
    </xf>
    <xf numFmtId="44" fontId="4" fillId="0" borderId="2" xfId="2934" applyFont="1" applyBorder="1" applyAlignment="1">
      <alignment horizontal="center"/>
    </xf>
    <xf numFmtId="44" fontId="4" fillId="0" borderId="3" xfId="2934" applyFont="1" applyBorder="1" applyAlignment="1">
      <alignment horizontal="center"/>
    </xf>
    <xf numFmtId="44" fontId="4" fillId="0" borderId="4" xfId="2934" applyFont="1" applyBorder="1" applyAlignment="1">
      <alignment horizontal="center"/>
    </xf>
    <xf numFmtId="44" fontId="4" fillId="26" borderId="2" xfId="2934" applyFont="1" applyFill="1" applyBorder="1" applyAlignment="1">
      <alignment horizontal="center"/>
    </xf>
    <xf numFmtId="44" fontId="4" fillId="26" borderId="4" xfId="2934" applyFont="1" applyFill="1" applyBorder="1" applyAlignment="1">
      <alignment horizontal="center"/>
    </xf>
    <xf numFmtId="0" fontId="31" fillId="29" borderId="2" xfId="0" applyFont="1" applyFill="1" applyBorder="1" applyAlignment="1">
      <alignment horizontal="right" wrapText="1"/>
    </xf>
    <xf numFmtId="0" fontId="31" fillId="29" borderId="4" xfId="0" applyFont="1" applyFill="1" applyBorder="1" applyAlignment="1">
      <alignment horizontal="right" wrapText="1"/>
    </xf>
    <xf numFmtId="0" fontId="41" fillId="30" borderId="21" xfId="0" applyFont="1" applyFill="1" applyBorder="1" applyAlignment="1">
      <alignment horizontal="right"/>
    </xf>
    <xf numFmtId="0" fontId="41" fillId="30" borderId="22" xfId="0" applyFont="1" applyFill="1" applyBorder="1" applyAlignment="1">
      <alignment horizontal="right"/>
    </xf>
    <xf numFmtId="0" fontId="40" fillId="29" borderId="21" xfId="0" applyFont="1" applyFill="1" applyBorder="1" applyAlignment="1">
      <alignment horizontal="left" wrapText="1"/>
    </xf>
    <xf numFmtId="0" fontId="40" fillId="29" borderId="22" xfId="0" applyFont="1" applyFill="1" applyBorder="1" applyAlignment="1">
      <alignment horizontal="left" wrapText="1"/>
    </xf>
    <xf numFmtId="0" fontId="0" fillId="29" borderId="17" xfId="0" applyFill="1" applyBorder="1" applyAlignment="1">
      <alignment horizontal="center" wrapText="1"/>
    </xf>
    <xf numFmtId="0" fontId="0" fillId="29" borderId="15" xfId="0" applyFill="1" applyBorder="1" applyAlignment="1">
      <alignment horizontal="center" wrapText="1"/>
    </xf>
    <xf numFmtId="0" fontId="0" fillId="29" borderId="18" xfId="0" applyFill="1" applyBorder="1" applyAlignment="1">
      <alignment horizontal="center" wrapText="1"/>
    </xf>
    <xf numFmtId="40" fontId="4" fillId="0" borderId="14" xfId="0" applyNumberFormat="1" applyFont="1" applyBorder="1" applyAlignment="1">
      <alignment horizontal="center"/>
    </xf>
    <xf numFmtId="40" fontId="4" fillId="0" borderId="22" xfId="0" applyNumberFormat="1" applyFont="1" applyBorder="1" applyAlignment="1">
      <alignment horizontal="center"/>
    </xf>
    <xf numFmtId="44" fontId="31" fillId="30" borderId="2" xfId="2934" applyFont="1" applyFill="1" applyBorder="1" applyAlignment="1">
      <alignment horizontal="center"/>
    </xf>
    <xf numFmtId="44" fontId="31" fillId="30" borderId="4" xfId="2934" applyFont="1" applyFill="1" applyBorder="1" applyAlignment="1">
      <alignment horizontal="center"/>
    </xf>
    <xf numFmtId="44" fontId="4" fillId="30" borderId="2" xfId="2935" applyNumberFormat="1" applyFont="1" applyFill="1" applyBorder="1" applyAlignment="1">
      <alignment horizontal="center"/>
    </xf>
    <xf numFmtId="44" fontId="4" fillId="30" borderId="4" xfId="2935" applyNumberFormat="1" applyFont="1" applyFill="1" applyBorder="1" applyAlignment="1">
      <alignment horizontal="center"/>
    </xf>
    <xf numFmtId="0" fontId="31" fillId="30" borderId="2" xfId="0" applyFont="1" applyFill="1" applyBorder="1" applyAlignment="1">
      <alignment horizontal="center" vertical="center" wrapText="1"/>
    </xf>
    <xf numFmtId="0" fontId="31" fillId="30" borderId="3" xfId="0" applyFont="1" applyFill="1" applyBorder="1" applyAlignment="1">
      <alignment horizontal="center" vertical="center" wrapText="1"/>
    </xf>
    <xf numFmtId="44" fontId="4" fillId="26" borderId="2" xfId="2934" applyNumberFormat="1" applyFont="1" applyFill="1" applyBorder="1" applyAlignment="1">
      <alignment horizontal="center"/>
    </xf>
    <xf numFmtId="44" fontId="40" fillId="0" borderId="0" xfId="2934" applyFont="1" applyBorder="1" applyAlignment="1">
      <alignment horizontal="center" vertical="center" wrapText="1"/>
    </xf>
    <xf numFmtId="44" fontId="40" fillId="0" borderId="20" xfId="2934" applyFont="1" applyBorder="1" applyAlignment="1">
      <alignment horizontal="center" vertical="center" wrapText="1"/>
    </xf>
    <xf numFmtId="0" fontId="4" fillId="29" borderId="17" xfId="0" applyFont="1" applyFill="1" applyBorder="1" applyAlignment="1">
      <alignment horizontal="center" wrapText="1"/>
    </xf>
    <xf numFmtId="0" fontId="4" fillId="29" borderId="15" xfId="0" applyFont="1" applyFill="1" applyBorder="1" applyAlignment="1">
      <alignment horizontal="center" wrapText="1"/>
    </xf>
    <xf numFmtId="0" fontId="4" fillId="29" borderId="18" xfId="0" applyFont="1" applyFill="1" applyBorder="1" applyAlignment="1">
      <alignment horizontal="center" wrapText="1"/>
    </xf>
    <xf numFmtId="0" fontId="4" fillId="29" borderId="21" xfId="0" applyFont="1" applyFill="1" applyBorder="1" applyAlignment="1">
      <alignment horizontal="center" wrapText="1"/>
    </xf>
    <xf numFmtId="0" fontId="4" fillId="29" borderId="14" xfId="0" applyFont="1" applyFill="1" applyBorder="1" applyAlignment="1">
      <alignment horizontal="center" wrapText="1"/>
    </xf>
    <xf numFmtId="0" fontId="4" fillId="29" borderId="22" xfId="0" applyFont="1" applyFill="1" applyBorder="1" applyAlignment="1">
      <alignment horizontal="center" wrapText="1"/>
    </xf>
    <xf numFmtId="0" fontId="31" fillId="0" borderId="30" xfId="0" applyFont="1" applyFill="1" applyBorder="1" applyAlignment="1">
      <alignment horizontal="center"/>
    </xf>
    <xf numFmtId="0" fontId="0" fillId="0" borderId="0" xfId="0" applyFont="1" applyAlignment="1">
      <alignment horizontal="center"/>
    </xf>
    <xf numFmtId="0" fontId="0" fillId="0" borderId="24" xfId="0" applyFont="1" applyBorder="1" applyAlignment="1">
      <alignment horizontal="left" wrapText="1"/>
    </xf>
    <xf numFmtId="0" fontId="46" fillId="30" borderId="2" xfId="0" applyFont="1" applyFill="1" applyBorder="1" applyAlignment="1">
      <alignment horizontal="center" vertical="center" wrapText="1"/>
    </xf>
    <xf numFmtId="0" fontId="46" fillId="30" borderId="3" xfId="0" applyFont="1" applyFill="1" applyBorder="1" applyAlignment="1">
      <alignment horizontal="center" vertical="center" wrapText="1"/>
    </xf>
    <xf numFmtId="0" fontId="46" fillId="30" borderId="4" xfId="0" applyFont="1" applyFill="1" applyBorder="1" applyAlignment="1">
      <alignment horizontal="center" vertical="center" wrapText="1"/>
    </xf>
    <xf numFmtId="0" fontId="40" fillId="30" borderId="41" xfId="0" applyFont="1" applyFill="1" applyBorder="1" applyAlignment="1">
      <alignment horizontal="center" vertical="center" textRotation="255"/>
    </xf>
    <xf numFmtId="0" fontId="40" fillId="30" borderId="43" xfId="0" applyFont="1" applyFill="1" applyBorder="1" applyAlignment="1">
      <alignment horizontal="center" vertical="center" textRotation="255"/>
    </xf>
    <xf numFmtId="0" fontId="40" fillId="30" borderId="42" xfId="0" applyFont="1" applyFill="1" applyBorder="1" applyAlignment="1">
      <alignment horizontal="center" vertical="center" textRotation="255"/>
    </xf>
    <xf numFmtId="0" fontId="31" fillId="30" borderId="17" xfId="0" applyFont="1" applyFill="1" applyBorder="1" applyAlignment="1">
      <alignment horizontal="left"/>
    </xf>
    <xf numFmtId="0" fontId="31" fillId="30" borderId="18" xfId="0" applyFont="1" applyFill="1" applyBorder="1" applyAlignment="1">
      <alignment horizontal="left"/>
    </xf>
    <xf numFmtId="0" fontId="31" fillId="29" borderId="17" xfId="0" applyFont="1" applyFill="1" applyBorder="1" applyAlignment="1">
      <alignment horizontal="right" vertical="center" wrapText="1"/>
    </xf>
    <xf numFmtId="0" fontId="31" fillId="29" borderId="18" xfId="0" applyFont="1" applyFill="1" applyBorder="1" applyAlignment="1">
      <alignment horizontal="right" vertical="center" wrapText="1"/>
    </xf>
    <xf numFmtId="0" fontId="31" fillId="29" borderId="21" xfId="0" applyFont="1" applyFill="1" applyBorder="1" applyAlignment="1">
      <alignment horizontal="right" vertical="center" wrapText="1"/>
    </xf>
    <xf numFmtId="0" fontId="31" fillId="29" borderId="22" xfId="0" applyFont="1" applyFill="1" applyBorder="1" applyAlignment="1">
      <alignment horizontal="right" vertical="center" wrapText="1"/>
    </xf>
    <xf numFmtId="0" fontId="31" fillId="29" borderId="17" xfId="0" applyFont="1" applyFill="1" applyBorder="1" applyAlignment="1">
      <alignment horizontal="right" wrapText="1"/>
    </xf>
    <xf numFmtId="0" fontId="31" fillId="29" borderId="18" xfId="0" applyFont="1" applyFill="1" applyBorder="1" applyAlignment="1">
      <alignment horizontal="right" wrapText="1"/>
    </xf>
    <xf numFmtId="0" fontId="31" fillId="29" borderId="22" xfId="0" applyFont="1" applyFill="1" applyBorder="1" applyAlignment="1">
      <alignment horizontal="right" wrapText="1"/>
    </xf>
    <xf numFmtId="0" fontId="0" fillId="0" borderId="1" xfId="0" applyBorder="1" applyAlignment="1">
      <alignment horizontal="left" wrapText="1"/>
    </xf>
    <xf numFmtId="0" fontId="4" fillId="0" borderId="0" xfId="0" applyFont="1" applyBorder="1" applyAlignment="1" applyProtection="1">
      <alignment horizontal="justify" wrapText="1"/>
    </xf>
    <xf numFmtId="0" fontId="49" fillId="30" borderId="1" xfId="0" applyFont="1" applyFill="1" applyBorder="1" applyAlignment="1">
      <alignment horizontal="left" wrapText="1"/>
    </xf>
  </cellXfs>
  <cellStyles count="2941">
    <cellStyle name="20% - Accent1 10" xfId="76"/>
    <cellStyle name="20% - Accent1 2" xfId="13"/>
    <cellStyle name="20% - Accent1 2 2" xfId="77"/>
    <cellStyle name="20% - Accent1 3" xfId="78"/>
    <cellStyle name="20% - Accent1 4" xfId="79"/>
    <cellStyle name="20% - Accent1 5" xfId="80"/>
    <cellStyle name="20% - Accent1 6" xfId="81"/>
    <cellStyle name="20% - Accent1 7" xfId="82"/>
    <cellStyle name="20% - Accent1 8" xfId="83"/>
    <cellStyle name="20% - Accent1 9" xfId="84"/>
    <cellStyle name="20% - Accent2 10" xfId="85"/>
    <cellStyle name="20% - Accent2 2" xfId="14"/>
    <cellStyle name="20% - Accent2 2 2" xfId="86"/>
    <cellStyle name="20% - Accent2 3" xfId="87"/>
    <cellStyle name="20% - Accent2 4" xfId="88"/>
    <cellStyle name="20% - Accent2 5" xfId="89"/>
    <cellStyle name="20% - Accent2 6" xfId="90"/>
    <cellStyle name="20% - Accent2 7" xfId="91"/>
    <cellStyle name="20% - Accent2 8" xfId="92"/>
    <cellStyle name="20% - Accent2 9" xfId="93"/>
    <cellStyle name="20% - Accent3 10" xfId="94"/>
    <cellStyle name="20% - Accent3 2" xfId="15"/>
    <cellStyle name="20% - Accent3 2 2" xfId="95"/>
    <cellStyle name="20% - Accent3 3" xfId="96"/>
    <cellStyle name="20% - Accent3 4" xfId="97"/>
    <cellStyle name="20% - Accent3 5" xfId="98"/>
    <cellStyle name="20% - Accent3 6" xfId="99"/>
    <cellStyle name="20% - Accent3 7" xfId="100"/>
    <cellStyle name="20% - Accent3 8" xfId="101"/>
    <cellStyle name="20% - Accent3 9" xfId="102"/>
    <cellStyle name="20% - Accent4 10" xfId="103"/>
    <cellStyle name="20% - Accent4 2" xfId="16"/>
    <cellStyle name="20% - Accent4 2 2" xfId="104"/>
    <cellStyle name="20% - Accent4 3" xfId="105"/>
    <cellStyle name="20% - Accent4 4" xfId="106"/>
    <cellStyle name="20% - Accent4 5" xfId="107"/>
    <cellStyle name="20% - Accent4 6" xfId="108"/>
    <cellStyle name="20% - Accent4 7" xfId="109"/>
    <cellStyle name="20% - Accent4 8" xfId="110"/>
    <cellStyle name="20% - Accent4 9" xfId="111"/>
    <cellStyle name="20% - Accent5 10" xfId="112"/>
    <cellStyle name="20% - Accent5 2" xfId="17"/>
    <cellStyle name="20% - Accent5 2 2" xfId="113"/>
    <cellStyle name="20% - Accent5 3" xfId="114"/>
    <cellStyle name="20% - Accent5 4" xfId="115"/>
    <cellStyle name="20% - Accent5 5" xfId="116"/>
    <cellStyle name="20% - Accent5 6" xfId="117"/>
    <cellStyle name="20% - Accent5 7" xfId="118"/>
    <cellStyle name="20% - Accent5 8" xfId="119"/>
    <cellStyle name="20% - Accent5 9" xfId="120"/>
    <cellStyle name="20% - Accent6 10" xfId="121"/>
    <cellStyle name="20% - Accent6 2" xfId="18"/>
    <cellStyle name="20% - Accent6 2 2" xfId="122"/>
    <cellStyle name="20% - Accent6 3" xfId="123"/>
    <cellStyle name="20% - Accent6 4" xfId="124"/>
    <cellStyle name="20% - Accent6 5" xfId="125"/>
    <cellStyle name="20% - Accent6 6" xfId="126"/>
    <cellStyle name="20% - Accent6 7" xfId="127"/>
    <cellStyle name="20% - Accent6 8" xfId="128"/>
    <cellStyle name="20% - Accent6 9" xfId="129"/>
    <cellStyle name="40% - Accent1 10" xfId="130"/>
    <cellStyle name="40% - Accent1 2" xfId="19"/>
    <cellStyle name="40% - Accent1 2 2" xfId="131"/>
    <cellStyle name="40% - Accent1 3" xfId="132"/>
    <cellStyle name="40% - Accent1 4" xfId="133"/>
    <cellStyle name="40% - Accent1 5" xfId="134"/>
    <cellStyle name="40% - Accent1 6" xfId="135"/>
    <cellStyle name="40% - Accent1 7" xfId="136"/>
    <cellStyle name="40% - Accent1 8" xfId="137"/>
    <cellStyle name="40% - Accent1 9" xfId="138"/>
    <cellStyle name="40% - Accent2 10" xfId="139"/>
    <cellStyle name="40% - Accent2 2" xfId="20"/>
    <cellStyle name="40% - Accent2 2 2" xfId="140"/>
    <cellStyle name="40% - Accent2 3" xfId="141"/>
    <cellStyle name="40% - Accent2 4" xfId="142"/>
    <cellStyle name="40% - Accent2 5" xfId="143"/>
    <cellStyle name="40% - Accent2 6" xfId="144"/>
    <cellStyle name="40% - Accent2 7" xfId="145"/>
    <cellStyle name="40% - Accent2 8" xfId="146"/>
    <cellStyle name="40% - Accent2 9" xfId="147"/>
    <cellStyle name="40% - Accent3 10" xfId="148"/>
    <cellStyle name="40% - Accent3 2" xfId="21"/>
    <cellStyle name="40% - Accent3 2 2" xfId="149"/>
    <cellStyle name="40% - Accent3 3" xfId="150"/>
    <cellStyle name="40% - Accent3 4" xfId="151"/>
    <cellStyle name="40% - Accent3 5" xfId="152"/>
    <cellStyle name="40% - Accent3 6" xfId="153"/>
    <cellStyle name="40% - Accent3 7" xfId="154"/>
    <cellStyle name="40% - Accent3 8" xfId="155"/>
    <cellStyle name="40% - Accent3 9" xfId="156"/>
    <cellStyle name="40% - Accent4 10" xfId="157"/>
    <cellStyle name="40% - Accent4 2" xfId="22"/>
    <cellStyle name="40% - Accent4 2 2" xfId="158"/>
    <cellStyle name="40% - Accent4 3" xfId="159"/>
    <cellStyle name="40% - Accent4 4" xfId="160"/>
    <cellStyle name="40% - Accent4 5" xfId="161"/>
    <cellStyle name="40% - Accent4 6" xfId="162"/>
    <cellStyle name="40% - Accent4 7" xfId="163"/>
    <cellStyle name="40% - Accent4 8" xfId="164"/>
    <cellStyle name="40% - Accent4 9" xfId="165"/>
    <cellStyle name="40% - Accent5 10" xfId="166"/>
    <cellStyle name="40% - Accent5 2" xfId="23"/>
    <cellStyle name="40% - Accent5 2 2" xfId="167"/>
    <cellStyle name="40% - Accent5 3" xfId="168"/>
    <cellStyle name="40% - Accent5 4" xfId="169"/>
    <cellStyle name="40% - Accent5 5" xfId="170"/>
    <cellStyle name="40% - Accent5 6" xfId="171"/>
    <cellStyle name="40% - Accent5 7" xfId="172"/>
    <cellStyle name="40% - Accent5 8" xfId="173"/>
    <cellStyle name="40% - Accent5 9" xfId="174"/>
    <cellStyle name="40% - Accent6 10" xfId="175"/>
    <cellStyle name="40% - Accent6 2" xfId="24"/>
    <cellStyle name="40% - Accent6 2 2" xfId="176"/>
    <cellStyle name="40% - Accent6 3" xfId="177"/>
    <cellStyle name="40% - Accent6 4" xfId="178"/>
    <cellStyle name="40% - Accent6 5" xfId="179"/>
    <cellStyle name="40% - Accent6 6" xfId="180"/>
    <cellStyle name="40% - Accent6 7" xfId="181"/>
    <cellStyle name="40% - Accent6 8" xfId="182"/>
    <cellStyle name="40% - Accent6 9" xfId="183"/>
    <cellStyle name="60% - Accent1 10" xfId="184"/>
    <cellStyle name="60% - Accent1 2" xfId="25"/>
    <cellStyle name="60% - Accent1 2 2" xfId="185"/>
    <cellStyle name="60% - Accent1 3" xfId="186"/>
    <cellStyle name="60% - Accent1 4" xfId="187"/>
    <cellStyle name="60% - Accent1 5" xfId="188"/>
    <cellStyle name="60% - Accent1 6" xfId="189"/>
    <cellStyle name="60% - Accent1 7" xfId="190"/>
    <cellStyle name="60% - Accent1 8" xfId="191"/>
    <cellStyle name="60% - Accent1 9" xfId="192"/>
    <cellStyle name="60% - Accent2 10" xfId="193"/>
    <cellStyle name="60% - Accent2 2" xfId="26"/>
    <cellStyle name="60% - Accent2 2 2" xfId="194"/>
    <cellStyle name="60% - Accent2 3" xfId="195"/>
    <cellStyle name="60% - Accent2 4" xfId="196"/>
    <cellStyle name="60% - Accent2 5" xfId="197"/>
    <cellStyle name="60% - Accent2 6" xfId="198"/>
    <cellStyle name="60% - Accent2 7" xfId="199"/>
    <cellStyle name="60% - Accent2 8" xfId="200"/>
    <cellStyle name="60% - Accent2 9" xfId="201"/>
    <cellStyle name="60% - Accent3 10" xfId="202"/>
    <cellStyle name="60% - Accent3 2" xfId="27"/>
    <cellStyle name="60% - Accent3 2 2" xfId="203"/>
    <cellStyle name="60% - Accent3 3" xfId="204"/>
    <cellStyle name="60% - Accent3 4" xfId="205"/>
    <cellStyle name="60% - Accent3 5" xfId="206"/>
    <cellStyle name="60% - Accent3 6" xfId="207"/>
    <cellStyle name="60% - Accent3 7" xfId="208"/>
    <cellStyle name="60% - Accent3 8" xfId="209"/>
    <cellStyle name="60% - Accent3 9" xfId="210"/>
    <cellStyle name="60% - Accent4 10" xfId="211"/>
    <cellStyle name="60% - Accent4 2" xfId="28"/>
    <cellStyle name="60% - Accent4 2 2" xfId="212"/>
    <cellStyle name="60% - Accent4 3" xfId="213"/>
    <cellStyle name="60% - Accent4 4" xfId="214"/>
    <cellStyle name="60% - Accent4 5" xfId="215"/>
    <cellStyle name="60% - Accent4 6" xfId="216"/>
    <cellStyle name="60% - Accent4 7" xfId="217"/>
    <cellStyle name="60% - Accent4 8" xfId="218"/>
    <cellStyle name="60% - Accent4 9" xfId="219"/>
    <cellStyle name="60% - Accent5 10" xfId="220"/>
    <cellStyle name="60% - Accent5 2" xfId="29"/>
    <cellStyle name="60% - Accent5 2 2" xfId="221"/>
    <cellStyle name="60% - Accent5 3" xfId="222"/>
    <cellStyle name="60% - Accent5 4" xfId="223"/>
    <cellStyle name="60% - Accent5 5" xfId="224"/>
    <cellStyle name="60% - Accent5 6" xfId="225"/>
    <cellStyle name="60% - Accent5 7" xfId="226"/>
    <cellStyle name="60% - Accent5 8" xfId="227"/>
    <cellStyle name="60% - Accent5 9" xfId="228"/>
    <cellStyle name="60% - Accent6 10" xfId="229"/>
    <cellStyle name="60% - Accent6 2" xfId="30"/>
    <cellStyle name="60% - Accent6 2 2" xfId="230"/>
    <cellStyle name="60% - Accent6 3" xfId="231"/>
    <cellStyle name="60% - Accent6 4" xfId="232"/>
    <cellStyle name="60% - Accent6 5" xfId="233"/>
    <cellStyle name="60% - Accent6 6" xfId="234"/>
    <cellStyle name="60% - Accent6 7" xfId="235"/>
    <cellStyle name="60% - Accent6 8" xfId="236"/>
    <cellStyle name="60% - Accent6 9" xfId="237"/>
    <cellStyle name="Accent1 10" xfId="238"/>
    <cellStyle name="Accent1 2" xfId="31"/>
    <cellStyle name="Accent1 2 2" xfId="239"/>
    <cellStyle name="Accent1 3" xfId="240"/>
    <cellStyle name="Accent1 4" xfId="241"/>
    <cellStyle name="Accent1 5" xfId="242"/>
    <cellStyle name="Accent1 6" xfId="243"/>
    <cellStyle name="Accent1 7" xfId="244"/>
    <cellStyle name="Accent1 8" xfId="245"/>
    <cellStyle name="Accent1 9" xfId="246"/>
    <cellStyle name="Accent2 10" xfId="247"/>
    <cellStyle name="Accent2 2" xfId="32"/>
    <cellStyle name="Accent2 2 2" xfId="248"/>
    <cellStyle name="Accent2 3" xfId="249"/>
    <cellStyle name="Accent2 4" xfId="250"/>
    <cellStyle name="Accent2 5" xfId="251"/>
    <cellStyle name="Accent2 6" xfId="252"/>
    <cellStyle name="Accent2 7" xfId="253"/>
    <cellStyle name="Accent2 8" xfId="254"/>
    <cellStyle name="Accent2 9" xfId="255"/>
    <cellStyle name="Accent3 10" xfId="256"/>
    <cellStyle name="Accent3 2" xfId="33"/>
    <cellStyle name="Accent3 2 2" xfId="257"/>
    <cellStyle name="Accent3 3" xfId="258"/>
    <cellStyle name="Accent3 4" xfId="259"/>
    <cellStyle name="Accent3 5" xfId="260"/>
    <cellStyle name="Accent3 6" xfId="261"/>
    <cellStyle name="Accent3 7" xfId="262"/>
    <cellStyle name="Accent3 8" xfId="263"/>
    <cellStyle name="Accent3 9" xfId="264"/>
    <cellStyle name="Accent4 10" xfId="265"/>
    <cellStyle name="Accent4 2" xfId="34"/>
    <cellStyle name="Accent4 2 2" xfId="266"/>
    <cellStyle name="Accent4 3" xfId="267"/>
    <cellStyle name="Accent4 4" xfId="268"/>
    <cellStyle name="Accent4 5" xfId="269"/>
    <cellStyle name="Accent4 6" xfId="270"/>
    <cellStyle name="Accent4 7" xfId="271"/>
    <cellStyle name="Accent4 8" xfId="272"/>
    <cellStyle name="Accent4 9" xfId="273"/>
    <cellStyle name="Accent5 10" xfId="274"/>
    <cellStyle name="Accent5 2" xfId="35"/>
    <cellStyle name="Accent5 2 2" xfId="275"/>
    <cellStyle name="Accent5 3" xfId="276"/>
    <cellStyle name="Accent5 4" xfId="277"/>
    <cellStyle name="Accent5 5" xfId="278"/>
    <cellStyle name="Accent5 6" xfId="279"/>
    <cellStyle name="Accent5 7" xfId="280"/>
    <cellStyle name="Accent5 8" xfId="281"/>
    <cellStyle name="Accent5 9" xfId="282"/>
    <cellStyle name="Accent6 10" xfId="283"/>
    <cellStyle name="Accent6 2" xfId="36"/>
    <cellStyle name="Accent6 2 2" xfId="284"/>
    <cellStyle name="Accent6 3" xfId="285"/>
    <cellStyle name="Accent6 4" xfId="286"/>
    <cellStyle name="Accent6 5" xfId="287"/>
    <cellStyle name="Accent6 6" xfId="288"/>
    <cellStyle name="Accent6 7" xfId="289"/>
    <cellStyle name="Accent6 8" xfId="290"/>
    <cellStyle name="Accent6 9" xfId="291"/>
    <cellStyle name="Bad 10" xfId="292"/>
    <cellStyle name="Bad 11" xfId="293"/>
    <cellStyle name="Bad 12" xfId="294"/>
    <cellStyle name="Bad 2" xfId="37"/>
    <cellStyle name="Bad 2 2" xfId="295"/>
    <cellStyle name="Bad 3" xfId="296"/>
    <cellStyle name="Bad 4" xfId="297"/>
    <cellStyle name="Bad 5" xfId="298"/>
    <cellStyle name="Bad 6" xfId="299"/>
    <cellStyle name="Bad 7" xfId="300"/>
    <cellStyle name="Bad 8" xfId="301"/>
    <cellStyle name="Bad 9" xfId="302"/>
    <cellStyle name="Calculation 10" xfId="303"/>
    <cellStyle name="Calculation 2" xfId="73"/>
    <cellStyle name="Calculation 2 10" xfId="305"/>
    <cellStyle name="Calculation 2 11" xfId="306"/>
    <cellStyle name="Calculation 2 12" xfId="307"/>
    <cellStyle name="Calculation 2 13" xfId="308"/>
    <cellStyle name="Calculation 2 14" xfId="309"/>
    <cellStyle name="Calculation 2 15" xfId="310"/>
    <cellStyle name="Calculation 2 16" xfId="304"/>
    <cellStyle name="Calculation 2 2" xfId="311"/>
    <cellStyle name="Calculation 2 3" xfId="312"/>
    <cellStyle name="Calculation 2 4" xfId="313"/>
    <cellStyle name="Calculation 2 5" xfId="314"/>
    <cellStyle name="Calculation 2 6" xfId="315"/>
    <cellStyle name="Calculation 2 7" xfId="316"/>
    <cellStyle name="Calculation 2 8" xfId="317"/>
    <cellStyle name="Calculation 2 9" xfId="318"/>
    <cellStyle name="Calculation 3" xfId="319"/>
    <cellStyle name="Calculation 3 10" xfId="320"/>
    <cellStyle name="Calculation 3 11" xfId="321"/>
    <cellStyle name="Calculation 3 12" xfId="322"/>
    <cellStyle name="Calculation 3 13" xfId="323"/>
    <cellStyle name="Calculation 3 14" xfId="324"/>
    <cellStyle name="Calculation 3 15" xfId="325"/>
    <cellStyle name="Calculation 3 2" xfId="326"/>
    <cellStyle name="Calculation 3 3" xfId="327"/>
    <cellStyle name="Calculation 3 4" xfId="328"/>
    <cellStyle name="Calculation 3 5" xfId="329"/>
    <cellStyle name="Calculation 3 6" xfId="330"/>
    <cellStyle name="Calculation 3 7" xfId="331"/>
    <cellStyle name="Calculation 3 8" xfId="332"/>
    <cellStyle name="Calculation 3 9" xfId="333"/>
    <cellStyle name="Calculation 4" xfId="334"/>
    <cellStyle name="Calculation 4 10" xfId="335"/>
    <cellStyle name="Calculation 4 11" xfId="336"/>
    <cellStyle name="Calculation 4 12" xfId="337"/>
    <cellStyle name="Calculation 4 13" xfId="338"/>
    <cellStyle name="Calculation 4 14" xfId="339"/>
    <cellStyle name="Calculation 4 15" xfId="340"/>
    <cellStyle name="Calculation 4 2" xfId="341"/>
    <cellStyle name="Calculation 4 3" xfId="342"/>
    <cellStyle name="Calculation 4 4" xfId="343"/>
    <cellStyle name="Calculation 4 5" xfId="344"/>
    <cellStyle name="Calculation 4 6" xfId="345"/>
    <cellStyle name="Calculation 4 7" xfId="346"/>
    <cellStyle name="Calculation 4 8" xfId="347"/>
    <cellStyle name="Calculation 4 9" xfId="348"/>
    <cellStyle name="Calculation 5" xfId="349"/>
    <cellStyle name="Calculation 5 10" xfId="350"/>
    <cellStyle name="Calculation 5 11" xfId="351"/>
    <cellStyle name="Calculation 5 12" xfId="352"/>
    <cellStyle name="Calculation 5 13" xfId="353"/>
    <cellStyle name="Calculation 5 14" xfId="354"/>
    <cellStyle name="Calculation 5 15" xfId="355"/>
    <cellStyle name="Calculation 5 2" xfId="356"/>
    <cellStyle name="Calculation 5 3" xfId="357"/>
    <cellStyle name="Calculation 5 4" xfId="358"/>
    <cellStyle name="Calculation 5 5" xfId="359"/>
    <cellStyle name="Calculation 5 6" xfId="360"/>
    <cellStyle name="Calculation 5 7" xfId="361"/>
    <cellStyle name="Calculation 5 8" xfId="362"/>
    <cellStyle name="Calculation 5 9" xfId="363"/>
    <cellStyle name="Calculation 6" xfId="364"/>
    <cellStyle name="Calculation 6 10" xfId="365"/>
    <cellStyle name="Calculation 6 11" xfId="366"/>
    <cellStyle name="Calculation 6 12" xfId="367"/>
    <cellStyle name="Calculation 6 13" xfId="368"/>
    <cellStyle name="Calculation 6 14" xfId="369"/>
    <cellStyle name="Calculation 6 15" xfId="370"/>
    <cellStyle name="Calculation 6 2" xfId="371"/>
    <cellStyle name="Calculation 6 3" xfId="372"/>
    <cellStyle name="Calculation 6 4" xfId="373"/>
    <cellStyle name="Calculation 6 5" xfId="374"/>
    <cellStyle name="Calculation 6 6" xfId="375"/>
    <cellStyle name="Calculation 6 7" xfId="376"/>
    <cellStyle name="Calculation 6 8" xfId="377"/>
    <cellStyle name="Calculation 6 9" xfId="378"/>
    <cellStyle name="Calculation 7" xfId="379"/>
    <cellStyle name="Calculation 7 10" xfId="380"/>
    <cellStyle name="Calculation 7 11" xfId="381"/>
    <cellStyle name="Calculation 7 12" xfId="382"/>
    <cellStyle name="Calculation 7 13" xfId="383"/>
    <cellStyle name="Calculation 7 14" xfId="384"/>
    <cellStyle name="Calculation 7 15" xfId="385"/>
    <cellStyle name="Calculation 7 2" xfId="386"/>
    <cellStyle name="Calculation 7 3" xfId="387"/>
    <cellStyle name="Calculation 7 4" xfId="388"/>
    <cellStyle name="Calculation 7 5" xfId="389"/>
    <cellStyle name="Calculation 7 6" xfId="390"/>
    <cellStyle name="Calculation 7 7" xfId="391"/>
    <cellStyle name="Calculation 7 8" xfId="392"/>
    <cellStyle name="Calculation 7 9" xfId="393"/>
    <cellStyle name="Calculation 8" xfId="394"/>
    <cellStyle name="Calculation 8 10" xfId="395"/>
    <cellStyle name="Calculation 8 11" xfId="396"/>
    <cellStyle name="Calculation 8 12" xfId="397"/>
    <cellStyle name="Calculation 8 13" xfId="398"/>
    <cellStyle name="Calculation 8 14" xfId="399"/>
    <cellStyle name="Calculation 8 15" xfId="400"/>
    <cellStyle name="Calculation 8 2" xfId="401"/>
    <cellStyle name="Calculation 8 3" xfId="402"/>
    <cellStyle name="Calculation 8 4" xfId="403"/>
    <cellStyle name="Calculation 8 5" xfId="404"/>
    <cellStyle name="Calculation 8 6" xfId="405"/>
    <cellStyle name="Calculation 8 7" xfId="406"/>
    <cellStyle name="Calculation 8 8" xfId="407"/>
    <cellStyle name="Calculation 8 9" xfId="408"/>
    <cellStyle name="Calculation 9" xfId="409"/>
    <cellStyle name="Calculation 9 10" xfId="410"/>
    <cellStyle name="Calculation 9 11" xfId="411"/>
    <cellStyle name="Calculation 9 12" xfId="412"/>
    <cellStyle name="Calculation 9 13" xfId="413"/>
    <cellStyle name="Calculation 9 14" xfId="414"/>
    <cellStyle name="Calculation 9 15" xfId="415"/>
    <cellStyle name="Calculation 9 2" xfId="416"/>
    <cellStyle name="Calculation 9 3" xfId="417"/>
    <cellStyle name="Calculation 9 4" xfId="418"/>
    <cellStyle name="Calculation 9 5" xfId="419"/>
    <cellStyle name="Calculation 9 6" xfId="420"/>
    <cellStyle name="Calculation 9 7" xfId="421"/>
    <cellStyle name="Calculation 9 8" xfId="422"/>
    <cellStyle name="Calculation 9 9" xfId="423"/>
    <cellStyle name="Check Cell 10" xfId="424"/>
    <cellStyle name="Check Cell 2" xfId="38"/>
    <cellStyle name="Check Cell 2 2" xfId="425"/>
    <cellStyle name="Check Cell 3" xfId="426"/>
    <cellStyle name="Check Cell 4" xfId="427"/>
    <cellStyle name="Check Cell 5" xfId="428"/>
    <cellStyle name="Check Cell 6" xfId="429"/>
    <cellStyle name="Check Cell 7" xfId="430"/>
    <cellStyle name="Check Cell 8" xfId="431"/>
    <cellStyle name="Check Cell 9" xfId="432"/>
    <cellStyle name="Comma" xfId="2935" builtinId="3"/>
    <cellStyle name="Comma [0] 2" xfId="433"/>
    <cellStyle name="Comma 10" xfId="434"/>
    <cellStyle name="Comma 11" xfId="435"/>
    <cellStyle name="Comma 12" xfId="436"/>
    <cellStyle name="Comma 13" xfId="437"/>
    <cellStyle name="Comma 14" xfId="438"/>
    <cellStyle name="Comma 15" xfId="439"/>
    <cellStyle name="Comma 16" xfId="440"/>
    <cellStyle name="Comma 17" xfId="441"/>
    <cellStyle name="Comma 18" xfId="442"/>
    <cellStyle name="Comma 19" xfId="443"/>
    <cellStyle name="Comma 2" xfId="10"/>
    <cellStyle name="Comma 2 2" xfId="54"/>
    <cellStyle name="Comma 2 3" xfId="2939"/>
    <cellStyle name="Comma 20" xfId="444"/>
    <cellStyle name="Comma 21" xfId="445"/>
    <cellStyle name="Comma 22" xfId="446"/>
    <cellStyle name="Comma 23" xfId="447"/>
    <cellStyle name="Comma 24" xfId="448"/>
    <cellStyle name="Comma 25" xfId="449"/>
    <cellStyle name="Comma 26" xfId="450"/>
    <cellStyle name="Comma 27" xfId="451"/>
    <cellStyle name="Comma 28" xfId="452"/>
    <cellStyle name="Comma 29" xfId="453"/>
    <cellStyle name="Comma 3" xfId="67"/>
    <cellStyle name="Comma 3 2" xfId="454"/>
    <cellStyle name="Comma 4" xfId="5"/>
    <cellStyle name="Comma 4 2" xfId="455"/>
    <cellStyle name="Comma 5" xfId="456"/>
    <cellStyle name="Comma 6" xfId="457"/>
    <cellStyle name="Comma 7" xfId="458"/>
    <cellStyle name="Comma 8" xfId="459"/>
    <cellStyle name="Comma 9" xfId="460"/>
    <cellStyle name="Currency" xfId="2934" builtinId="4"/>
    <cellStyle name="Currency 2" xfId="66"/>
    <cellStyle name="Currency 2 10" xfId="75"/>
    <cellStyle name="Currency 2 11" xfId="462"/>
    <cellStyle name="Currency 2 12" xfId="463"/>
    <cellStyle name="Currency 2 13" xfId="464"/>
    <cellStyle name="Currency 2 14" xfId="465"/>
    <cellStyle name="Currency 2 15" xfId="466"/>
    <cellStyle name="Currency 2 16" xfId="467"/>
    <cellStyle name="Currency 2 17" xfId="468"/>
    <cellStyle name="Currency 2 18" xfId="469"/>
    <cellStyle name="Currency 2 19" xfId="470"/>
    <cellStyle name="Currency 2 2" xfId="471"/>
    <cellStyle name="Currency 2 20" xfId="472"/>
    <cellStyle name="Currency 2 21" xfId="473"/>
    <cellStyle name="Currency 2 22" xfId="474"/>
    <cellStyle name="Currency 2 23" xfId="475"/>
    <cellStyle name="Currency 2 24" xfId="476"/>
    <cellStyle name="Currency 2 25" xfId="477"/>
    <cellStyle name="Currency 2 26" xfId="478"/>
    <cellStyle name="Currency 2 27" xfId="479"/>
    <cellStyle name="Currency 2 28" xfId="480"/>
    <cellStyle name="Currency 2 29" xfId="481"/>
    <cellStyle name="Currency 2 3" xfId="482"/>
    <cellStyle name="Currency 2 30" xfId="483"/>
    <cellStyle name="Currency 2 31" xfId="484"/>
    <cellStyle name="Currency 2 32" xfId="485"/>
    <cellStyle name="Currency 2 33" xfId="486"/>
    <cellStyle name="Currency 2 34" xfId="487"/>
    <cellStyle name="Currency 2 35" xfId="488"/>
    <cellStyle name="Currency 2 36" xfId="489"/>
    <cellStyle name="Currency 2 37" xfId="490"/>
    <cellStyle name="Currency 2 38" xfId="491"/>
    <cellStyle name="Currency 2 39" xfId="492"/>
    <cellStyle name="Currency 2 4" xfId="493"/>
    <cellStyle name="Currency 2 40" xfId="494"/>
    <cellStyle name="Currency 2 41" xfId="495"/>
    <cellStyle name="Currency 2 42" xfId="496"/>
    <cellStyle name="Currency 2 43" xfId="497"/>
    <cellStyle name="Currency 2 44" xfId="498"/>
    <cellStyle name="Currency 2 45" xfId="499"/>
    <cellStyle name="Currency 2 46" xfId="500"/>
    <cellStyle name="Currency 2 47" xfId="501"/>
    <cellStyle name="Currency 2 48" xfId="502"/>
    <cellStyle name="Currency 2 49" xfId="503"/>
    <cellStyle name="Currency 2 5" xfId="504"/>
    <cellStyle name="Currency 2 50" xfId="505"/>
    <cellStyle name="Currency 2 51" xfId="506"/>
    <cellStyle name="Currency 2 52" xfId="507"/>
    <cellStyle name="Currency 2 53" xfId="508"/>
    <cellStyle name="Currency 2 54" xfId="509"/>
    <cellStyle name="Currency 2 55" xfId="510"/>
    <cellStyle name="Currency 2 56" xfId="511"/>
    <cellStyle name="Currency 2 57" xfId="512"/>
    <cellStyle name="Currency 2 58" xfId="513"/>
    <cellStyle name="Currency 2 59" xfId="514"/>
    <cellStyle name="Currency 2 6" xfId="515"/>
    <cellStyle name="Currency 2 60" xfId="516"/>
    <cellStyle name="Currency 2 61" xfId="517"/>
    <cellStyle name="Currency 2 62" xfId="518"/>
    <cellStyle name="Currency 2 63" xfId="519"/>
    <cellStyle name="Currency 2 64" xfId="520"/>
    <cellStyle name="Currency 2 65" xfId="521"/>
    <cellStyle name="Currency 2 66" xfId="522"/>
    <cellStyle name="Currency 2 67" xfId="523"/>
    <cellStyle name="Currency 2 68" xfId="524"/>
    <cellStyle name="Currency 2 69" xfId="525"/>
    <cellStyle name="Currency 2 7" xfId="526"/>
    <cellStyle name="Currency 2 70" xfId="527"/>
    <cellStyle name="Currency 2 71" xfId="528"/>
    <cellStyle name="Currency 2 72" xfId="529"/>
    <cellStyle name="Currency 2 73" xfId="530"/>
    <cellStyle name="Currency 2 74" xfId="531"/>
    <cellStyle name="Currency 2 75" xfId="532"/>
    <cellStyle name="Currency 2 76" xfId="533"/>
    <cellStyle name="Currency 2 77" xfId="534"/>
    <cellStyle name="Currency 2 78" xfId="535"/>
    <cellStyle name="Currency 2 79" xfId="536"/>
    <cellStyle name="Currency 2 8" xfId="537"/>
    <cellStyle name="Currency 2 80" xfId="538"/>
    <cellStyle name="Currency 2 81" xfId="539"/>
    <cellStyle name="Currency 2 82" xfId="540"/>
    <cellStyle name="Currency 2 83" xfId="541"/>
    <cellStyle name="Currency 2 84" xfId="542"/>
    <cellStyle name="Currency 2 85" xfId="543"/>
    <cellStyle name="Currency 2 86" xfId="461"/>
    <cellStyle name="Currency 2 9" xfId="544"/>
    <cellStyle name="Currency 3" xfId="6"/>
    <cellStyle name="Currency 3 2" xfId="545"/>
    <cellStyle name="Currency 3 3" xfId="2940"/>
    <cellStyle name="Currency 36" xfId="546"/>
    <cellStyle name="Currency 4" xfId="547"/>
    <cellStyle name="Currency 44" xfId="548"/>
    <cellStyle name="Currency 5" xfId="549"/>
    <cellStyle name="Currency 50" xfId="550"/>
    <cellStyle name="Currency 51" xfId="551"/>
    <cellStyle name="Currency 6" xfId="552"/>
    <cellStyle name="Currency 65" xfId="553"/>
    <cellStyle name="Currency 7" xfId="554"/>
    <cellStyle name="Excel Built-in Normal" xfId="555"/>
    <cellStyle name="Excel Built-in Normal 1" xfId="556"/>
    <cellStyle name="Explanatory Text 10" xfId="557"/>
    <cellStyle name="Explanatory Text 2" xfId="39"/>
    <cellStyle name="Explanatory Text 2 2" xfId="558"/>
    <cellStyle name="Explanatory Text 3" xfId="559"/>
    <cellStyle name="Explanatory Text 4" xfId="560"/>
    <cellStyle name="Explanatory Text 5" xfId="561"/>
    <cellStyle name="Explanatory Text 6" xfId="562"/>
    <cellStyle name="Explanatory Text 7" xfId="563"/>
    <cellStyle name="Explanatory Text 8" xfId="564"/>
    <cellStyle name="Explanatory Text 9" xfId="565"/>
    <cellStyle name="Good" xfId="2937" builtinId="26"/>
    <cellStyle name="Good 10" xfId="566"/>
    <cellStyle name="Good 11" xfId="567"/>
    <cellStyle name="Good 12" xfId="568"/>
    <cellStyle name="Good 2" xfId="40"/>
    <cellStyle name="Good 2 2" xfId="569"/>
    <cellStyle name="Good 3" xfId="570"/>
    <cellStyle name="Good 4" xfId="571"/>
    <cellStyle name="Good 5" xfId="572"/>
    <cellStyle name="Good 6" xfId="573"/>
    <cellStyle name="Good 7" xfId="574"/>
    <cellStyle name="Good 8" xfId="575"/>
    <cellStyle name="Good 9" xfId="576"/>
    <cellStyle name="Heading 1 10" xfId="577"/>
    <cellStyle name="Heading 1 11" xfId="578"/>
    <cellStyle name="Heading 1 12" xfId="579"/>
    <cellStyle name="Heading 1 2" xfId="41"/>
    <cellStyle name="Heading 1 2 2" xfId="580"/>
    <cellStyle name="Heading 1 3" xfId="581"/>
    <cellStyle name="Heading 1 4" xfId="582"/>
    <cellStyle name="Heading 1 5" xfId="583"/>
    <cellStyle name="Heading 1 6" xfId="584"/>
    <cellStyle name="Heading 1 7" xfId="585"/>
    <cellStyle name="Heading 1 8" xfId="586"/>
    <cellStyle name="Heading 1 9" xfId="587"/>
    <cellStyle name="Heading 2 10" xfId="588"/>
    <cellStyle name="Heading 2 11" xfId="589"/>
    <cellStyle name="Heading 2 12" xfId="590"/>
    <cellStyle name="Heading 2 2" xfId="42"/>
    <cellStyle name="Heading 2 2 2" xfId="591"/>
    <cellStyle name="Heading 2 3" xfId="592"/>
    <cellStyle name="Heading 2 4" xfId="593"/>
    <cellStyle name="Heading 2 5" xfId="594"/>
    <cellStyle name="Heading 2 6" xfId="595"/>
    <cellStyle name="Heading 2 7" xfId="596"/>
    <cellStyle name="Heading 2 8" xfId="597"/>
    <cellStyle name="Heading 2 9" xfId="598"/>
    <cellStyle name="Heading 3 10" xfId="599"/>
    <cellStyle name="Heading 3 11" xfId="600"/>
    <cellStyle name="Heading 3 12" xfId="601"/>
    <cellStyle name="Heading 3 2" xfId="43"/>
    <cellStyle name="Heading 3 2 2" xfId="602"/>
    <cellStyle name="Heading 3 3" xfId="603"/>
    <cellStyle name="Heading 3 4" xfId="604"/>
    <cellStyle name="Heading 3 5" xfId="605"/>
    <cellStyle name="Heading 3 6" xfId="606"/>
    <cellStyle name="Heading 3 7" xfId="607"/>
    <cellStyle name="Heading 3 8" xfId="608"/>
    <cellStyle name="Heading 3 9" xfId="609"/>
    <cellStyle name="Heading 4 10" xfId="610"/>
    <cellStyle name="Heading 4 11" xfId="611"/>
    <cellStyle name="Heading 4 12" xfId="612"/>
    <cellStyle name="Heading 4 2" xfId="44"/>
    <cellStyle name="Heading 4 2 2" xfId="613"/>
    <cellStyle name="Heading 4 3" xfId="614"/>
    <cellStyle name="Heading 4 4" xfId="615"/>
    <cellStyle name="Heading 4 5" xfId="616"/>
    <cellStyle name="Heading 4 6" xfId="617"/>
    <cellStyle name="Heading 4 7" xfId="618"/>
    <cellStyle name="Heading 4 8" xfId="619"/>
    <cellStyle name="Heading 4 9" xfId="620"/>
    <cellStyle name="Hyperlink" xfId="2933" builtinId="8"/>
    <cellStyle name="Hyperlink 2" xfId="621"/>
    <cellStyle name="Input 10" xfId="622"/>
    <cellStyle name="Input 2" xfId="69"/>
    <cellStyle name="Input 2 10" xfId="624"/>
    <cellStyle name="Input 2 11" xfId="625"/>
    <cellStyle name="Input 2 12" xfId="626"/>
    <cellStyle name="Input 2 13" xfId="627"/>
    <cellStyle name="Input 2 14" xfId="628"/>
    <cellStyle name="Input 2 15" xfId="629"/>
    <cellStyle name="Input 2 16" xfId="623"/>
    <cellStyle name="Input 2 2" xfId="630"/>
    <cellStyle name="Input 2 3" xfId="631"/>
    <cellStyle name="Input 2 4" xfId="632"/>
    <cellStyle name="Input 2 5" xfId="633"/>
    <cellStyle name="Input 2 6" xfId="634"/>
    <cellStyle name="Input 2 7" xfId="635"/>
    <cellStyle name="Input 2 8" xfId="636"/>
    <cellStyle name="Input 2 9" xfId="637"/>
    <cellStyle name="Input 3" xfId="638"/>
    <cellStyle name="Input 3 10" xfId="639"/>
    <cellStyle name="Input 3 11" xfId="640"/>
    <cellStyle name="Input 3 12" xfId="641"/>
    <cellStyle name="Input 3 13" xfId="642"/>
    <cellStyle name="Input 3 14" xfId="643"/>
    <cellStyle name="Input 3 15" xfId="644"/>
    <cellStyle name="Input 3 2" xfId="645"/>
    <cellStyle name="Input 3 3" xfId="646"/>
    <cellStyle name="Input 3 4" xfId="647"/>
    <cellStyle name="Input 3 5" xfId="648"/>
    <cellStyle name="Input 3 6" xfId="649"/>
    <cellStyle name="Input 3 7" xfId="650"/>
    <cellStyle name="Input 3 8" xfId="651"/>
    <cellStyle name="Input 3 9" xfId="652"/>
    <cellStyle name="Input 4" xfId="653"/>
    <cellStyle name="Input 4 10" xfId="654"/>
    <cellStyle name="Input 4 11" xfId="655"/>
    <cellStyle name="Input 4 12" xfId="656"/>
    <cellStyle name="Input 4 13" xfId="657"/>
    <cellStyle name="Input 4 14" xfId="658"/>
    <cellStyle name="Input 4 15" xfId="659"/>
    <cellStyle name="Input 4 2" xfId="660"/>
    <cellStyle name="Input 4 3" xfId="661"/>
    <cellStyle name="Input 4 4" xfId="662"/>
    <cellStyle name="Input 4 5" xfId="663"/>
    <cellStyle name="Input 4 6" xfId="664"/>
    <cellStyle name="Input 4 7" xfId="665"/>
    <cellStyle name="Input 4 8" xfId="666"/>
    <cellStyle name="Input 4 9" xfId="667"/>
    <cellStyle name="Input 5" xfId="668"/>
    <cellStyle name="Input 5 10" xfId="669"/>
    <cellStyle name="Input 5 11" xfId="670"/>
    <cellStyle name="Input 5 12" xfId="671"/>
    <cellStyle name="Input 5 13" xfId="672"/>
    <cellStyle name="Input 5 14" xfId="673"/>
    <cellStyle name="Input 5 15" xfId="674"/>
    <cellStyle name="Input 5 2" xfId="675"/>
    <cellStyle name="Input 5 3" xfId="676"/>
    <cellStyle name="Input 5 4" xfId="677"/>
    <cellStyle name="Input 5 5" xfId="678"/>
    <cellStyle name="Input 5 6" xfId="679"/>
    <cellStyle name="Input 5 7" xfId="680"/>
    <cellStyle name="Input 5 8" xfId="681"/>
    <cellStyle name="Input 5 9" xfId="682"/>
    <cellStyle name="Input 6" xfId="683"/>
    <cellStyle name="Input 6 10" xfId="684"/>
    <cellStyle name="Input 6 11" xfId="685"/>
    <cellStyle name="Input 6 12" xfId="686"/>
    <cellStyle name="Input 6 13" xfId="687"/>
    <cellStyle name="Input 6 14" xfId="688"/>
    <cellStyle name="Input 6 15" xfId="689"/>
    <cellStyle name="Input 6 2" xfId="690"/>
    <cellStyle name="Input 6 3" xfId="691"/>
    <cellStyle name="Input 6 4" xfId="692"/>
    <cellStyle name="Input 6 5" xfId="693"/>
    <cellStyle name="Input 6 6" xfId="694"/>
    <cellStyle name="Input 6 7" xfId="695"/>
    <cellStyle name="Input 6 8" xfId="696"/>
    <cellStyle name="Input 6 9" xfId="697"/>
    <cellStyle name="Input 7" xfId="698"/>
    <cellStyle name="Input 7 10" xfId="699"/>
    <cellStyle name="Input 7 11" xfId="700"/>
    <cellStyle name="Input 7 12" xfId="701"/>
    <cellStyle name="Input 7 13" xfId="702"/>
    <cellStyle name="Input 7 14" xfId="703"/>
    <cellStyle name="Input 7 15" xfId="704"/>
    <cellStyle name="Input 7 2" xfId="705"/>
    <cellStyle name="Input 7 3" xfId="706"/>
    <cellStyle name="Input 7 4" xfId="707"/>
    <cellStyle name="Input 7 5" xfId="708"/>
    <cellStyle name="Input 7 6" xfId="709"/>
    <cellStyle name="Input 7 7" xfId="710"/>
    <cellStyle name="Input 7 8" xfId="711"/>
    <cellStyle name="Input 7 9" xfId="712"/>
    <cellStyle name="Input 8" xfId="713"/>
    <cellStyle name="Input 8 10" xfId="714"/>
    <cellStyle name="Input 8 11" xfId="715"/>
    <cellStyle name="Input 8 12" xfId="716"/>
    <cellStyle name="Input 8 13" xfId="717"/>
    <cellStyle name="Input 8 14" xfId="718"/>
    <cellStyle name="Input 8 15" xfId="719"/>
    <cellStyle name="Input 8 2" xfId="720"/>
    <cellStyle name="Input 8 3" xfId="721"/>
    <cellStyle name="Input 8 4" xfId="722"/>
    <cellStyle name="Input 8 5" xfId="723"/>
    <cellStyle name="Input 8 6" xfId="724"/>
    <cellStyle name="Input 8 7" xfId="725"/>
    <cellStyle name="Input 8 8" xfId="726"/>
    <cellStyle name="Input 8 9" xfId="727"/>
    <cellStyle name="Input 9" xfId="728"/>
    <cellStyle name="Input 9 10" xfId="729"/>
    <cellStyle name="Input 9 11" xfId="730"/>
    <cellStyle name="Input 9 12" xfId="731"/>
    <cellStyle name="Input 9 13" xfId="732"/>
    <cellStyle name="Input 9 14" xfId="733"/>
    <cellStyle name="Input 9 15" xfId="734"/>
    <cellStyle name="Input 9 2" xfId="735"/>
    <cellStyle name="Input 9 3" xfId="736"/>
    <cellStyle name="Input 9 4" xfId="737"/>
    <cellStyle name="Input 9 5" xfId="738"/>
    <cellStyle name="Input 9 6" xfId="739"/>
    <cellStyle name="Input 9 7" xfId="740"/>
    <cellStyle name="Input 9 8" xfId="741"/>
    <cellStyle name="Input 9 9" xfId="742"/>
    <cellStyle name="Linked Cell 10" xfId="743"/>
    <cellStyle name="Linked Cell 2" xfId="45"/>
    <cellStyle name="Linked Cell 2 2" xfId="744"/>
    <cellStyle name="Linked Cell 3" xfId="745"/>
    <cellStyle name="Linked Cell 4" xfId="746"/>
    <cellStyle name="Linked Cell 5" xfId="747"/>
    <cellStyle name="Linked Cell 6" xfId="748"/>
    <cellStyle name="Linked Cell 7" xfId="749"/>
    <cellStyle name="Linked Cell 8" xfId="750"/>
    <cellStyle name="Linked Cell 9" xfId="751"/>
    <cellStyle name="Neutral 10" xfId="752"/>
    <cellStyle name="Neutral 2" xfId="46"/>
    <cellStyle name="Neutral 2 2" xfId="753"/>
    <cellStyle name="Neutral 3" xfId="754"/>
    <cellStyle name="Neutral 4" xfId="755"/>
    <cellStyle name="Neutral 5" xfId="756"/>
    <cellStyle name="Neutral 6" xfId="757"/>
    <cellStyle name="Neutral 7" xfId="758"/>
    <cellStyle name="Neutral 8" xfId="759"/>
    <cellStyle name="Neutral 9" xfId="760"/>
    <cellStyle name="Normal" xfId="0" builtinId="0"/>
    <cellStyle name="Normal 10" xfId="65"/>
    <cellStyle name="Normal 10 10" xfId="762"/>
    <cellStyle name="Normal 10 11" xfId="761"/>
    <cellStyle name="Normal 10 2" xfId="763"/>
    <cellStyle name="Normal 10 3" xfId="764"/>
    <cellStyle name="Normal 10 4" xfId="765"/>
    <cellStyle name="Normal 10 5" xfId="766"/>
    <cellStyle name="Normal 10 6" xfId="767"/>
    <cellStyle name="Normal 10 7" xfId="768"/>
    <cellStyle name="Normal 10 8" xfId="769"/>
    <cellStyle name="Normal 10 9" xfId="770"/>
    <cellStyle name="Normal 11" xfId="68"/>
    <cellStyle name="Normal 12" xfId="4"/>
    <cellStyle name="Normal 12 10" xfId="772"/>
    <cellStyle name="Normal 12 11" xfId="771"/>
    <cellStyle name="Normal 12 2" xfId="773"/>
    <cellStyle name="Normal 12 3" xfId="774"/>
    <cellStyle name="Normal 12 4" xfId="775"/>
    <cellStyle name="Normal 12 5" xfId="776"/>
    <cellStyle name="Normal 12 6" xfId="777"/>
    <cellStyle name="Normal 12 7" xfId="778"/>
    <cellStyle name="Normal 12 8" xfId="779"/>
    <cellStyle name="Normal 12 9" xfId="780"/>
    <cellStyle name="Normal 13" xfId="781"/>
    <cellStyle name="Normal 13 10" xfId="782"/>
    <cellStyle name="Normal 13 2" xfId="783"/>
    <cellStyle name="Normal 13 3" xfId="784"/>
    <cellStyle name="Normal 13 4" xfId="785"/>
    <cellStyle name="Normal 13 5" xfId="786"/>
    <cellStyle name="Normal 13 6" xfId="787"/>
    <cellStyle name="Normal 13 7" xfId="788"/>
    <cellStyle name="Normal 13 8" xfId="789"/>
    <cellStyle name="Normal 13 9" xfId="790"/>
    <cellStyle name="Normal 14" xfId="791"/>
    <cellStyle name="Normal 14 10" xfId="792"/>
    <cellStyle name="Normal 14 2" xfId="793"/>
    <cellStyle name="Normal 14 3" xfId="794"/>
    <cellStyle name="Normal 14 4" xfId="795"/>
    <cellStyle name="Normal 14 5" xfId="796"/>
    <cellStyle name="Normal 14 6" xfId="797"/>
    <cellStyle name="Normal 14 7" xfId="798"/>
    <cellStyle name="Normal 14 8" xfId="799"/>
    <cellStyle name="Normal 14 9" xfId="800"/>
    <cellStyle name="Normal 15" xfId="801"/>
    <cellStyle name="Normal 16" xfId="802"/>
    <cellStyle name="Normal 17" xfId="803"/>
    <cellStyle name="Normal 18" xfId="804"/>
    <cellStyle name="Normal 19" xfId="805"/>
    <cellStyle name="Normal 2" xfId="2"/>
    <cellStyle name="Normal 2 10" xfId="807"/>
    <cellStyle name="Normal 2 100" xfId="808"/>
    <cellStyle name="Normal 2 100 2" xfId="809"/>
    <cellStyle name="Normal 2 101" xfId="810"/>
    <cellStyle name="Normal 2 101 2" xfId="811"/>
    <cellStyle name="Normal 2 102" xfId="812"/>
    <cellStyle name="Normal 2 102 2" xfId="813"/>
    <cellStyle name="Normal 2 103" xfId="814"/>
    <cellStyle name="Normal 2 103 2" xfId="815"/>
    <cellStyle name="Normal 2 104" xfId="816"/>
    <cellStyle name="Normal 2 104 2" xfId="817"/>
    <cellStyle name="Normal 2 105" xfId="818"/>
    <cellStyle name="Normal 2 105 2" xfId="819"/>
    <cellStyle name="Normal 2 106" xfId="820"/>
    <cellStyle name="Normal 2 107" xfId="821"/>
    <cellStyle name="Normal 2 108" xfId="822"/>
    <cellStyle name="Normal 2 109" xfId="823"/>
    <cellStyle name="Normal 2 11" xfId="824"/>
    <cellStyle name="Normal 2 110" xfId="825"/>
    <cellStyle name="Normal 2 111" xfId="826"/>
    <cellStyle name="Normal 2 112" xfId="827"/>
    <cellStyle name="Normal 2 113" xfId="828"/>
    <cellStyle name="Normal 2 114" xfId="829"/>
    <cellStyle name="Normal 2 115" xfId="806"/>
    <cellStyle name="Normal 2 12" xfId="830"/>
    <cellStyle name="Normal 2 13" xfId="831"/>
    <cellStyle name="Normal 2 14" xfId="832"/>
    <cellStyle name="Normal 2 15" xfId="833"/>
    <cellStyle name="Normal 2 16" xfId="834"/>
    <cellStyle name="Normal 2 17" xfId="835"/>
    <cellStyle name="Normal 2 18" xfId="836"/>
    <cellStyle name="Normal 2 19" xfId="837"/>
    <cellStyle name="Normal 2 2" xfId="3"/>
    <cellStyle name="Normal 2 2 10" xfId="838"/>
    <cellStyle name="Normal 2 2 10 10" xfId="839"/>
    <cellStyle name="Normal 2 2 10 11" xfId="840"/>
    <cellStyle name="Normal 2 2 10 12" xfId="841"/>
    <cellStyle name="Normal 2 2 10 13" xfId="842"/>
    <cellStyle name="Normal 2 2 10 14" xfId="843"/>
    <cellStyle name="Normal 2 2 10 15" xfId="844"/>
    <cellStyle name="Normal 2 2 10 16" xfId="845"/>
    <cellStyle name="Normal 2 2 10 17" xfId="846"/>
    <cellStyle name="Normal 2 2 10 18" xfId="847"/>
    <cellStyle name="Normal 2 2 10 19" xfId="848"/>
    <cellStyle name="Normal 2 2 10 2" xfId="849"/>
    <cellStyle name="Normal 2 2 10 2 10" xfId="850"/>
    <cellStyle name="Normal 2 2 10 2 11" xfId="851"/>
    <cellStyle name="Normal 2 2 10 2 12" xfId="852"/>
    <cellStyle name="Normal 2 2 10 2 13" xfId="853"/>
    <cellStyle name="Normal 2 2 10 2 14" xfId="854"/>
    <cellStyle name="Normal 2 2 10 2 15" xfId="855"/>
    <cellStyle name="Normal 2 2 10 2 16" xfId="856"/>
    <cellStyle name="Normal 2 2 10 2 17" xfId="857"/>
    <cellStyle name="Normal 2 2 10 2 18" xfId="858"/>
    <cellStyle name="Normal 2 2 10 2 19" xfId="859"/>
    <cellStyle name="Normal 2 2 10 2 2" xfId="860"/>
    <cellStyle name="Normal 2 2 10 2 2 2" xfId="861"/>
    <cellStyle name="Normal 2 2 10 2 2 3" xfId="862"/>
    <cellStyle name="Normal 2 2 10 2 2 4" xfId="863"/>
    <cellStyle name="Normal 2 2 10 2 2 5" xfId="864"/>
    <cellStyle name="Normal 2 2 10 2 2 6" xfId="865"/>
    <cellStyle name="Normal 2 2 10 2 2 7" xfId="866"/>
    <cellStyle name="Normal 2 2 10 2 2 8" xfId="867"/>
    <cellStyle name="Normal 2 2 10 2 2 9" xfId="868"/>
    <cellStyle name="Normal 2 2 10 2 20" xfId="869"/>
    <cellStyle name="Normal 2 2 10 2 21" xfId="870"/>
    <cellStyle name="Normal 2 2 10 2 22" xfId="871"/>
    <cellStyle name="Normal 2 2 10 2 23" xfId="872"/>
    <cellStyle name="Normal 2 2 10 2 24" xfId="873"/>
    <cellStyle name="Normal 2 2 10 2 3" xfId="874"/>
    <cellStyle name="Normal 2 2 10 2 4" xfId="875"/>
    <cellStyle name="Normal 2 2 10 2 5" xfId="876"/>
    <cellStyle name="Normal 2 2 10 2 6" xfId="877"/>
    <cellStyle name="Normal 2 2 10 2 7" xfId="878"/>
    <cellStyle name="Normal 2 2 10 2 8" xfId="879"/>
    <cellStyle name="Normal 2 2 10 2 9" xfId="880"/>
    <cellStyle name="Normal 2 2 10 20" xfId="881"/>
    <cellStyle name="Normal 2 2 10 21" xfId="882"/>
    <cellStyle name="Normal 2 2 10 22" xfId="883"/>
    <cellStyle name="Normal 2 2 10 23" xfId="884"/>
    <cellStyle name="Normal 2 2 10 24" xfId="885"/>
    <cellStyle name="Normal 2 2 10 3" xfId="886"/>
    <cellStyle name="Normal 2 2 10 3 2" xfId="887"/>
    <cellStyle name="Normal 2 2 10 3 3" xfId="888"/>
    <cellStyle name="Normal 2 2 10 3 4" xfId="889"/>
    <cellStyle name="Normal 2 2 10 3 5" xfId="890"/>
    <cellStyle name="Normal 2 2 10 3 6" xfId="891"/>
    <cellStyle name="Normal 2 2 10 3 7" xfId="892"/>
    <cellStyle name="Normal 2 2 10 3 8" xfId="893"/>
    <cellStyle name="Normal 2 2 10 3 9" xfId="894"/>
    <cellStyle name="Normal 2 2 10 4" xfId="895"/>
    <cellStyle name="Normal 2 2 10 5" xfId="896"/>
    <cellStyle name="Normal 2 2 10 6" xfId="897"/>
    <cellStyle name="Normal 2 2 10 7" xfId="898"/>
    <cellStyle name="Normal 2 2 10 8" xfId="899"/>
    <cellStyle name="Normal 2 2 10 9" xfId="900"/>
    <cellStyle name="Normal 2 2 100" xfId="901"/>
    <cellStyle name="Normal 2 2 100 2" xfId="902"/>
    <cellStyle name="Normal 2 2 101" xfId="903"/>
    <cellStyle name="Normal 2 2 101 2" xfId="904"/>
    <cellStyle name="Normal 2 2 102" xfId="905"/>
    <cellStyle name="Normal 2 2 102 2" xfId="906"/>
    <cellStyle name="Normal 2 2 103" xfId="907"/>
    <cellStyle name="Normal 2 2 103 2" xfId="908"/>
    <cellStyle name="Normal 2 2 104" xfId="909"/>
    <cellStyle name="Normal 2 2 104 2" xfId="910"/>
    <cellStyle name="Normal 2 2 105" xfId="911"/>
    <cellStyle name="Normal 2 2 106" xfId="912"/>
    <cellStyle name="Normal 2 2 107" xfId="913"/>
    <cellStyle name="Normal 2 2 108" xfId="914"/>
    <cellStyle name="Normal 2 2 109" xfId="915"/>
    <cellStyle name="Normal 2 2 11" xfId="916"/>
    <cellStyle name="Normal 2 2 110" xfId="917"/>
    <cellStyle name="Normal 2 2 111" xfId="918"/>
    <cellStyle name="Normal 2 2 112" xfId="919"/>
    <cellStyle name="Normal 2 2 12" xfId="920"/>
    <cellStyle name="Normal 2 2 13" xfId="921"/>
    <cellStyle name="Normal 2 2 14" xfId="922"/>
    <cellStyle name="Normal 2 2 15" xfId="923"/>
    <cellStyle name="Normal 2 2 16" xfId="924"/>
    <cellStyle name="Normal 2 2 17" xfId="925"/>
    <cellStyle name="Normal 2 2 18" xfId="926"/>
    <cellStyle name="Normal 2 2 19" xfId="927"/>
    <cellStyle name="Normal 2 2 2" xfId="64"/>
    <cellStyle name="Normal 2 2 2 10" xfId="928"/>
    <cellStyle name="Normal 2 2 2 100" xfId="929"/>
    <cellStyle name="Normal 2 2 2 101" xfId="930"/>
    <cellStyle name="Normal 2 2 2 102" xfId="931"/>
    <cellStyle name="Normal 2 2 2 103" xfId="932"/>
    <cellStyle name="Normal 2 2 2 104" xfId="933"/>
    <cellStyle name="Normal 2 2 2 105" xfId="934"/>
    <cellStyle name="Normal 2 2 2 11" xfId="935"/>
    <cellStyle name="Normal 2 2 2 12" xfId="936"/>
    <cellStyle name="Normal 2 2 2 13" xfId="937"/>
    <cellStyle name="Normal 2 2 2 13 2" xfId="938"/>
    <cellStyle name="Normal 2 2 2 13 3" xfId="939"/>
    <cellStyle name="Normal 2 2 2 13 4" xfId="940"/>
    <cellStyle name="Normal 2 2 2 13 5" xfId="941"/>
    <cellStyle name="Normal 2 2 2 13 6" xfId="942"/>
    <cellStyle name="Normal 2 2 2 13 7" xfId="943"/>
    <cellStyle name="Normal 2 2 2 13 8" xfId="944"/>
    <cellStyle name="Normal 2 2 2 13 9" xfId="945"/>
    <cellStyle name="Normal 2 2 2 14" xfId="946"/>
    <cellStyle name="Normal 2 2 2 15" xfId="947"/>
    <cellStyle name="Normal 2 2 2 16" xfId="948"/>
    <cellStyle name="Normal 2 2 2 17" xfId="949"/>
    <cellStyle name="Normal 2 2 2 18" xfId="950"/>
    <cellStyle name="Normal 2 2 2 19" xfId="951"/>
    <cellStyle name="Normal 2 2 2 2" xfId="952"/>
    <cellStyle name="Normal 2 2 2 2 10" xfId="953"/>
    <cellStyle name="Normal 2 2 2 2 11" xfId="954"/>
    <cellStyle name="Normal 2 2 2 2 12" xfId="955"/>
    <cellStyle name="Normal 2 2 2 2 13" xfId="956"/>
    <cellStyle name="Normal 2 2 2 2 14" xfId="957"/>
    <cellStyle name="Normal 2 2 2 2 15" xfId="958"/>
    <cellStyle name="Normal 2 2 2 2 16" xfId="959"/>
    <cellStyle name="Normal 2 2 2 2 17" xfId="960"/>
    <cellStyle name="Normal 2 2 2 2 18" xfId="961"/>
    <cellStyle name="Normal 2 2 2 2 19" xfId="962"/>
    <cellStyle name="Normal 2 2 2 2 2" xfId="963"/>
    <cellStyle name="Normal 2 2 2 2 2 10" xfId="964"/>
    <cellStyle name="Normal 2 2 2 2 2 11" xfId="965"/>
    <cellStyle name="Normal 2 2 2 2 2 12" xfId="966"/>
    <cellStyle name="Normal 2 2 2 2 2 13" xfId="967"/>
    <cellStyle name="Normal 2 2 2 2 2 14" xfId="968"/>
    <cellStyle name="Normal 2 2 2 2 2 15" xfId="969"/>
    <cellStyle name="Normal 2 2 2 2 2 16" xfId="970"/>
    <cellStyle name="Normal 2 2 2 2 2 17" xfId="971"/>
    <cellStyle name="Normal 2 2 2 2 2 18" xfId="972"/>
    <cellStyle name="Normal 2 2 2 2 2 19" xfId="973"/>
    <cellStyle name="Normal 2 2 2 2 2 2" xfId="974"/>
    <cellStyle name="Normal 2 2 2 2 2 2 10" xfId="975"/>
    <cellStyle name="Normal 2 2 2 2 2 2 10 2" xfId="976"/>
    <cellStyle name="Normal 2 2 2 2 2 2 11" xfId="977"/>
    <cellStyle name="Normal 2 2 2 2 2 2 11 2" xfId="978"/>
    <cellStyle name="Normal 2 2 2 2 2 2 12" xfId="979"/>
    <cellStyle name="Normal 2 2 2 2 2 2 12 2" xfId="980"/>
    <cellStyle name="Normal 2 2 2 2 2 2 13" xfId="981"/>
    <cellStyle name="Normal 2 2 2 2 2 2 13 2" xfId="982"/>
    <cellStyle name="Normal 2 2 2 2 2 2 14" xfId="983"/>
    <cellStyle name="Normal 2 2 2 2 2 2 14 2" xfId="984"/>
    <cellStyle name="Normal 2 2 2 2 2 2 15" xfId="985"/>
    <cellStyle name="Normal 2 2 2 2 2 2 16" xfId="986"/>
    <cellStyle name="Normal 2 2 2 2 2 2 17" xfId="987"/>
    <cellStyle name="Normal 2 2 2 2 2 2 18" xfId="988"/>
    <cellStyle name="Normal 2 2 2 2 2 2 19" xfId="989"/>
    <cellStyle name="Normal 2 2 2 2 2 2 2" xfId="990"/>
    <cellStyle name="Normal 2 2 2 2 2 2 2 10" xfId="991"/>
    <cellStyle name="Normal 2 2 2 2 2 2 2 11" xfId="992"/>
    <cellStyle name="Normal 2 2 2 2 2 2 2 12" xfId="993"/>
    <cellStyle name="Normal 2 2 2 2 2 2 2 13" xfId="994"/>
    <cellStyle name="Normal 2 2 2 2 2 2 2 14" xfId="995"/>
    <cellStyle name="Normal 2 2 2 2 2 2 2 15" xfId="996"/>
    <cellStyle name="Normal 2 2 2 2 2 2 2 2" xfId="997"/>
    <cellStyle name="Normal 2 2 2 2 2 2 2 2 2" xfId="998"/>
    <cellStyle name="Normal 2 2 2 2 2 2 2 2 3" xfId="999"/>
    <cellStyle name="Normal 2 2 2 2 2 2 2 2 4" xfId="1000"/>
    <cellStyle name="Normal 2 2 2 2 2 2 2 2 5" xfId="1001"/>
    <cellStyle name="Normal 2 2 2 2 2 2 2 2 6" xfId="1002"/>
    <cellStyle name="Normal 2 2 2 2 2 2 2 3" xfId="1003"/>
    <cellStyle name="Normal 2 2 2 2 2 2 2 3 2" xfId="1004"/>
    <cellStyle name="Normal 2 2 2 2 2 2 2 4" xfId="1005"/>
    <cellStyle name="Normal 2 2 2 2 2 2 2 4 2" xfId="1006"/>
    <cellStyle name="Normal 2 2 2 2 2 2 2 5" xfId="1007"/>
    <cellStyle name="Normal 2 2 2 2 2 2 2 5 2" xfId="1008"/>
    <cellStyle name="Normal 2 2 2 2 2 2 2 6" xfId="1009"/>
    <cellStyle name="Normal 2 2 2 2 2 2 2 6 2" xfId="1010"/>
    <cellStyle name="Normal 2 2 2 2 2 2 2 7" xfId="1011"/>
    <cellStyle name="Normal 2 2 2 2 2 2 2 8" xfId="1012"/>
    <cellStyle name="Normal 2 2 2 2 2 2 2 9" xfId="1013"/>
    <cellStyle name="Normal 2 2 2 2 2 2 20" xfId="1014"/>
    <cellStyle name="Normal 2 2 2 2 2 2 21" xfId="1015"/>
    <cellStyle name="Normal 2 2 2 2 2 2 22" xfId="1016"/>
    <cellStyle name="Normal 2 2 2 2 2 2 3" xfId="1017"/>
    <cellStyle name="Normal 2 2 2 2 2 2 4" xfId="1018"/>
    <cellStyle name="Normal 2 2 2 2 2 2 5" xfId="1019"/>
    <cellStyle name="Normal 2 2 2 2 2 2 6" xfId="1020"/>
    <cellStyle name="Normal 2 2 2 2 2 2 7" xfId="1021"/>
    <cellStyle name="Normal 2 2 2 2 2 2 8" xfId="1022"/>
    <cellStyle name="Normal 2 2 2 2 2 2 9" xfId="1023"/>
    <cellStyle name="Normal 2 2 2 2 2 20" xfId="1024"/>
    <cellStyle name="Normal 2 2 2 2 2 21" xfId="1025"/>
    <cellStyle name="Normal 2 2 2 2 2 22" xfId="1026"/>
    <cellStyle name="Normal 2 2 2 2 2 23" xfId="1027"/>
    <cellStyle name="Normal 2 2 2 2 2 24" xfId="1028"/>
    <cellStyle name="Normal 2 2 2 2 2 25" xfId="1029"/>
    <cellStyle name="Normal 2 2 2 2 2 25 2" xfId="1030"/>
    <cellStyle name="Normal 2 2 2 2 2 26" xfId="1031"/>
    <cellStyle name="Normal 2 2 2 2 2 26 2" xfId="1032"/>
    <cellStyle name="Normal 2 2 2 2 2 27" xfId="1033"/>
    <cellStyle name="Normal 2 2 2 2 2 27 2" xfId="1034"/>
    <cellStyle name="Normal 2 2 2 2 2 28" xfId="1035"/>
    <cellStyle name="Normal 2 2 2 2 2 28 2" xfId="1036"/>
    <cellStyle name="Normal 2 2 2 2 2 29" xfId="1037"/>
    <cellStyle name="Normal 2 2 2 2 2 29 2" xfId="1038"/>
    <cellStyle name="Normal 2 2 2 2 2 3" xfId="1039"/>
    <cellStyle name="Normal 2 2 2 2 2 30" xfId="1040"/>
    <cellStyle name="Normal 2 2 2 2 2 31" xfId="1041"/>
    <cellStyle name="Normal 2 2 2 2 2 32" xfId="1042"/>
    <cellStyle name="Normal 2 2 2 2 2 33" xfId="1043"/>
    <cellStyle name="Normal 2 2 2 2 2 34" xfId="1044"/>
    <cellStyle name="Normal 2 2 2 2 2 35" xfId="1045"/>
    <cellStyle name="Normal 2 2 2 2 2 36" xfId="1046"/>
    <cellStyle name="Normal 2 2 2 2 2 37" xfId="1047"/>
    <cellStyle name="Normal 2 2 2 2 2 4" xfId="1048"/>
    <cellStyle name="Normal 2 2 2 2 2 5" xfId="1049"/>
    <cellStyle name="Normal 2 2 2 2 2 6" xfId="1050"/>
    <cellStyle name="Normal 2 2 2 2 2 7" xfId="1051"/>
    <cellStyle name="Normal 2 2 2 2 2 8" xfId="1052"/>
    <cellStyle name="Normal 2 2 2 2 2 9" xfId="1053"/>
    <cellStyle name="Normal 2 2 2 2 20" xfId="1054"/>
    <cellStyle name="Normal 2 2 2 2 21" xfId="1055"/>
    <cellStyle name="Normal 2 2 2 2 22" xfId="1056"/>
    <cellStyle name="Normal 2 2 2 2 23" xfId="1057"/>
    <cellStyle name="Normal 2 2 2 2 24" xfId="1058"/>
    <cellStyle name="Normal 2 2 2 2 25" xfId="1059"/>
    <cellStyle name="Normal 2 2 2 2 25 2" xfId="1060"/>
    <cellStyle name="Normal 2 2 2 2 26" xfId="1061"/>
    <cellStyle name="Normal 2 2 2 2 26 2" xfId="1062"/>
    <cellStyle name="Normal 2 2 2 2 27" xfId="1063"/>
    <cellStyle name="Normal 2 2 2 2 27 2" xfId="1064"/>
    <cellStyle name="Normal 2 2 2 2 28" xfId="1065"/>
    <cellStyle name="Normal 2 2 2 2 28 2" xfId="1066"/>
    <cellStyle name="Normal 2 2 2 2 29" xfId="1067"/>
    <cellStyle name="Normal 2 2 2 2 29 2" xfId="1068"/>
    <cellStyle name="Normal 2 2 2 2 3" xfId="1069"/>
    <cellStyle name="Normal 2 2 2 2 3 2" xfId="1070"/>
    <cellStyle name="Normal 2 2 2 2 3 3" xfId="1071"/>
    <cellStyle name="Normal 2 2 2 2 3 4" xfId="1072"/>
    <cellStyle name="Normal 2 2 2 2 3 5" xfId="1073"/>
    <cellStyle name="Normal 2 2 2 2 3 6" xfId="1074"/>
    <cellStyle name="Normal 2 2 2 2 3 7" xfId="1075"/>
    <cellStyle name="Normal 2 2 2 2 3 8" xfId="1076"/>
    <cellStyle name="Normal 2 2 2 2 3 9" xfId="1077"/>
    <cellStyle name="Normal 2 2 2 2 30" xfId="1078"/>
    <cellStyle name="Normal 2 2 2 2 31" xfId="1079"/>
    <cellStyle name="Normal 2 2 2 2 32" xfId="1080"/>
    <cellStyle name="Normal 2 2 2 2 33" xfId="1081"/>
    <cellStyle name="Normal 2 2 2 2 34" xfId="1082"/>
    <cellStyle name="Normal 2 2 2 2 35" xfId="1083"/>
    <cellStyle name="Normal 2 2 2 2 36" xfId="1084"/>
    <cellStyle name="Normal 2 2 2 2 37" xfId="1085"/>
    <cellStyle name="Normal 2 2 2 2 4" xfId="1086"/>
    <cellStyle name="Normal 2 2 2 2 5" xfId="1087"/>
    <cellStyle name="Normal 2 2 2 2 6" xfId="1088"/>
    <cellStyle name="Normal 2 2 2 2 7" xfId="1089"/>
    <cellStyle name="Normal 2 2 2 2 8" xfId="1090"/>
    <cellStyle name="Normal 2 2 2 2 9" xfId="1091"/>
    <cellStyle name="Normal 2 2 2 20" xfId="1092"/>
    <cellStyle name="Normal 2 2 2 21" xfId="1093"/>
    <cellStyle name="Normal 2 2 2 22" xfId="1094"/>
    <cellStyle name="Normal 2 2 2 23" xfId="1095"/>
    <cellStyle name="Normal 2 2 2 24" xfId="1096"/>
    <cellStyle name="Normal 2 2 2 25" xfId="1097"/>
    <cellStyle name="Normal 2 2 2 26" xfId="1098"/>
    <cellStyle name="Normal 2 2 2 27" xfId="1099"/>
    <cellStyle name="Normal 2 2 2 28" xfId="1100"/>
    <cellStyle name="Normal 2 2 2 29" xfId="1101"/>
    <cellStyle name="Normal 2 2 2 3" xfId="1102"/>
    <cellStyle name="Normal 2 2 2 30" xfId="1103"/>
    <cellStyle name="Normal 2 2 2 31" xfId="1104"/>
    <cellStyle name="Normal 2 2 2 32" xfId="1105"/>
    <cellStyle name="Normal 2 2 2 33" xfId="1106"/>
    <cellStyle name="Normal 2 2 2 34" xfId="1107"/>
    <cellStyle name="Normal 2 2 2 35" xfId="1108"/>
    <cellStyle name="Normal 2 2 2 36" xfId="1109"/>
    <cellStyle name="Normal 2 2 2 37" xfId="1110"/>
    <cellStyle name="Normal 2 2 2 38" xfId="1111"/>
    <cellStyle name="Normal 2 2 2 39" xfId="1112"/>
    <cellStyle name="Normal 2 2 2 4" xfId="1113"/>
    <cellStyle name="Normal 2 2 2 40" xfId="1114"/>
    <cellStyle name="Normal 2 2 2 41" xfId="1115"/>
    <cellStyle name="Normal 2 2 2 42" xfId="1116"/>
    <cellStyle name="Normal 2 2 2 43" xfId="1117"/>
    <cellStyle name="Normal 2 2 2 44" xfId="1118"/>
    <cellStyle name="Normal 2 2 2 45" xfId="1119"/>
    <cellStyle name="Normal 2 2 2 46" xfId="1120"/>
    <cellStyle name="Normal 2 2 2 47" xfId="1121"/>
    <cellStyle name="Normal 2 2 2 48" xfId="1122"/>
    <cellStyle name="Normal 2 2 2 49" xfId="1123"/>
    <cellStyle name="Normal 2 2 2 5" xfId="1124"/>
    <cellStyle name="Normal 2 2 2 50" xfId="1125"/>
    <cellStyle name="Normal 2 2 2 51" xfId="1126"/>
    <cellStyle name="Normal 2 2 2 52" xfId="1127"/>
    <cellStyle name="Normal 2 2 2 53" xfId="1128"/>
    <cellStyle name="Normal 2 2 2 54" xfId="1129"/>
    <cellStyle name="Normal 2 2 2 55" xfId="1130"/>
    <cellStyle name="Normal 2 2 2 56" xfId="1131"/>
    <cellStyle name="Normal 2 2 2 57" xfId="1132"/>
    <cellStyle name="Normal 2 2 2 58" xfId="1133"/>
    <cellStyle name="Normal 2 2 2 59" xfId="1134"/>
    <cellStyle name="Normal 2 2 2 6" xfId="1135"/>
    <cellStyle name="Normal 2 2 2 60" xfId="1136"/>
    <cellStyle name="Normal 2 2 2 61" xfId="1137"/>
    <cellStyle name="Normal 2 2 2 62" xfId="1138"/>
    <cellStyle name="Normal 2 2 2 63" xfId="1139"/>
    <cellStyle name="Normal 2 2 2 64" xfId="1140"/>
    <cellStyle name="Normal 2 2 2 65" xfId="1141"/>
    <cellStyle name="Normal 2 2 2 66" xfId="1142"/>
    <cellStyle name="Normal 2 2 2 67" xfId="1143"/>
    <cellStyle name="Normal 2 2 2 68" xfId="1144"/>
    <cellStyle name="Normal 2 2 2 69" xfId="1145"/>
    <cellStyle name="Normal 2 2 2 7" xfId="1146"/>
    <cellStyle name="Normal 2 2 2 70" xfId="1147"/>
    <cellStyle name="Normal 2 2 2 71" xfId="1148"/>
    <cellStyle name="Normal 2 2 2 72" xfId="1149"/>
    <cellStyle name="Normal 2 2 2 73" xfId="1150"/>
    <cellStyle name="Normal 2 2 2 74" xfId="1151"/>
    <cellStyle name="Normal 2 2 2 75" xfId="1152"/>
    <cellStyle name="Normal 2 2 2 76" xfId="1153"/>
    <cellStyle name="Normal 2 2 2 77" xfId="1154"/>
    <cellStyle name="Normal 2 2 2 78" xfId="1155"/>
    <cellStyle name="Normal 2 2 2 79" xfId="1156"/>
    <cellStyle name="Normal 2 2 2 8" xfId="1157"/>
    <cellStyle name="Normal 2 2 2 80" xfId="1158"/>
    <cellStyle name="Normal 2 2 2 81" xfId="1159"/>
    <cellStyle name="Normal 2 2 2 82" xfId="1160"/>
    <cellStyle name="Normal 2 2 2 83" xfId="1161"/>
    <cellStyle name="Normal 2 2 2 84" xfId="1162"/>
    <cellStyle name="Normal 2 2 2 85" xfId="1163"/>
    <cellStyle name="Normal 2 2 2 86" xfId="1164"/>
    <cellStyle name="Normal 2 2 2 87" xfId="1165"/>
    <cellStyle name="Normal 2 2 2 88" xfId="1166"/>
    <cellStyle name="Normal 2 2 2 89" xfId="1167"/>
    <cellStyle name="Normal 2 2 2 9" xfId="1168"/>
    <cellStyle name="Normal 2 2 2 90" xfId="1169"/>
    <cellStyle name="Normal 2 2 2 91" xfId="1170"/>
    <cellStyle name="Normal 2 2 2 92" xfId="1171"/>
    <cellStyle name="Normal 2 2 2 93" xfId="1172"/>
    <cellStyle name="Normal 2 2 2 93 2" xfId="1173"/>
    <cellStyle name="Normal 2 2 2 94" xfId="1174"/>
    <cellStyle name="Normal 2 2 2 94 2" xfId="1175"/>
    <cellStyle name="Normal 2 2 2 95" xfId="1176"/>
    <cellStyle name="Normal 2 2 2 95 2" xfId="1177"/>
    <cellStyle name="Normal 2 2 2 96" xfId="1178"/>
    <cellStyle name="Normal 2 2 2 96 2" xfId="1179"/>
    <cellStyle name="Normal 2 2 2 97" xfId="1180"/>
    <cellStyle name="Normal 2 2 2 97 2" xfId="1181"/>
    <cellStyle name="Normal 2 2 2 98" xfId="1182"/>
    <cellStyle name="Normal 2 2 2 99" xfId="1183"/>
    <cellStyle name="Normal 2 2 20" xfId="1184"/>
    <cellStyle name="Normal 2 2 20 2" xfId="1185"/>
    <cellStyle name="Normal 2 2 20 3" xfId="1186"/>
    <cellStyle name="Normal 2 2 20 4" xfId="1187"/>
    <cellStyle name="Normal 2 2 20 5" xfId="1188"/>
    <cellStyle name="Normal 2 2 20 6" xfId="1189"/>
    <cellStyle name="Normal 2 2 20 7" xfId="1190"/>
    <cellStyle name="Normal 2 2 20 8" xfId="1191"/>
    <cellStyle name="Normal 2 2 20 9" xfId="1192"/>
    <cellStyle name="Normal 2 2 21" xfId="1193"/>
    <cellStyle name="Normal 2 2 22" xfId="1194"/>
    <cellStyle name="Normal 2 2 23" xfId="1195"/>
    <cellStyle name="Normal 2 2 24" xfId="1196"/>
    <cellStyle name="Normal 2 2 25" xfId="1197"/>
    <cellStyle name="Normal 2 2 26" xfId="1198"/>
    <cellStyle name="Normal 2 2 27" xfId="1199"/>
    <cellStyle name="Normal 2 2 28" xfId="1200"/>
    <cellStyle name="Normal 2 2 29" xfId="1201"/>
    <cellStyle name="Normal 2 2 3" xfId="47"/>
    <cellStyle name="Normal 2 2 3 2" xfId="1202"/>
    <cellStyle name="Normal 2 2 30" xfId="1203"/>
    <cellStyle name="Normal 2 2 31" xfId="1204"/>
    <cellStyle name="Normal 2 2 32" xfId="1205"/>
    <cellStyle name="Normal 2 2 33" xfId="1206"/>
    <cellStyle name="Normal 2 2 34" xfId="1207"/>
    <cellStyle name="Normal 2 2 35" xfId="1208"/>
    <cellStyle name="Normal 2 2 36" xfId="1209"/>
    <cellStyle name="Normal 2 2 37" xfId="1210"/>
    <cellStyle name="Normal 2 2 38" xfId="1211"/>
    <cellStyle name="Normal 2 2 39" xfId="1212"/>
    <cellStyle name="Normal 2 2 4" xfId="1213"/>
    <cellStyle name="Normal 2 2 40" xfId="1214"/>
    <cellStyle name="Normal 2 2 41" xfId="1215"/>
    <cellStyle name="Normal 2 2 42" xfId="1216"/>
    <cellStyle name="Normal 2 2 43" xfId="1217"/>
    <cellStyle name="Normal 2 2 44" xfId="1218"/>
    <cellStyle name="Normal 2 2 45" xfId="1219"/>
    <cellStyle name="Normal 2 2 46" xfId="1220"/>
    <cellStyle name="Normal 2 2 47" xfId="1221"/>
    <cellStyle name="Normal 2 2 48" xfId="1222"/>
    <cellStyle name="Normal 2 2 49" xfId="1223"/>
    <cellStyle name="Normal 2 2 5" xfId="1224"/>
    <cellStyle name="Normal 2 2 50" xfId="1225"/>
    <cellStyle name="Normal 2 2 51" xfId="1226"/>
    <cellStyle name="Normal 2 2 52" xfId="1227"/>
    <cellStyle name="Normal 2 2 53" xfId="1228"/>
    <cellStyle name="Normal 2 2 54" xfId="1229"/>
    <cellStyle name="Normal 2 2 55" xfId="1230"/>
    <cellStyle name="Normal 2 2 56" xfId="1231"/>
    <cellStyle name="Normal 2 2 57" xfId="1232"/>
    <cellStyle name="Normal 2 2 58" xfId="1233"/>
    <cellStyle name="Normal 2 2 59" xfId="1234"/>
    <cellStyle name="Normal 2 2 6" xfId="1235"/>
    <cellStyle name="Normal 2 2 60" xfId="1236"/>
    <cellStyle name="Normal 2 2 61" xfId="1237"/>
    <cellStyle name="Normal 2 2 62" xfId="1238"/>
    <cellStyle name="Normal 2 2 63" xfId="1239"/>
    <cellStyle name="Normal 2 2 64" xfId="1240"/>
    <cellStyle name="Normal 2 2 65" xfId="1241"/>
    <cellStyle name="Normal 2 2 66" xfId="1242"/>
    <cellStyle name="Normal 2 2 67" xfId="1243"/>
    <cellStyle name="Normal 2 2 68" xfId="1244"/>
    <cellStyle name="Normal 2 2 69" xfId="1245"/>
    <cellStyle name="Normal 2 2 7" xfId="1246"/>
    <cellStyle name="Normal 2 2 70" xfId="1247"/>
    <cellStyle name="Normal 2 2 71" xfId="1248"/>
    <cellStyle name="Normal 2 2 72" xfId="1249"/>
    <cellStyle name="Normal 2 2 73" xfId="1250"/>
    <cellStyle name="Normal 2 2 74" xfId="1251"/>
    <cellStyle name="Normal 2 2 75" xfId="1252"/>
    <cellStyle name="Normal 2 2 76" xfId="1253"/>
    <cellStyle name="Normal 2 2 77" xfId="1254"/>
    <cellStyle name="Normal 2 2 78" xfId="1255"/>
    <cellStyle name="Normal 2 2 79" xfId="1256"/>
    <cellStyle name="Normal 2 2 8" xfId="1257"/>
    <cellStyle name="Normal 2 2 80" xfId="1258"/>
    <cellStyle name="Normal 2 2 81" xfId="1259"/>
    <cellStyle name="Normal 2 2 82" xfId="1260"/>
    <cellStyle name="Normal 2 2 83" xfId="1261"/>
    <cellStyle name="Normal 2 2 84" xfId="1262"/>
    <cellStyle name="Normal 2 2 85" xfId="1263"/>
    <cellStyle name="Normal 2 2 86" xfId="1264"/>
    <cellStyle name="Normal 2 2 87" xfId="1265"/>
    <cellStyle name="Normal 2 2 88" xfId="1266"/>
    <cellStyle name="Normal 2 2 89" xfId="1267"/>
    <cellStyle name="Normal 2 2 9" xfId="1268"/>
    <cellStyle name="Normal 2 2 90" xfId="1269"/>
    <cellStyle name="Normal 2 2 91" xfId="1270"/>
    <cellStyle name="Normal 2 2 92" xfId="1271"/>
    <cellStyle name="Normal 2 2 93" xfId="1272"/>
    <cellStyle name="Normal 2 2 94" xfId="1273"/>
    <cellStyle name="Normal 2 2 95" xfId="1274"/>
    <cellStyle name="Normal 2 2 96" xfId="1275"/>
    <cellStyle name="Normal 2 2 97" xfId="1276"/>
    <cellStyle name="Normal 2 2 98" xfId="1277"/>
    <cellStyle name="Normal 2 2 99" xfId="1278"/>
    <cellStyle name="Normal 2 20" xfId="1279"/>
    <cellStyle name="Normal 2 21" xfId="1280"/>
    <cellStyle name="Normal 2 22" xfId="1281"/>
    <cellStyle name="Normal 2 23" xfId="1282"/>
    <cellStyle name="Normal 2 24" xfId="1283"/>
    <cellStyle name="Normal 2 25" xfId="1284"/>
    <cellStyle name="Normal 2 26" xfId="1285"/>
    <cellStyle name="Normal 2 27" xfId="1286"/>
    <cellStyle name="Normal 2 28" xfId="1287"/>
    <cellStyle name="Normal 2 29" xfId="1288"/>
    <cellStyle name="Normal 2 3" xfId="51"/>
    <cellStyle name="Normal 2 3 2" xfId="1289"/>
    <cellStyle name="Normal 2 30" xfId="1290"/>
    <cellStyle name="Normal 2 31" xfId="1291"/>
    <cellStyle name="Normal 2 32" xfId="1292"/>
    <cellStyle name="Normal 2 33" xfId="1293"/>
    <cellStyle name="Normal 2 34" xfId="1294"/>
    <cellStyle name="Normal 2 35" xfId="1295"/>
    <cellStyle name="Normal 2 36" xfId="1296"/>
    <cellStyle name="Normal 2 37" xfId="1297"/>
    <cellStyle name="Normal 2 38" xfId="1298"/>
    <cellStyle name="Normal 2 39" xfId="1299"/>
    <cellStyle name="Normal 2 4" xfId="7"/>
    <cellStyle name="Normal 2 4 2" xfId="1301"/>
    <cellStyle name="Normal 2 4 3" xfId="1300"/>
    <cellStyle name="Normal 2 40" xfId="1302"/>
    <cellStyle name="Normal 2 41" xfId="1303"/>
    <cellStyle name="Normal 2 42" xfId="1304"/>
    <cellStyle name="Normal 2 43" xfId="1305"/>
    <cellStyle name="Normal 2 44" xfId="1306"/>
    <cellStyle name="Normal 2 45" xfId="1307"/>
    <cellStyle name="Normal 2 46" xfId="1308"/>
    <cellStyle name="Normal 2 47" xfId="1309"/>
    <cellStyle name="Normal 2 48" xfId="1310"/>
    <cellStyle name="Normal 2 49" xfId="1311"/>
    <cellStyle name="Normal 2 5" xfId="1312"/>
    <cellStyle name="Normal 2 50" xfId="1313"/>
    <cellStyle name="Normal 2 51" xfId="1314"/>
    <cellStyle name="Normal 2 52" xfId="1315"/>
    <cellStyle name="Normal 2 53" xfId="1316"/>
    <cellStyle name="Normal 2 54" xfId="1317"/>
    <cellStyle name="Normal 2 55" xfId="1318"/>
    <cellStyle name="Normal 2 56" xfId="1319"/>
    <cellStyle name="Normal 2 57" xfId="1320"/>
    <cellStyle name="Normal 2 58" xfId="1321"/>
    <cellStyle name="Normal 2 59" xfId="1322"/>
    <cellStyle name="Normal 2 6" xfId="1323"/>
    <cellStyle name="Normal 2 60" xfId="1324"/>
    <cellStyle name="Normal 2 61" xfId="1325"/>
    <cellStyle name="Normal 2 62" xfId="1326"/>
    <cellStyle name="Normal 2 63" xfId="1327"/>
    <cellStyle name="Normal 2 64" xfId="1328"/>
    <cellStyle name="Normal 2 65" xfId="1329"/>
    <cellStyle name="Normal 2 66" xfId="1330"/>
    <cellStyle name="Normal 2 67" xfId="1331"/>
    <cellStyle name="Normal 2 68" xfId="1332"/>
    <cellStyle name="Normal 2 69" xfId="1333"/>
    <cellStyle name="Normal 2 7" xfId="1334"/>
    <cellStyle name="Normal 2 70" xfId="1335"/>
    <cellStyle name="Normal 2 71" xfId="1336"/>
    <cellStyle name="Normal 2 72" xfId="1337"/>
    <cellStyle name="Normal 2 73" xfId="1338"/>
    <cellStyle name="Normal 2 74" xfId="1339"/>
    <cellStyle name="Normal 2 75" xfId="1340"/>
    <cellStyle name="Normal 2 76" xfId="1341"/>
    <cellStyle name="Normal 2 77" xfId="1342"/>
    <cellStyle name="Normal 2 78" xfId="1343"/>
    <cellStyle name="Normal 2 79" xfId="1344"/>
    <cellStyle name="Normal 2 8" xfId="1345"/>
    <cellStyle name="Normal 2 80" xfId="1346"/>
    <cellStyle name="Normal 2 81" xfId="1347"/>
    <cellStyle name="Normal 2 82" xfId="1348"/>
    <cellStyle name="Normal 2 83" xfId="1349"/>
    <cellStyle name="Normal 2 84" xfId="1350"/>
    <cellStyle name="Normal 2 85" xfId="1351"/>
    <cellStyle name="Normal 2 86" xfId="1352"/>
    <cellStyle name="Normal 2 87" xfId="1353"/>
    <cellStyle name="Normal 2 88" xfId="1354"/>
    <cellStyle name="Normal 2 89" xfId="1355"/>
    <cellStyle name="Normal 2 9" xfId="1356"/>
    <cellStyle name="Normal 2 90" xfId="1357"/>
    <cellStyle name="Normal 2 91" xfId="1358"/>
    <cellStyle name="Normal 2 92" xfId="1359"/>
    <cellStyle name="Normal 2 93" xfId="1360"/>
    <cellStyle name="Normal 2 94" xfId="1361"/>
    <cellStyle name="Normal 2 95" xfId="1362"/>
    <cellStyle name="Normal 2 96" xfId="1363"/>
    <cellStyle name="Normal 2 97" xfId="1364"/>
    <cellStyle name="Normal 2 98" xfId="1365"/>
    <cellStyle name="Normal 2 99" xfId="1366"/>
    <cellStyle name="Normal 20" xfId="1367"/>
    <cellStyle name="Normal 21" xfId="1368"/>
    <cellStyle name="Normal 22" xfId="1369"/>
    <cellStyle name="Normal 22 2" xfId="1370"/>
    <cellStyle name="Normal 23" xfId="1371"/>
    <cellStyle name="Normal 23 2" xfId="1372"/>
    <cellStyle name="Normal 24" xfId="1373"/>
    <cellStyle name="Normal 25" xfId="1374"/>
    <cellStyle name="Normal 26" xfId="1375"/>
    <cellStyle name="Normal 27" xfId="1376"/>
    <cellStyle name="Normal 28" xfId="1377"/>
    <cellStyle name="Normal 29" xfId="1378"/>
    <cellStyle name="Normal 3" xfId="8"/>
    <cellStyle name="Normal 3 2" xfId="50"/>
    <cellStyle name="Normal 3 2 2" xfId="56"/>
    <cellStyle name="Normal 3 2 2 2" xfId="1381"/>
    <cellStyle name="Normal 3 2 3" xfId="62"/>
    <cellStyle name="Normal 3 2 4" xfId="1380"/>
    <cellStyle name="Normal 3 3" xfId="53"/>
    <cellStyle name="Normal 3 3 2" xfId="1383"/>
    <cellStyle name="Normal 3 3 3" xfId="1382"/>
    <cellStyle name="Normal 3 4" xfId="1384"/>
    <cellStyle name="Normal 3 5" xfId="1385"/>
    <cellStyle name="Normal 3 6" xfId="1386"/>
    <cellStyle name="Normal 3 7" xfId="1379"/>
    <cellStyle name="Normal 30" xfId="1387"/>
    <cellStyle name="Normal 30 2" xfId="1388"/>
    <cellStyle name="Normal 31" xfId="1389"/>
    <cellStyle name="Normal 31 2" xfId="1390"/>
    <cellStyle name="Normal 32" xfId="1391"/>
    <cellStyle name="Normal 33" xfId="1392"/>
    <cellStyle name="Normal 33 10" xfId="1393"/>
    <cellStyle name="Normal 33 11" xfId="1394"/>
    <cellStyle name="Normal 33 12" xfId="1395"/>
    <cellStyle name="Normal 33 13" xfId="1396"/>
    <cellStyle name="Normal 33 14" xfId="1397"/>
    <cellStyle name="Normal 33 15" xfId="1398"/>
    <cellStyle name="Normal 33 16" xfId="1399"/>
    <cellStyle name="Normal 33 17" xfId="1400"/>
    <cellStyle name="Normal 33 18" xfId="1401"/>
    <cellStyle name="Normal 33 19" xfId="1402"/>
    <cellStyle name="Normal 33 2" xfId="1403"/>
    <cellStyle name="Normal 33 20" xfId="1404"/>
    <cellStyle name="Normal 33 21" xfId="1405"/>
    <cellStyle name="Normal 33 22" xfId="1406"/>
    <cellStyle name="Normal 33 23" xfId="1407"/>
    <cellStyle name="Normal 33 24" xfId="1408"/>
    <cellStyle name="Normal 33 25" xfId="1409"/>
    <cellStyle name="Normal 33 26" xfId="1410"/>
    <cellStyle name="Normal 33 27" xfId="1411"/>
    <cellStyle name="Normal 33 28" xfId="1412"/>
    <cellStyle name="Normal 33 29" xfId="1413"/>
    <cellStyle name="Normal 33 3" xfId="1414"/>
    <cellStyle name="Normal 33 30" xfId="1415"/>
    <cellStyle name="Normal 33 31" xfId="1416"/>
    <cellStyle name="Normal 33 32" xfId="1417"/>
    <cellStyle name="Normal 33 33" xfId="1418"/>
    <cellStyle name="Normal 33 34" xfId="1419"/>
    <cellStyle name="Normal 33 35" xfId="1420"/>
    <cellStyle name="Normal 33 36" xfId="1421"/>
    <cellStyle name="Normal 33 37" xfId="1422"/>
    <cellStyle name="Normal 33 38" xfId="1423"/>
    <cellStyle name="Normal 33 39" xfId="1424"/>
    <cellStyle name="Normal 33 4" xfId="1425"/>
    <cellStyle name="Normal 33 40" xfId="1426"/>
    <cellStyle name="Normal 33 41" xfId="1427"/>
    <cellStyle name="Normal 33 42" xfId="1428"/>
    <cellStyle name="Normal 33 5" xfId="1429"/>
    <cellStyle name="Normal 33 6" xfId="1430"/>
    <cellStyle name="Normal 33 7" xfId="1431"/>
    <cellStyle name="Normal 33 8" xfId="1432"/>
    <cellStyle name="Normal 33 9" xfId="1433"/>
    <cellStyle name="Normal 34" xfId="1434"/>
    <cellStyle name="Normal 34 10" xfId="1435"/>
    <cellStyle name="Normal 34 11" xfId="1436"/>
    <cellStyle name="Normal 34 12" xfId="1437"/>
    <cellStyle name="Normal 34 13" xfId="1438"/>
    <cellStyle name="Normal 34 14" xfId="1439"/>
    <cellStyle name="Normal 34 15" xfId="1440"/>
    <cellStyle name="Normal 34 16" xfId="1441"/>
    <cellStyle name="Normal 34 17" xfId="1442"/>
    <cellStyle name="Normal 34 18" xfId="1443"/>
    <cellStyle name="Normal 34 19" xfId="1444"/>
    <cellStyle name="Normal 34 2" xfId="1445"/>
    <cellStyle name="Normal 34 20" xfId="1446"/>
    <cellStyle name="Normal 34 21" xfId="1447"/>
    <cellStyle name="Normal 34 22" xfId="1448"/>
    <cellStyle name="Normal 34 23" xfId="1449"/>
    <cellStyle name="Normal 34 24" xfId="1450"/>
    <cellStyle name="Normal 34 25" xfId="1451"/>
    <cellStyle name="Normal 34 26" xfId="1452"/>
    <cellStyle name="Normal 34 27" xfId="1453"/>
    <cellStyle name="Normal 34 28" xfId="1454"/>
    <cellStyle name="Normal 34 29" xfId="1455"/>
    <cellStyle name="Normal 34 3" xfId="1456"/>
    <cellStyle name="Normal 34 30" xfId="1457"/>
    <cellStyle name="Normal 34 31" xfId="1458"/>
    <cellStyle name="Normal 34 32" xfId="1459"/>
    <cellStyle name="Normal 34 33" xfId="1460"/>
    <cellStyle name="Normal 34 34" xfId="1461"/>
    <cellStyle name="Normal 34 35" xfId="1462"/>
    <cellStyle name="Normal 34 36" xfId="1463"/>
    <cellStyle name="Normal 34 37" xfId="1464"/>
    <cellStyle name="Normal 34 38" xfId="1465"/>
    <cellStyle name="Normal 34 39" xfId="1466"/>
    <cellStyle name="Normal 34 4" xfId="1467"/>
    <cellStyle name="Normal 34 40" xfId="1468"/>
    <cellStyle name="Normal 34 41" xfId="1469"/>
    <cellStyle name="Normal 34 42" xfId="1470"/>
    <cellStyle name="Normal 34 5" xfId="1471"/>
    <cellStyle name="Normal 34 6" xfId="1472"/>
    <cellStyle name="Normal 34 7" xfId="1473"/>
    <cellStyle name="Normal 34 8" xfId="1474"/>
    <cellStyle name="Normal 34 9" xfId="1475"/>
    <cellStyle name="Normal 35" xfId="1476"/>
    <cellStyle name="Normal 35 10" xfId="1477"/>
    <cellStyle name="Normal 35 11" xfId="1478"/>
    <cellStyle name="Normal 35 12" xfId="1479"/>
    <cellStyle name="Normal 35 13" xfId="1480"/>
    <cellStyle name="Normal 35 14" xfId="1481"/>
    <cellStyle name="Normal 35 15" xfId="1482"/>
    <cellStyle name="Normal 35 16" xfId="1483"/>
    <cellStyle name="Normal 35 17" xfId="1484"/>
    <cellStyle name="Normal 35 18" xfId="1485"/>
    <cellStyle name="Normal 35 19" xfId="1486"/>
    <cellStyle name="Normal 35 2" xfId="1487"/>
    <cellStyle name="Normal 35 20" xfId="1488"/>
    <cellStyle name="Normal 35 21" xfId="1489"/>
    <cellStyle name="Normal 35 22" xfId="1490"/>
    <cellStyle name="Normal 35 23" xfId="1491"/>
    <cellStyle name="Normal 35 24" xfId="1492"/>
    <cellStyle name="Normal 35 25" xfId="1493"/>
    <cellStyle name="Normal 35 26" xfId="1494"/>
    <cellStyle name="Normal 35 27" xfId="1495"/>
    <cellStyle name="Normal 35 28" xfId="1496"/>
    <cellStyle name="Normal 35 29" xfId="1497"/>
    <cellStyle name="Normal 35 3" xfId="1498"/>
    <cellStyle name="Normal 35 30" xfId="1499"/>
    <cellStyle name="Normal 35 31" xfId="1500"/>
    <cellStyle name="Normal 35 32" xfId="1501"/>
    <cellStyle name="Normal 35 33" xfId="1502"/>
    <cellStyle name="Normal 35 34" xfId="1503"/>
    <cellStyle name="Normal 35 35" xfId="1504"/>
    <cellStyle name="Normal 35 36" xfId="1505"/>
    <cellStyle name="Normal 35 37" xfId="1506"/>
    <cellStyle name="Normal 35 38" xfId="1507"/>
    <cellStyle name="Normal 35 39" xfId="1508"/>
    <cellStyle name="Normal 35 4" xfId="1509"/>
    <cellStyle name="Normal 35 40" xfId="1510"/>
    <cellStyle name="Normal 35 41" xfId="1511"/>
    <cellStyle name="Normal 35 42" xfId="1512"/>
    <cellStyle name="Normal 35 5" xfId="1513"/>
    <cellStyle name="Normal 35 6" xfId="1514"/>
    <cellStyle name="Normal 35 7" xfId="1515"/>
    <cellStyle name="Normal 35 8" xfId="1516"/>
    <cellStyle name="Normal 35 9" xfId="1517"/>
    <cellStyle name="Normal 36" xfId="1518"/>
    <cellStyle name="Normal 36 2" xfId="1519"/>
    <cellStyle name="Normal 36 3" xfId="1520"/>
    <cellStyle name="Normal 36 4" xfId="1521"/>
    <cellStyle name="Normal 36 5" xfId="1522"/>
    <cellStyle name="Normal 36 6" xfId="1523"/>
    <cellStyle name="Normal 36 7" xfId="1524"/>
    <cellStyle name="Normal 36 8" xfId="1525"/>
    <cellStyle name="Normal 36 9" xfId="1526"/>
    <cellStyle name="Normal 37" xfId="1527"/>
    <cellStyle name="Normal 37 2" xfId="1528"/>
    <cellStyle name="Normal 37 3" xfId="1529"/>
    <cellStyle name="Normal 37 4" xfId="1530"/>
    <cellStyle name="Normal 38" xfId="1531"/>
    <cellStyle name="Normal 38 10" xfId="1532"/>
    <cellStyle name="Normal 38 11" xfId="1533"/>
    <cellStyle name="Normal 38 12" xfId="1534"/>
    <cellStyle name="Normal 38 13" xfId="1535"/>
    <cellStyle name="Normal 38 14" xfId="1536"/>
    <cellStyle name="Normal 38 15" xfId="1537"/>
    <cellStyle name="Normal 38 16" xfId="1538"/>
    <cellStyle name="Normal 38 17" xfId="1539"/>
    <cellStyle name="Normal 38 18" xfId="1540"/>
    <cellStyle name="Normal 38 19" xfId="1541"/>
    <cellStyle name="Normal 38 2" xfId="1542"/>
    <cellStyle name="Normal 38 20" xfId="1543"/>
    <cellStyle name="Normal 38 21" xfId="1544"/>
    <cellStyle name="Normal 38 22" xfId="1545"/>
    <cellStyle name="Normal 38 23" xfId="1546"/>
    <cellStyle name="Normal 38 24" xfId="1547"/>
    <cellStyle name="Normal 38 25" xfId="1548"/>
    <cellStyle name="Normal 38 26" xfId="1549"/>
    <cellStyle name="Normal 38 27" xfId="1550"/>
    <cellStyle name="Normal 38 28" xfId="1551"/>
    <cellStyle name="Normal 38 29" xfId="1552"/>
    <cellStyle name="Normal 38 3" xfId="1553"/>
    <cellStyle name="Normal 38 30" xfId="1554"/>
    <cellStyle name="Normal 38 31" xfId="1555"/>
    <cellStyle name="Normal 38 32" xfId="1556"/>
    <cellStyle name="Normal 38 33" xfId="1557"/>
    <cellStyle name="Normal 38 34" xfId="1558"/>
    <cellStyle name="Normal 38 35" xfId="1559"/>
    <cellStyle name="Normal 38 36" xfId="1560"/>
    <cellStyle name="Normal 38 37" xfId="1561"/>
    <cellStyle name="Normal 38 38" xfId="1562"/>
    <cellStyle name="Normal 38 39" xfId="1563"/>
    <cellStyle name="Normal 38 4" xfId="1564"/>
    <cellStyle name="Normal 38 40" xfId="1565"/>
    <cellStyle name="Normal 38 41" xfId="1566"/>
    <cellStyle name="Normal 38 42" xfId="1567"/>
    <cellStyle name="Normal 38 43" xfId="1568"/>
    <cellStyle name="Normal 38 44" xfId="1569"/>
    <cellStyle name="Normal 38 45" xfId="1570"/>
    <cellStyle name="Normal 38 5" xfId="1571"/>
    <cellStyle name="Normal 38 6" xfId="1572"/>
    <cellStyle name="Normal 38 7" xfId="1573"/>
    <cellStyle name="Normal 38 8" xfId="1574"/>
    <cellStyle name="Normal 38 9" xfId="1575"/>
    <cellStyle name="Normal 39" xfId="1576"/>
    <cellStyle name="Normal 39 10" xfId="1577"/>
    <cellStyle name="Normal 39 11" xfId="1578"/>
    <cellStyle name="Normal 39 12" xfId="1579"/>
    <cellStyle name="Normal 39 13" xfId="1580"/>
    <cellStyle name="Normal 39 14" xfId="1581"/>
    <cellStyle name="Normal 39 15" xfId="1582"/>
    <cellStyle name="Normal 39 16" xfId="1583"/>
    <cellStyle name="Normal 39 17" xfId="1584"/>
    <cellStyle name="Normal 39 18" xfId="1585"/>
    <cellStyle name="Normal 39 19" xfId="1586"/>
    <cellStyle name="Normal 39 2" xfId="1587"/>
    <cellStyle name="Normal 39 20" xfId="1588"/>
    <cellStyle name="Normal 39 21" xfId="1589"/>
    <cellStyle name="Normal 39 22" xfId="1590"/>
    <cellStyle name="Normal 39 23" xfId="1591"/>
    <cellStyle name="Normal 39 24" xfId="1592"/>
    <cellStyle name="Normal 39 25" xfId="1593"/>
    <cellStyle name="Normal 39 26" xfId="1594"/>
    <cellStyle name="Normal 39 27" xfId="1595"/>
    <cellStyle name="Normal 39 28" xfId="1596"/>
    <cellStyle name="Normal 39 29" xfId="1597"/>
    <cellStyle name="Normal 39 3" xfId="1598"/>
    <cellStyle name="Normal 39 30" xfId="1599"/>
    <cellStyle name="Normal 39 31" xfId="1600"/>
    <cellStyle name="Normal 39 32" xfId="1601"/>
    <cellStyle name="Normal 39 33" xfId="1602"/>
    <cellStyle name="Normal 39 34" xfId="1603"/>
    <cellStyle name="Normal 39 35" xfId="1604"/>
    <cellStyle name="Normal 39 36" xfId="1605"/>
    <cellStyle name="Normal 39 37" xfId="1606"/>
    <cellStyle name="Normal 39 38" xfId="1607"/>
    <cellStyle name="Normal 39 39" xfId="1608"/>
    <cellStyle name="Normal 39 4" xfId="1609"/>
    <cellStyle name="Normal 39 40" xfId="1610"/>
    <cellStyle name="Normal 39 41" xfId="1611"/>
    <cellStyle name="Normal 39 42" xfId="1612"/>
    <cellStyle name="Normal 39 5" xfId="1613"/>
    <cellStyle name="Normal 39 6" xfId="1614"/>
    <cellStyle name="Normal 39 7" xfId="1615"/>
    <cellStyle name="Normal 39 8" xfId="1616"/>
    <cellStyle name="Normal 39 9" xfId="1617"/>
    <cellStyle name="Normal 4" xfId="12"/>
    <cellStyle name="Normal 4 10" xfId="1619"/>
    <cellStyle name="Normal 4 11" xfId="1620"/>
    <cellStyle name="Normal 4 12" xfId="1621"/>
    <cellStyle name="Normal 4 13" xfId="1618"/>
    <cellStyle name="Normal 4 2" xfId="1622"/>
    <cellStyle name="Normal 4 3" xfId="1623"/>
    <cellStyle name="Normal 4 4" xfId="1624"/>
    <cellStyle name="Normal 4 5" xfId="1625"/>
    <cellStyle name="Normal 4 6" xfId="1626"/>
    <cellStyle name="Normal 4 7" xfId="1627"/>
    <cellStyle name="Normal 4 8" xfId="1628"/>
    <cellStyle name="Normal 4 9" xfId="1629"/>
    <cellStyle name="Normal 40" xfId="1630"/>
    <cellStyle name="Normal 41" xfId="1631"/>
    <cellStyle name="Normal 42" xfId="1632"/>
    <cellStyle name="Normal 43" xfId="1633"/>
    <cellStyle name="Normal 44" xfId="1634"/>
    <cellStyle name="Normal 45" xfId="1635"/>
    <cellStyle name="Normal 46" xfId="1636"/>
    <cellStyle name="Normal 47" xfId="1637"/>
    <cellStyle name="Normal 48" xfId="1638"/>
    <cellStyle name="Normal 49" xfId="1639"/>
    <cellStyle name="Normal 49 2" xfId="1640"/>
    <cellStyle name="Normal 5" xfId="52"/>
    <cellStyle name="Normal 5 10" xfId="1642"/>
    <cellStyle name="Normal 5 11" xfId="1643"/>
    <cellStyle name="Normal 5 12" xfId="1641"/>
    <cellStyle name="Normal 5 2" xfId="57"/>
    <cellStyle name="Normal 5 2 2" xfId="1645"/>
    <cellStyle name="Normal 5 2 3" xfId="1644"/>
    <cellStyle name="Normal 5 3" xfId="63"/>
    <cellStyle name="Normal 5 3 2" xfId="1647"/>
    <cellStyle name="Normal 5 3 3" xfId="1646"/>
    <cellStyle name="Normal 5 4" xfId="1648"/>
    <cellStyle name="Normal 5 5" xfId="1649"/>
    <cellStyle name="Normal 5 6" xfId="1650"/>
    <cellStyle name="Normal 5 7" xfId="1651"/>
    <cellStyle name="Normal 5 8" xfId="1652"/>
    <cellStyle name="Normal 5 9" xfId="1653"/>
    <cellStyle name="Normal 50" xfId="1654"/>
    <cellStyle name="Normal 51" xfId="1655"/>
    <cellStyle name="Normal 51 2" xfId="1656"/>
    <cellStyle name="Normal 52" xfId="1657"/>
    <cellStyle name="Normal 53" xfId="74"/>
    <cellStyle name="Normal 54" xfId="1658"/>
    <cellStyle name="Normal 55" xfId="1659"/>
    <cellStyle name="Normal 56" xfId="2938"/>
    <cellStyle name="Normal 6" xfId="1"/>
    <cellStyle name="Normal 6 10" xfId="1661"/>
    <cellStyle name="Normal 6 11" xfId="1660"/>
    <cellStyle name="Normal 6 2" xfId="58"/>
    <cellStyle name="Normal 6 2 2" xfId="1662"/>
    <cellStyle name="Normal 6 3" xfId="1663"/>
    <cellStyle name="Normal 6 4" xfId="1664"/>
    <cellStyle name="Normal 6 5" xfId="1665"/>
    <cellStyle name="Normal 6 6" xfId="1666"/>
    <cellStyle name="Normal 6 7" xfId="1667"/>
    <cellStyle name="Normal 6 8" xfId="1668"/>
    <cellStyle name="Normal 6 9" xfId="1669"/>
    <cellStyle name="Normal 66" xfId="1670"/>
    <cellStyle name="Normal 67" xfId="1671"/>
    <cellStyle name="Normal 69" xfId="1672"/>
    <cellStyle name="Normal 7" xfId="59"/>
    <cellStyle name="Normal 7 10" xfId="1674"/>
    <cellStyle name="Normal 7 11" xfId="1673"/>
    <cellStyle name="Normal 7 2" xfId="1675"/>
    <cellStyle name="Normal 7 3" xfId="1676"/>
    <cellStyle name="Normal 7 4" xfId="1677"/>
    <cellStyle name="Normal 7 5" xfId="1678"/>
    <cellStyle name="Normal 7 6" xfId="1679"/>
    <cellStyle name="Normal 7 7" xfId="1680"/>
    <cellStyle name="Normal 7 8" xfId="1681"/>
    <cellStyle name="Normal 7 9" xfId="1682"/>
    <cellStyle name="Normal 74" xfId="1683"/>
    <cellStyle name="Normal 75" xfId="1684"/>
    <cellStyle name="Normal 77" xfId="1685"/>
    <cellStyle name="Normal 8" xfId="60"/>
    <cellStyle name="Normal 8 10" xfId="1687"/>
    <cellStyle name="Normal 8 11" xfId="1686"/>
    <cellStyle name="Normal 8 2" xfId="1688"/>
    <cellStyle name="Normal 8 3" xfId="1689"/>
    <cellStyle name="Normal 8 4" xfId="1690"/>
    <cellStyle name="Normal 8 5" xfId="1691"/>
    <cellStyle name="Normal 8 6" xfId="1692"/>
    <cellStyle name="Normal 8 7" xfId="1693"/>
    <cellStyle name="Normal 8 8" xfId="1694"/>
    <cellStyle name="Normal 8 9" xfId="1695"/>
    <cellStyle name="Normal 9" xfId="61"/>
    <cellStyle name="Normal 9 10" xfId="1697"/>
    <cellStyle name="Normal 9 11" xfId="1696"/>
    <cellStyle name="Normal 9 2" xfId="1698"/>
    <cellStyle name="Normal 9 3" xfId="1699"/>
    <cellStyle name="Normal 9 4" xfId="1700"/>
    <cellStyle name="Normal 9 5" xfId="1701"/>
    <cellStyle name="Normal 9 6" xfId="1702"/>
    <cellStyle name="Normal 9 7" xfId="1703"/>
    <cellStyle name="Normal 9 8" xfId="1704"/>
    <cellStyle name="Normal 9 9" xfId="1705"/>
    <cellStyle name="Normal 95" xfId="1706"/>
    <cellStyle name="Normal 97" xfId="1707"/>
    <cellStyle name="Note 10" xfId="1708"/>
    <cellStyle name="Note 10 2" xfId="1709"/>
    <cellStyle name="Note 2" xfId="72"/>
    <cellStyle name="Note 2 10" xfId="1711"/>
    <cellStyle name="Note 2 10 2" xfId="1712"/>
    <cellStyle name="Note 2 11" xfId="1713"/>
    <cellStyle name="Note 2 11 2" xfId="1714"/>
    <cellStyle name="Note 2 12" xfId="1715"/>
    <cellStyle name="Note 2 12 2" xfId="1716"/>
    <cellStyle name="Note 2 13" xfId="1717"/>
    <cellStyle name="Note 2 13 2" xfId="1718"/>
    <cellStyle name="Note 2 14" xfId="1719"/>
    <cellStyle name="Note 2 14 2" xfId="1720"/>
    <cellStyle name="Note 2 15" xfId="1721"/>
    <cellStyle name="Note 2 15 2" xfId="1722"/>
    <cellStyle name="Note 2 16" xfId="1723"/>
    <cellStyle name="Note 2 16 2" xfId="1724"/>
    <cellStyle name="Note 2 17" xfId="1725"/>
    <cellStyle name="Note 2 17 2" xfId="1726"/>
    <cellStyle name="Note 2 18" xfId="1727"/>
    <cellStyle name="Note 2 18 2" xfId="1728"/>
    <cellStyle name="Note 2 19" xfId="1729"/>
    <cellStyle name="Note 2 19 2" xfId="1730"/>
    <cellStyle name="Note 2 2" xfId="1731"/>
    <cellStyle name="Note 2 2 2" xfId="1732"/>
    <cellStyle name="Note 2 20" xfId="1733"/>
    <cellStyle name="Note 2 20 2" xfId="1734"/>
    <cellStyle name="Note 2 21" xfId="1735"/>
    <cellStyle name="Note 2 21 2" xfId="1736"/>
    <cellStyle name="Note 2 22" xfId="1737"/>
    <cellStyle name="Note 2 22 2" xfId="1738"/>
    <cellStyle name="Note 2 23" xfId="1739"/>
    <cellStyle name="Note 2 23 2" xfId="1740"/>
    <cellStyle name="Note 2 24" xfId="1741"/>
    <cellStyle name="Note 2 24 2" xfId="1742"/>
    <cellStyle name="Note 2 25" xfId="1743"/>
    <cellStyle name="Note 2 25 2" xfId="1744"/>
    <cellStyle name="Note 2 26" xfId="1745"/>
    <cellStyle name="Note 2 26 2" xfId="1746"/>
    <cellStyle name="Note 2 27" xfId="1747"/>
    <cellStyle name="Note 2 27 2" xfId="1748"/>
    <cellStyle name="Note 2 28" xfId="1749"/>
    <cellStyle name="Note 2 28 2" xfId="1750"/>
    <cellStyle name="Note 2 29" xfId="1751"/>
    <cellStyle name="Note 2 29 2" xfId="1752"/>
    <cellStyle name="Note 2 3" xfId="1753"/>
    <cellStyle name="Note 2 3 2" xfId="1754"/>
    <cellStyle name="Note 2 30" xfId="1755"/>
    <cellStyle name="Note 2 30 2" xfId="1756"/>
    <cellStyle name="Note 2 31" xfId="1757"/>
    <cellStyle name="Note 2 31 2" xfId="1758"/>
    <cellStyle name="Note 2 32" xfId="1759"/>
    <cellStyle name="Note 2 32 2" xfId="1760"/>
    <cellStyle name="Note 2 33" xfId="1761"/>
    <cellStyle name="Note 2 33 2" xfId="1762"/>
    <cellStyle name="Note 2 34" xfId="1763"/>
    <cellStyle name="Note 2 34 2" xfId="1764"/>
    <cellStyle name="Note 2 35" xfId="1765"/>
    <cellStyle name="Note 2 35 2" xfId="1766"/>
    <cellStyle name="Note 2 36" xfId="1767"/>
    <cellStyle name="Note 2 36 2" xfId="1768"/>
    <cellStyle name="Note 2 37" xfId="1769"/>
    <cellStyle name="Note 2 37 2" xfId="1770"/>
    <cellStyle name="Note 2 38" xfId="1771"/>
    <cellStyle name="Note 2 38 2" xfId="1772"/>
    <cellStyle name="Note 2 39" xfId="1773"/>
    <cellStyle name="Note 2 39 2" xfId="1774"/>
    <cellStyle name="Note 2 4" xfId="1775"/>
    <cellStyle name="Note 2 4 2" xfId="1776"/>
    <cellStyle name="Note 2 40" xfId="1777"/>
    <cellStyle name="Note 2 40 2" xfId="1778"/>
    <cellStyle name="Note 2 41" xfId="1779"/>
    <cellStyle name="Note 2 41 2" xfId="1780"/>
    <cellStyle name="Note 2 42" xfId="1781"/>
    <cellStyle name="Note 2 42 2" xfId="1782"/>
    <cellStyle name="Note 2 43" xfId="1783"/>
    <cellStyle name="Note 2 43 2" xfId="1784"/>
    <cellStyle name="Note 2 44" xfId="1785"/>
    <cellStyle name="Note 2 44 2" xfId="1786"/>
    <cellStyle name="Note 2 45" xfId="1787"/>
    <cellStyle name="Note 2 45 2" xfId="1788"/>
    <cellStyle name="Note 2 46" xfId="1789"/>
    <cellStyle name="Note 2 46 2" xfId="1790"/>
    <cellStyle name="Note 2 47" xfId="1791"/>
    <cellStyle name="Note 2 47 2" xfId="1792"/>
    <cellStyle name="Note 2 48" xfId="1793"/>
    <cellStyle name="Note 2 48 2" xfId="1794"/>
    <cellStyle name="Note 2 49" xfId="1795"/>
    <cellStyle name="Note 2 49 2" xfId="1796"/>
    <cellStyle name="Note 2 5" xfId="1797"/>
    <cellStyle name="Note 2 5 2" xfId="1798"/>
    <cellStyle name="Note 2 50" xfId="1799"/>
    <cellStyle name="Note 2 50 2" xfId="1800"/>
    <cellStyle name="Note 2 51" xfId="1801"/>
    <cellStyle name="Note 2 51 2" xfId="1802"/>
    <cellStyle name="Note 2 52" xfId="1803"/>
    <cellStyle name="Note 2 52 2" xfId="1804"/>
    <cellStyle name="Note 2 53" xfId="1805"/>
    <cellStyle name="Note 2 53 2" xfId="1806"/>
    <cellStyle name="Note 2 54" xfId="1807"/>
    <cellStyle name="Note 2 54 2" xfId="1808"/>
    <cellStyle name="Note 2 55" xfId="1809"/>
    <cellStyle name="Note 2 56" xfId="1710"/>
    <cellStyle name="Note 2 6" xfId="1810"/>
    <cellStyle name="Note 2 6 2" xfId="1811"/>
    <cellStyle name="Note 2 7" xfId="1812"/>
    <cellStyle name="Note 2 7 2" xfId="1813"/>
    <cellStyle name="Note 2 8" xfId="1814"/>
    <cellStyle name="Note 2 8 2" xfId="1815"/>
    <cellStyle name="Note 2 9" xfId="1816"/>
    <cellStyle name="Note 2 9 2" xfId="1817"/>
    <cellStyle name="Note 3" xfId="1818"/>
    <cellStyle name="Note 3 10" xfId="1819"/>
    <cellStyle name="Note 3 10 2" xfId="1820"/>
    <cellStyle name="Note 3 11" xfId="1821"/>
    <cellStyle name="Note 3 11 2" xfId="1822"/>
    <cellStyle name="Note 3 12" xfId="1823"/>
    <cellStyle name="Note 3 12 2" xfId="1824"/>
    <cellStyle name="Note 3 13" xfId="1825"/>
    <cellStyle name="Note 3 13 2" xfId="1826"/>
    <cellStyle name="Note 3 14" xfId="1827"/>
    <cellStyle name="Note 3 14 2" xfId="1828"/>
    <cellStyle name="Note 3 15" xfId="1829"/>
    <cellStyle name="Note 3 15 2" xfId="1830"/>
    <cellStyle name="Note 3 16" xfId="1831"/>
    <cellStyle name="Note 3 16 2" xfId="1832"/>
    <cellStyle name="Note 3 17" xfId="1833"/>
    <cellStyle name="Note 3 17 2" xfId="1834"/>
    <cellStyle name="Note 3 18" xfId="1835"/>
    <cellStyle name="Note 3 18 2" xfId="1836"/>
    <cellStyle name="Note 3 19" xfId="1837"/>
    <cellStyle name="Note 3 19 2" xfId="1838"/>
    <cellStyle name="Note 3 2" xfId="1839"/>
    <cellStyle name="Note 3 2 2" xfId="1840"/>
    <cellStyle name="Note 3 20" xfId="1841"/>
    <cellStyle name="Note 3 20 2" xfId="1842"/>
    <cellStyle name="Note 3 21" xfId="1843"/>
    <cellStyle name="Note 3 21 2" xfId="1844"/>
    <cellStyle name="Note 3 22" xfId="1845"/>
    <cellStyle name="Note 3 22 2" xfId="1846"/>
    <cellStyle name="Note 3 23" xfId="1847"/>
    <cellStyle name="Note 3 23 2" xfId="1848"/>
    <cellStyle name="Note 3 24" xfId="1849"/>
    <cellStyle name="Note 3 24 2" xfId="1850"/>
    <cellStyle name="Note 3 25" xfId="1851"/>
    <cellStyle name="Note 3 25 2" xfId="1852"/>
    <cellStyle name="Note 3 26" xfId="1853"/>
    <cellStyle name="Note 3 26 2" xfId="1854"/>
    <cellStyle name="Note 3 27" xfId="1855"/>
    <cellStyle name="Note 3 27 2" xfId="1856"/>
    <cellStyle name="Note 3 28" xfId="1857"/>
    <cellStyle name="Note 3 28 2" xfId="1858"/>
    <cellStyle name="Note 3 29" xfId="1859"/>
    <cellStyle name="Note 3 29 2" xfId="1860"/>
    <cellStyle name="Note 3 3" xfId="1861"/>
    <cellStyle name="Note 3 3 2" xfId="1862"/>
    <cellStyle name="Note 3 30" xfId="1863"/>
    <cellStyle name="Note 3 30 2" xfId="1864"/>
    <cellStyle name="Note 3 31" xfId="1865"/>
    <cellStyle name="Note 3 31 2" xfId="1866"/>
    <cellStyle name="Note 3 32" xfId="1867"/>
    <cellStyle name="Note 3 32 2" xfId="1868"/>
    <cellStyle name="Note 3 33" xfId="1869"/>
    <cellStyle name="Note 3 33 2" xfId="1870"/>
    <cellStyle name="Note 3 34" xfId="1871"/>
    <cellStyle name="Note 3 34 2" xfId="1872"/>
    <cellStyle name="Note 3 35" xfId="1873"/>
    <cellStyle name="Note 3 35 2" xfId="1874"/>
    <cellStyle name="Note 3 36" xfId="1875"/>
    <cellStyle name="Note 3 36 2" xfId="1876"/>
    <cellStyle name="Note 3 37" xfId="1877"/>
    <cellStyle name="Note 3 37 2" xfId="1878"/>
    <cellStyle name="Note 3 38" xfId="1879"/>
    <cellStyle name="Note 3 38 2" xfId="1880"/>
    <cellStyle name="Note 3 39" xfId="1881"/>
    <cellStyle name="Note 3 39 2" xfId="1882"/>
    <cellStyle name="Note 3 4" xfId="1883"/>
    <cellStyle name="Note 3 4 2" xfId="1884"/>
    <cellStyle name="Note 3 40" xfId="1885"/>
    <cellStyle name="Note 3 40 2" xfId="1886"/>
    <cellStyle name="Note 3 41" xfId="1887"/>
    <cellStyle name="Note 3 41 2" xfId="1888"/>
    <cellStyle name="Note 3 42" xfId="1889"/>
    <cellStyle name="Note 3 42 2" xfId="1890"/>
    <cellStyle name="Note 3 43" xfId="1891"/>
    <cellStyle name="Note 3 43 2" xfId="1892"/>
    <cellStyle name="Note 3 44" xfId="1893"/>
    <cellStyle name="Note 3 44 2" xfId="1894"/>
    <cellStyle name="Note 3 45" xfId="1895"/>
    <cellStyle name="Note 3 45 2" xfId="1896"/>
    <cellStyle name="Note 3 46" xfId="1897"/>
    <cellStyle name="Note 3 46 2" xfId="1898"/>
    <cellStyle name="Note 3 47" xfId="1899"/>
    <cellStyle name="Note 3 47 2" xfId="1900"/>
    <cellStyle name="Note 3 48" xfId="1901"/>
    <cellStyle name="Note 3 48 2" xfId="1902"/>
    <cellStyle name="Note 3 49" xfId="1903"/>
    <cellStyle name="Note 3 49 2" xfId="1904"/>
    <cellStyle name="Note 3 5" xfId="1905"/>
    <cellStyle name="Note 3 5 2" xfId="1906"/>
    <cellStyle name="Note 3 50" xfId="1907"/>
    <cellStyle name="Note 3 50 2" xfId="1908"/>
    <cellStyle name="Note 3 51" xfId="1909"/>
    <cellStyle name="Note 3 51 2" xfId="1910"/>
    <cellStyle name="Note 3 52" xfId="1911"/>
    <cellStyle name="Note 3 52 2" xfId="1912"/>
    <cellStyle name="Note 3 53" xfId="1913"/>
    <cellStyle name="Note 3 53 2" xfId="1914"/>
    <cellStyle name="Note 3 54" xfId="1915"/>
    <cellStyle name="Note 3 54 2" xfId="1916"/>
    <cellStyle name="Note 3 55" xfId="1917"/>
    <cellStyle name="Note 3 6" xfId="1918"/>
    <cellStyle name="Note 3 6 2" xfId="1919"/>
    <cellStyle name="Note 3 7" xfId="1920"/>
    <cellStyle name="Note 3 7 2" xfId="1921"/>
    <cellStyle name="Note 3 8" xfId="1922"/>
    <cellStyle name="Note 3 8 2" xfId="1923"/>
    <cellStyle name="Note 3 9" xfId="1924"/>
    <cellStyle name="Note 3 9 2" xfId="1925"/>
    <cellStyle name="Note 4" xfId="1926"/>
    <cellStyle name="Note 4 10" xfId="1927"/>
    <cellStyle name="Note 4 10 2" xfId="1928"/>
    <cellStyle name="Note 4 11" xfId="1929"/>
    <cellStyle name="Note 4 11 2" xfId="1930"/>
    <cellStyle name="Note 4 12" xfId="1931"/>
    <cellStyle name="Note 4 12 2" xfId="1932"/>
    <cellStyle name="Note 4 13" xfId="1933"/>
    <cellStyle name="Note 4 13 2" xfId="1934"/>
    <cellStyle name="Note 4 14" xfId="1935"/>
    <cellStyle name="Note 4 14 2" xfId="1936"/>
    <cellStyle name="Note 4 15" xfId="1937"/>
    <cellStyle name="Note 4 15 2" xfId="1938"/>
    <cellStyle name="Note 4 16" xfId="1939"/>
    <cellStyle name="Note 4 16 2" xfId="1940"/>
    <cellStyle name="Note 4 17" xfId="1941"/>
    <cellStyle name="Note 4 17 2" xfId="1942"/>
    <cellStyle name="Note 4 18" xfId="1943"/>
    <cellStyle name="Note 4 18 2" xfId="1944"/>
    <cellStyle name="Note 4 19" xfId="1945"/>
    <cellStyle name="Note 4 19 2" xfId="1946"/>
    <cellStyle name="Note 4 2" xfId="1947"/>
    <cellStyle name="Note 4 2 2" xfId="1948"/>
    <cellStyle name="Note 4 20" xfId="1949"/>
    <cellStyle name="Note 4 20 2" xfId="1950"/>
    <cellStyle name="Note 4 21" xfId="1951"/>
    <cellStyle name="Note 4 21 2" xfId="1952"/>
    <cellStyle name="Note 4 22" xfId="1953"/>
    <cellStyle name="Note 4 22 2" xfId="1954"/>
    <cellStyle name="Note 4 23" xfId="1955"/>
    <cellStyle name="Note 4 23 2" xfId="1956"/>
    <cellStyle name="Note 4 24" xfId="1957"/>
    <cellStyle name="Note 4 24 2" xfId="1958"/>
    <cellStyle name="Note 4 25" xfId="1959"/>
    <cellStyle name="Note 4 25 2" xfId="1960"/>
    <cellStyle name="Note 4 26" xfId="1961"/>
    <cellStyle name="Note 4 26 2" xfId="1962"/>
    <cellStyle name="Note 4 27" xfId="1963"/>
    <cellStyle name="Note 4 27 2" xfId="1964"/>
    <cellStyle name="Note 4 28" xfId="1965"/>
    <cellStyle name="Note 4 28 2" xfId="1966"/>
    <cellStyle name="Note 4 29" xfId="1967"/>
    <cellStyle name="Note 4 29 2" xfId="1968"/>
    <cellStyle name="Note 4 3" xfId="1969"/>
    <cellStyle name="Note 4 3 2" xfId="1970"/>
    <cellStyle name="Note 4 30" xfId="1971"/>
    <cellStyle name="Note 4 30 2" xfId="1972"/>
    <cellStyle name="Note 4 31" xfId="1973"/>
    <cellStyle name="Note 4 31 2" xfId="1974"/>
    <cellStyle name="Note 4 32" xfId="1975"/>
    <cellStyle name="Note 4 32 2" xfId="1976"/>
    <cellStyle name="Note 4 33" xfId="1977"/>
    <cellStyle name="Note 4 33 2" xfId="1978"/>
    <cellStyle name="Note 4 34" xfId="1979"/>
    <cellStyle name="Note 4 34 2" xfId="1980"/>
    <cellStyle name="Note 4 35" xfId="1981"/>
    <cellStyle name="Note 4 35 2" xfId="1982"/>
    <cellStyle name="Note 4 36" xfId="1983"/>
    <cellStyle name="Note 4 36 2" xfId="1984"/>
    <cellStyle name="Note 4 37" xfId="1985"/>
    <cellStyle name="Note 4 37 2" xfId="1986"/>
    <cellStyle name="Note 4 38" xfId="1987"/>
    <cellStyle name="Note 4 38 2" xfId="1988"/>
    <cellStyle name="Note 4 39" xfId="1989"/>
    <cellStyle name="Note 4 39 2" xfId="1990"/>
    <cellStyle name="Note 4 4" xfId="1991"/>
    <cellStyle name="Note 4 4 2" xfId="1992"/>
    <cellStyle name="Note 4 40" xfId="1993"/>
    <cellStyle name="Note 4 40 2" xfId="1994"/>
    <cellStyle name="Note 4 41" xfId="1995"/>
    <cellStyle name="Note 4 41 2" xfId="1996"/>
    <cellStyle name="Note 4 42" xfId="1997"/>
    <cellStyle name="Note 4 42 2" xfId="1998"/>
    <cellStyle name="Note 4 43" xfId="1999"/>
    <cellStyle name="Note 4 43 2" xfId="2000"/>
    <cellStyle name="Note 4 44" xfId="2001"/>
    <cellStyle name="Note 4 44 2" xfId="2002"/>
    <cellStyle name="Note 4 45" xfId="2003"/>
    <cellStyle name="Note 4 45 2" xfId="2004"/>
    <cellStyle name="Note 4 46" xfId="2005"/>
    <cellStyle name="Note 4 46 2" xfId="2006"/>
    <cellStyle name="Note 4 47" xfId="2007"/>
    <cellStyle name="Note 4 47 2" xfId="2008"/>
    <cellStyle name="Note 4 48" xfId="2009"/>
    <cellStyle name="Note 4 48 2" xfId="2010"/>
    <cellStyle name="Note 4 49" xfId="2011"/>
    <cellStyle name="Note 4 49 2" xfId="2012"/>
    <cellStyle name="Note 4 5" xfId="2013"/>
    <cellStyle name="Note 4 5 2" xfId="2014"/>
    <cellStyle name="Note 4 50" xfId="2015"/>
    <cellStyle name="Note 4 50 2" xfId="2016"/>
    <cellStyle name="Note 4 51" xfId="2017"/>
    <cellStyle name="Note 4 51 2" xfId="2018"/>
    <cellStyle name="Note 4 52" xfId="2019"/>
    <cellStyle name="Note 4 52 2" xfId="2020"/>
    <cellStyle name="Note 4 53" xfId="2021"/>
    <cellStyle name="Note 4 53 2" xfId="2022"/>
    <cellStyle name="Note 4 54" xfId="2023"/>
    <cellStyle name="Note 4 54 2" xfId="2024"/>
    <cellStyle name="Note 4 55" xfId="2025"/>
    <cellStyle name="Note 4 6" xfId="2026"/>
    <cellStyle name="Note 4 6 2" xfId="2027"/>
    <cellStyle name="Note 4 7" xfId="2028"/>
    <cellStyle name="Note 4 7 2" xfId="2029"/>
    <cellStyle name="Note 4 8" xfId="2030"/>
    <cellStyle name="Note 4 8 2" xfId="2031"/>
    <cellStyle name="Note 4 9" xfId="2032"/>
    <cellStyle name="Note 4 9 2" xfId="2033"/>
    <cellStyle name="Note 5" xfId="2034"/>
    <cellStyle name="Note 5 10" xfId="2035"/>
    <cellStyle name="Note 5 10 2" xfId="2036"/>
    <cellStyle name="Note 5 11" xfId="2037"/>
    <cellStyle name="Note 5 11 2" xfId="2038"/>
    <cellStyle name="Note 5 12" xfId="2039"/>
    <cellStyle name="Note 5 12 2" xfId="2040"/>
    <cellStyle name="Note 5 13" xfId="2041"/>
    <cellStyle name="Note 5 13 2" xfId="2042"/>
    <cellStyle name="Note 5 14" xfId="2043"/>
    <cellStyle name="Note 5 14 2" xfId="2044"/>
    <cellStyle name="Note 5 15" xfId="2045"/>
    <cellStyle name="Note 5 15 2" xfId="2046"/>
    <cellStyle name="Note 5 16" xfId="2047"/>
    <cellStyle name="Note 5 16 2" xfId="2048"/>
    <cellStyle name="Note 5 17" xfId="2049"/>
    <cellStyle name="Note 5 17 2" xfId="2050"/>
    <cellStyle name="Note 5 18" xfId="2051"/>
    <cellStyle name="Note 5 18 2" xfId="2052"/>
    <cellStyle name="Note 5 19" xfId="2053"/>
    <cellStyle name="Note 5 19 2" xfId="2054"/>
    <cellStyle name="Note 5 2" xfId="2055"/>
    <cellStyle name="Note 5 2 2" xfId="2056"/>
    <cellStyle name="Note 5 20" xfId="2057"/>
    <cellStyle name="Note 5 20 2" xfId="2058"/>
    <cellStyle name="Note 5 21" xfId="2059"/>
    <cellStyle name="Note 5 21 2" xfId="2060"/>
    <cellStyle name="Note 5 22" xfId="2061"/>
    <cellStyle name="Note 5 22 2" xfId="2062"/>
    <cellStyle name="Note 5 23" xfId="2063"/>
    <cellStyle name="Note 5 23 2" xfId="2064"/>
    <cellStyle name="Note 5 24" xfId="2065"/>
    <cellStyle name="Note 5 24 2" xfId="2066"/>
    <cellStyle name="Note 5 25" xfId="2067"/>
    <cellStyle name="Note 5 25 2" xfId="2068"/>
    <cellStyle name="Note 5 26" xfId="2069"/>
    <cellStyle name="Note 5 26 2" xfId="2070"/>
    <cellStyle name="Note 5 27" xfId="2071"/>
    <cellStyle name="Note 5 27 2" xfId="2072"/>
    <cellStyle name="Note 5 28" xfId="2073"/>
    <cellStyle name="Note 5 28 2" xfId="2074"/>
    <cellStyle name="Note 5 29" xfId="2075"/>
    <cellStyle name="Note 5 29 2" xfId="2076"/>
    <cellStyle name="Note 5 3" xfId="2077"/>
    <cellStyle name="Note 5 3 2" xfId="2078"/>
    <cellStyle name="Note 5 30" xfId="2079"/>
    <cellStyle name="Note 5 30 2" xfId="2080"/>
    <cellStyle name="Note 5 31" xfId="2081"/>
    <cellStyle name="Note 5 31 2" xfId="2082"/>
    <cellStyle name="Note 5 32" xfId="2083"/>
    <cellStyle name="Note 5 32 2" xfId="2084"/>
    <cellStyle name="Note 5 33" xfId="2085"/>
    <cellStyle name="Note 5 33 2" xfId="2086"/>
    <cellStyle name="Note 5 34" xfId="2087"/>
    <cellStyle name="Note 5 34 2" xfId="2088"/>
    <cellStyle name="Note 5 35" xfId="2089"/>
    <cellStyle name="Note 5 35 2" xfId="2090"/>
    <cellStyle name="Note 5 36" xfId="2091"/>
    <cellStyle name="Note 5 36 2" xfId="2092"/>
    <cellStyle name="Note 5 37" xfId="2093"/>
    <cellStyle name="Note 5 37 2" xfId="2094"/>
    <cellStyle name="Note 5 38" xfId="2095"/>
    <cellStyle name="Note 5 38 2" xfId="2096"/>
    <cellStyle name="Note 5 39" xfId="2097"/>
    <cellStyle name="Note 5 39 2" xfId="2098"/>
    <cellStyle name="Note 5 4" xfId="2099"/>
    <cellStyle name="Note 5 4 2" xfId="2100"/>
    <cellStyle name="Note 5 40" xfId="2101"/>
    <cellStyle name="Note 5 40 2" xfId="2102"/>
    <cellStyle name="Note 5 41" xfId="2103"/>
    <cellStyle name="Note 5 41 2" xfId="2104"/>
    <cellStyle name="Note 5 42" xfId="2105"/>
    <cellStyle name="Note 5 42 2" xfId="2106"/>
    <cellStyle name="Note 5 43" xfId="2107"/>
    <cellStyle name="Note 5 43 2" xfId="2108"/>
    <cellStyle name="Note 5 44" xfId="2109"/>
    <cellStyle name="Note 5 44 2" xfId="2110"/>
    <cellStyle name="Note 5 45" xfId="2111"/>
    <cellStyle name="Note 5 45 2" xfId="2112"/>
    <cellStyle name="Note 5 46" xfId="2113"/>
    <cellStyle name="Note 5 46 2" xfId="2114"/>
    <cellStyle name="Note 5 47" xfId="2115"/>
    <cellStyle name="Note 5 47 2" xfId="2116"/>
    <cellStyle name="Note 5 48" xfId="2117"/>
    <cellStyle name="Note 5 48 2" xfId="2118"/>
    <cellStyle name="Note 5 49" xfId="2119"/>
    <cellStyle name="Note 5 49 2" xfId="2120"/>
    <cellStyle name="Note 5 5" xfId="2121"/>
    <cellStyle name="Note 5 5 2" xfId="2122"/>
    <cellStyle name="Note 5 50" xfId="2123"/>
    <cellStyle name="Note 5 50 2" xfId="2124"/>
    <cellStyle name="Note 5 51" xfId="2125"/>
    <cellStyle name="Note 5 51 2" xfId="2126"/>
    <cellStyle name="Note 5 52" xfId="2127"/>
    <cellStyle name="Note 5 52 2" xfId="2128"/>
    <cellStyle name="Note 5 53" xfId="2129"/>
    <cellStyle name="Note 5 53 2" xfId="2130"/>
    <cellStyle name="Note 5 54" xfId="2131"/>
    <cellStyle name="Note 5 54 2" xfId="2132"/>
    <cellStyle name="Note 5 55" xfId="2133"/>
    <cellStyle name="Note 5 6" xfId="2134"/>
    <cellStyle name="Note 5 6 2" xfId="2135"/>
    <cellStyle name="Note 5 7" xfId="2136"/>
    <cellStyle name="Note 5 7 2" xfId="2137"/>
    <cellStyle name="Note 5 8" xfId="2138"/>
    <cellStyle name="Note 5 8 2" xfId="2139"/>
    <cellStyle name="Note 5 9" xfId="2140"/>
    <cellStyle name="Note 5 9 2" xfId="2141"/>
    <cellStyle name="Note 6" xfId="2142"/>
    <cellStyle name="Note 6 10" xfId="2143"/>
    <cellStyle name="Note 6 10 2" xfId="2144"/>
    <cellStyle name="Note 6 11" xfId="2145"/>
    <cellStyle name="Note 6 11 2" xfId="2146"/>
    <cellStyle name="Note 6 12" xfId="2147"/>
    <cellStyle name="Note 6 12 2" xfId="2148"/>
    <cellStyle name="Note 6 13" xfId="2149"/>
    <cellStyle name="Note 6 13 2" xfId="2150"/>
    <cellStyle name="Note 6 14" xfId="2151"/>
    <cellStyle name="Note 6 14 2" xfId="2152"/>
    <cellStyle name="Note 6 15" xfId="2153"/>
    <cellStyle name="Note 6 15 2" xfId="2154"/>
    <cellStyle name="Note 6 16" xfId="2155"/>
    <cellStyle name="Note 6 16 2" xfId="2156"/>
    <cellStyle name="Note 6 17" xfId="2157"/>
    <cellStyle name="Note 6 17 2" xfId="2158"/>
    <cellStyle name="Note 6 18" xfId="2159"/>
    <cellStyle name="Note 6 18 2" xfId="2160"/>
    <cellStyle name="Note 6 19" xfId="2161"/>
    <cellStyle name="Note 6 19 2" xfId="2162"/>
    <cellStyle name="Note 6 2" xfId="2163"/>
    <cellStyle name="Note 6 2 2" xfId="2164"/>
    <cellStyle name="Note 6 20" xfId="2165"/>
    <cellStyle name="Note 6 20 2" xfId="2166"/>
    <cellStyle name="Note 6 21" xfId="2167"/>
    <cellStyle name="Note 6 21 2" xfId="2168"/>
    <cellStyle name="Note 6 22" xfId="2169"/>
    <cellStyle name="Note 6 22 2" xfId="2170"/>
    <cellStyle name="Note 6 23" xfId="2171"/>
    <cellStyle name="Note 6 23 2" xfId="2172"/>
    <cellStyle name="Note 6 24" xfId="2173"/>
    <cellStyle name="Note 6 24 2" xfId="2174"/>
    <cellStyle name="Note 6 25" xfId="2175"/>
    <cellStyle name="Note 6 25 2" xfId="2176"/>
    <cellStyle name="Note 6 26" xfId="2177"/>
    <cellStyle name="Note 6 26 2" xfId="2178"/>
    <cellStyle name="Note 6 27" xfId="2179"/>
    <cellStyle name="Note 6 27 2" xfId="2180"/>
    <cellStyle name="Note 6 28" xfId="2181"/>
    <cellStyle name="Note 6 28 2" xfId="2182"/>
    <cellStyle name="Note 6 29" xfId="2183"/>
    <cellStyle name="Note 6 29 2" xfId="2184"/>
    <cellStyle name="Note 6 3" xfId="2185"/>
    <cellStyle name="Note 6 3 2" xfId="2186"/>
    <cellStyle name="Note 6 30" xfId="2187"/>
    <cellStyle name="Note 6 30 2" xfId="2188"/>
    <cellStyle name="Note 6 31" xfId="2189"/>
    <cellStyle name="Note 6 31 2" xfId="2190"/>
    <cellStyle name="Note 6 32" xfId="2191"/>
    <cellStyle name="Note 6 32 2" xfId="2192"/>
    <cellStyle name="Note 6 33" xfId="2193"/>
    <cellStyle name="Note 6 33 2" xfId="2194"/>
    <cellStyle name="Note 6 34" xfId="2195"/>
    <cellStyle name="Note 6 34 2" xfId="2196"/>
    <cellStyle name="Note 6 35" xfId="2197"/>
    <cellStyle name="Note 6 35 2" xfId="2198"/>
    <cellStyle name="Note 6 36" xfId="2199"/>
    <cellStyle name="Note 6 36 2" xfId="2200"/>
    <cellStyle name="Note 6 37" xfId="2201"/>
    <cellStyle name="Note 6 37 2" xfId="2202"/>
    <cellStyle name="Note 6 38" xfId="2203"/>
    <cellStyle name="Note 6 38 2" xfId="2204"/>
    <cellStyle name="Note 6 39" xfId="2205"/>
    <cellStyle name="Note 6 39 2" xfId="2206"/>
    <cellStyle name="Note 6 4" xfId="2207"/>
    <cellStyle name="Note 6 4 2" xfId="2208"/>
    <cellStyle name="Note 6 40" xfId="2209"/>
    <cellStyle name="Note 6 40 2" xfId="2210"/>
    <cellStyle name="Note 6 41" xfId="2211"/>
    <cellStyle name="Note 6 41 2" xfId="2212"/>
    <cellStyle name="Note 6 42" xfId="2213"/>
    <cellStyle name="Note 6 42 2" xfId="2214"/>
    <cellStyle name="Note 6 43" xfId="2215"/>
    <cellStyle name="Note 6 43 2" xfId="2216"/>
    <cellStyle name="Note 6 44" xfId="2217"/>
    <cellStyle name="Note 6 44 2" xfId="2218"/>
    <cellStyle name="Note 6 45" xfId="2219"/>
    <cellStyle name="Note 6 45 2" xfId="2220"/>
    <cellStyle name="Note 6 46" xfId="2221"/>
    <cellStyle name="Note 6 46 2" xfId="2222"/>
    <cellStyle name="Note 6 47" xfId="2223"/>
    <cellStyle name="Note 6 47 2" xfId="2224"/>
    <cellStyle name="Note 6 48" xfId="2225"/>
    <cellStyle name="Note 6 48 2" xfId="2226"/>
    <cellStyle name="Note 6 49" xfId="2227"/>
    <cellStyle name="Note 6 49 2" xfId="2228"/>
    <cellStyle name="Note 6 5" xfId="2229"/>
    <cellStyle name="Note 6 5 2" xfId="2230"/>
    <cellStyle name="Note 6 50" xfId="2231"/>
    <cellStyle name="Note 6 50 2" xfId="2232"/>
    <cellStyle name="Note 6 51" xfId="2233"/>
    <cellStyle name="Note 6 51 2" xfId="2234"/>
    <cellStyle name="Note 6 52" xfId="2235"/>
    <cellStyle name="Note 6 52 2" xfId="2236"/>
    <cellStyle name="Note 6 53" xfId="2237"/>
    <cellStyle name="Note 6 53 2" xfId="2238"/>
    <cellStyle name="Note 6 54" xfId="2239"/>
    <cellStyle name="Note 6 54 2" xfId="2240"/>
    <cellStyle name="Note 6 55" xfId="2241"/>
    <cellStyle name="Note 6 6" xfId="2242"/>
    <cellStyle name="Note 6 6 2" xfId="2243"/>
    <cellStyle name="Note 6 7" xfId="2244"/>
    <cellStyle name="Note 6 7 2" xfId="2245"/>
    <cellStyle name="Note 6 8" xfId="2246"/>
    <cellStyle name="Note 6 8 2" xfId="2247"/>
    <cellStyle name="Note 6 9" xfId="2248"/>
    <cellStyle name="Note 6 9 2" xfId="2249"/>
    <cellStyle name="Note 7" xfId="2250"/>
    <cellStyle name="Note 7 10" xfId="2251"/>
    <cellStyle name="Note 7 10 2" xfId="2252"/>
    <cellStyle name="Note 7 11" xfId="2253"/>
    <cellStyle name="Note 7 11 2" xfId="2254"/>
    <cellStyle name="Note 7 12" xfId="2255"/>
    <cellStyle name="Note 7 12 2" xfId="2256"/>
    <cellStyle name="Note 7 13" xfId="2257"/>
    <cellStyle name="Note 7 13 2" xfId="2258"/>
    <cellStyle name="Note 7 14" xfId="2259"/>
    <cellStyle name="Note 7 14 2" xfId="2260"/>
    <cellStyle name="Note 7 15" xfId="2261"/>
    <cellStyle name="Note 7 15 2" xfId="2262"/>
    <cellStyle name="Note 7 16" xfId="2263"/>
    <cellStyle name="Note 7 16 2" xfId="2264"/>
    <cellStyle name="Note 7 17" xfId="2265"/>
    <cellStyle name="Note 7 17 2" xfId="2266"/>
    <cellStyle name="Note 7 18" xfId="2267"/>
    <cellStyle name="Note 7 18 2" xfId="2268"/>
    <cellStyle name="Note 7 19" xfId="2269"/>
    <cellStyle name="Note 7 19 2" xfId="2270"/>
    <cellStyle name="Note 7 2" xfId="2271"/>
    <cellStyle name="Note 7 2 2" xfId="2272"/>
    <cellStyle name="Note 7 20" xfId="2273"/>
    <cellStyle name="Note 7 20 2" xfId="2274"/>
    <cellStyle name="Note 7 21" xfId="2275"/>
    <cellStyle name="Note 7 21 2" xfId="2276"/>
    <cellStyle name="Note 7 22" xfId="2277"/>
    <cellStyle name="Note 7 22 2" xfId="2278"/>
    <cellStyle name="Note 7 23" xfId="2279"/>
    <cellStyle name="Note 7 23 2" xfId="2280"/>
    <cellStyle name="Note 7 24" xfId="2281"/>
    <cellStyle name="Note 7 24 2" xfId="2282"/>
    <cellStyle name="Note 7 25" xfId="2283"/>
    <cellStyle name="Note 7 25 2" xfId="2284"/>
    <cellStyle name="Note 7 26" xfId="2285"/>
    <cellStyle name="Note 7 26 2" xfId="2286"/>
    <cellStyle name="Note 7 27" xfId="2287"/>
    <cellStyle name="Note 7 27 2" xfId="2288"/>
    <cellStyle name="Note 7 28" xfId="2289"/>
    <cellStyle name="Note 7 28 2" xfId="2290"/>
    <cellStyle name="Note 7 29" xfId="2291"/>
    <cellStyle name="Note 7 29 2" xfId="2292"/>
    <cellStyle name="Note 7 3" xfId="2293"/>
    <cellStyle name="Note 7 3 2" xfId="2294"/>
    <cellStyle name="Note 7 30" xfId="2295"/>
    <cellStyle name="Note 7 30 2" xfId="2296"/>
    <cellStyle name="Note 7 31" xfId="2297"/>
    <cellStyle name="Note 7 31 2" xfId="2298"/>
    <cellStyle name="Note 7 32" xfId="2299"/>
    <cellStyle name="Note 7 32 2" xfId="2300"/>
    <cellStyle name="Note 7 33" xfId="2301"/>
    <cellStyle name="Note 7 33 2" xfId="2302"/>
    <cellStyle name="Note 7 34" xfId="2303"/>
    <cellStyle name="Note 7 34 2" xfId="2304"/>
    <cellStyle name="Note 7 35" xfId="2305"/>
    <cellStyle name="Note 7 35 2" xfId="2306"/>
    <cellStyle name="Note 7 36" xfId="2307"/>
    <cellStyle name="Note 7 36 2" xfId="2308"/>
    <cellStyle name="Note 7 37" xfId="2309"/>
    <cellStyle name="Note 7 37 2" xfId="2310"/>
    <cellStyle name="Note 7 38" xfId="2311"/>
    <cellStyle name="Note 7 38 2" xfId="2312"/>
    <cellStyle name="Note 7 39" xfId="2313"/>
    <cellStyle name="Note 7 39 2" xfId="2314"/>
    <cellStyle name="Note 7 4" xfId="2315"/>
    <cellStyle name="Note 7 4 2" xfId="2316"/>
    <cellStyle name="Note 7 40" xfId="2317"/>
    <cellStyle name="Note 7 40 2" xfId="2318"/>
    <cellStyle name="Note 7 41" xfId="2319"/>
    <cellStyle name="Note 7 41 2" xfId="2320"/>
    <cellStyle name="Note 7 42" xfId="2321"/>
    <cellStyle name="Note 7 42 2" xfId="2322"/>
    <cellStyle name="Note 7 43" xfId="2323"/>
    <cellStyle name="Note 7 43 2" xfId="2324"/>
    <cellStyle name="Note 7 44" xfId="2325"/>
    <cellStyle name="Note 7 44 2" xfId="2326"/>
    <cellStyle name="Note 7 45" xfId="2327"/>
    <cellStyle name="Note 7 45 2" xfId="2328"/>
    <cellStyle name="Note 7 46" xfId="2329"/>
    <cellStyle name="Note 7 46 2" xfId="2330"/>
    <cellStyle name="Note 7 47" xfId="2331"/>
    <cellStyle name="Note 7 47 2" xfId="2332"/>
    <cellStyle name="Note 7 48" xfId="2333"/>
    <cellStyle name="Note 7 48 2" xfId="2334"/>
    <cellStyle name="Note 7 49" xfId="2335"/>
    <cellStyle name="Note 7 49 2" xfId="2336"/>
    <cellStyle name="Note 7 5" xfId="2337"/>
    <cellStyle name="Note 7 5 2" xfId="2338"/>
    <cellStyle name="Note 7 50" xfId="2339"/>
    <cellStyle name="Note 7 50 2" xfId="2340"/>
    <cellStyle name="Note 7 51" xfId="2341"/>
    <cellStyle name="Note 7 51 2" xfId="2342"/>
    <cellStyle name="Note 7 52" xfId="2343"/>
    <cellStyle name="Note 7 52 2" xfId="2344"/>
    <cellStyle name="Note 7 53" xfId="2345"/>
    <cellStyle name="Note 7 53 2" xfId="2346"/>
    <cellStyle name="Note 7 54" xfId="2347"/>
    <cellStyle name="Note 7 54 2" xfId="2348"/>
    <cellStyle name="Note 7 55" xfId="2349"/>
    <cellStyle name="Note 7 6" xfId="2350"/>
    <cellStyle name="Note 7 6 2" xfId="2351"/>
    <cellStyle name="Note 7 7" xfId="2352"/>
    <cellStyle name="Note 7 7 2" xfId="2353"/>
    <cellStyle name="Note 7 8" xfId="2354"/>
    <cellStyle name="Note 7 8 2" xfId="2355"/>
    <cellStyle name="Note 7 9" xfId="2356"/>
    <cellStyle name="Note 7 9 2" xfId="2357"/>
    <cellStyle name="Note 8" xfId="2358"/>
    <cellStyle name="Note 8 10" xfId="2359"/>
    <cellStyle name="Note 8 10 2" xfId="2360"/>
    <cellStyle name="Note 8 11" xfId="2361"/>
    <cellStyle name="Note 8 11 2" xfId="2362"/>
    <cellStyle name="Note 8 12" xfId="2363"/>
    <cellStyle name="Note 8 12 2" xfId="2364"/>
    <cellStyle name="Note 8 13" xfId="2365"/>
    <cellStyle name="Note 8 13 2" xfId="2366"/>
    <cellStyle name="Note 8 14" xfId="2367"/>
    <cellStyle name="Note 8 14 2" xfId="2368"/>
    <cellStyle name="Note 8 15" xfId="2369"/>
    <cellStyle name="Note 8 15 2" xfId="2370"/>
    <cellStyle name="Note 8 16" xfId="2371"/>
    <cellStyle name="Note 8 16 2" xfId="2372"/>
    <cellStyle name="Note 8 17" xfId="2373"/>
    <cellStyle name="Note 8 17 2" xfId="2374"/>
    <cellStyle name="Note 8 18" xfId="2375"/>
    <cellStyle name="Note 8 18 2" xfId="2376"/>
    <cellStyle name="Note 8 19" xfId="2377"/>
    <cellStyle name="Note 8 19 2" xfId="2378"/>
    <cellStyle name="Note 8 2" xfId="2379"/>
    <cellStyle name="Note 8 2 2" xfId="2380"/>
    <cellStyle name="Note 8 20" xfId="2381"/>
    <cellStyle name="Note 8 20 2" xfId="2382"/>
    <cellStyle name="Note 8 21" xfId="2383"/>
    <cellStyle name="Note 8 21 2" xfId="2384"/>
    <cellStyle name="Note 8 22" xfId="2385"/>
    <cellStyle name="Note 8 22 2" xfId="2386"/>
    <cellStyle name="Note 8 23" xfId="2387"/>
    <cellStyle name="Note 8 23 2" xfId="2388"/>
    <cellStyle name="Note 8 24" xfId="2389"/>
    <cellStyle name="Note 8 24 2" xfId="2390"/>
    <cellStyle name="Note 8 25" xfId="2391"/>
    <cellStyle name="Note 8 25 2" xfId="2392"/>
    <cellStyle name="Note 8 26" xfId="2393"/>
    <cellStyle name="Note 8 26 2" xfId="2394"/>
    <cellStyle name="Note 8 27" xfId="2395"/>
    <cellStyle name="Note 8 27 2" xfId="2396"/>
    <cellStyle name="Note 8 28" xfId="2397"/>
    <cellStyle name="Note 8 28 2" xfId="2398"/>
    <cellStyle name="Note 8 29" xfId="2399"/>
    <cellStyle name="Note 8 29 2" xfId="2400"/>
    <cellStyle name="Note 8 3" xfId="2401"/>
    <cellStyle name="Note 8 3 2" xfId="2402"/>
    <cellStyle name="Note 8 30" xfId="2403"/>
    <cellStyle name="Note 8 30 2" xfId="2404"/>
    <cellStyle name="Note 8 31" xfId="2405"/>
    <cellStyle name="Note 8 31 2" xfId="2406"/>
    <cellStyle name="Note 8 32" xfId="2407"/>
    <cellStyle name="Note 8 32 2" xfId="2408"/>
    <cellStyle name="Note 8 33" xfId="2409"/>
    <cellStyle name="Note 8 33 2" xfId="2410"/>
    <cellStyle name="Note 8 34" xfId="2411"/>
    <cellStyle name="Note 8 34 2" xfId="2412"/>
    <cellStyle name="Note 8 35" xfId="2413"/>
    <cellStyle name="Note 8 35 2" xfId="2414"/>
    <cellStyle name="Note 8 36" xfId="2415"/>
    <cellStyle name="Note 8 36 2" xfId="2416"/>
    <cellStyle name="Note 8 37" xfId="2417"/>
    <cellStyle name="Note 8 37 2" xfId="2418"/>
    <cellStyle name="Note 8 38" xfId="2419"/>
    <cellStyle name="Note 8 38 2" xfId="2420"/>
    <cellStyle name="Note 8 39" xfId="2421"/>
    <cellStyle name="Note 8 39 2" xfId="2422"/>
    <cellStyle name="Note 8 4" xfId="2423"/>
    <cellStyle name="Note 8 4 2" xfId="2424"/>
    <cellStyle name="Note 8 40" xfId="2425"/>
    <cellStyle name="Note 8 40 2" xfId="2426"/>
    <cellStyle name="Note 8 41" xfId="2427"/>
    <cellStyle name="Note 8 41 2" xfId="2428"/>
    <cellStyle name="Note 8 42" xfId="2429"/>
    <cellStyle name="Note 8 42 2" xfId="2430"/>
    <cellStyle name="Note 8 43" xfId="2431"/>
    <cellStyle name="Note 8 43 2" xfId="2432"/>
    <cellStyle name="Note 8 44" xfId="2433"/>
    <cellStyle name="Note 8 44 2" xfId="2434"/>
    <cellStyle name="Note 8 45" xfId="2435"/>
    <cellStyle name="Note 8 45 2" xfId="2436"/>
    <cellStyle name="Note 8 46" xfId="2437"/>
    <cellStyle name="Note 8 46 2" xfId="2438"/>
    <cellStyle name="Note 8 47" xfId="2439"/>
    <cellStyle name="Note 8 47 2" xfId="2440"/>
    <cellStyle name="Note 8 48" xfId="2441"/>
    <cellStyle name="Note 8 48 2" xfId="2442"/>
    <cellStyle name="Note 8 49" xfId="2443"/>
    <cellStyle name="Note 8 49 2" xfId="2444"/>
    <cellStyle name="Note 8 5" xfId="2445"/>
    <cellStyle name="Note 8 5 2" xfId="2446"/>
    <cellStyle name="Note 8 50" xfId="2447"/>
    <cellStyle name="Note 8 50 2" xfId="2448"/>
    <cellStyle name="Note 8 51" xfId="2449"/>
    <cellStyle name="Note 8 51 2" xfId="2450"/>
    <cellStyle name="Note 8 52" xfId="2451"/>
    <cellStyle name="Note 8 52 2" xfId="2452"/>
    <cellStyle name="Note 8 53" xfId="2453"/>
    <cellStyle name="Note 8 53 2" xfId="2454"/>
    <cellStyle name="Note 8 54" xfId="2455"/>
    <cellStyle name="Note 8 54 2" xfId="2456"/>
    <cellStyle name="Note 8 55" xfId="2457"/>
    <cellStyle name="Note 8 6" xfId="2458"/>
    <cellStyle name="Note 8 6 2" xfId="2459"/>
    <cellStyle name="Note 8 7" xfId="2460"/>
    <cellStyle name="Note 8 7 2" xfId="2461"/>
    <cellStyle name="Note 8 8" xfId="2462"/>
    <cellStyle name="Note 8 8 2" xfId="2463"/>
    <cellStyle name="Note 8 9" xfId="2464"/>
    <cellStyle name="Note 8 9 2" xfId="2465"/>
    <cellStyle name="Note 9" xfId="2466"/>
    <cellStyle name="Note 9 10" xfId="2467"/>
    <cellStyle name="Note 9 10 2" xfId="2468"/>
    <cellStyle name="Note 9 11" xfId="2469"/>
    <cellStyle name="Note 9 11 2" xfId="2470"/>
    <cellStyle name="Note 9 12" xfId="2471"/>
    <cellStyle name="Note 9 12 2" xfId="2472"/>
    <cellStyle name="Note 9 13" xfId="2473"/>
    <cellStyle name="Note 9 13 2" xfId="2474"/>
    <cellStyle name="Note 9 14" xfId="2475"/>
    <cellStyle name="Note 9 14 2" xfId="2476"/>
    <cellStyle name="Note 9 15" xfId="2477"/>
    <cellStyle name="Note 9 15 2" xfId="2478"/>
    <cellStyle name="Note 9 16" xfId="2479"/>
    <cellStyle name="Note 9 16 2" xfId="2480"/>
    <cellStyle name="Note 9 17" xfId="2481"/>
    <cellStyle name="Note 9 17 2" xfId="2482"/>
    <cellStyle name="Note 9 18" xfId="2483"/>
    <cellStyle name="Note 9 18 2" xfId="2484"/>
    <cellStyle name="Note 9 19" xfId="2485"/>
    <cellStyle name="Note 9 19 2" xfId="2486"/>
    <cellStyle name="Note 9 2" xfId="2487"/>
    <cellStyle name="Note 9 2 2" xfId="2488"/>
    <cellStyle name="Note 9 20" xfId="2489"/>
    <cellStyle name="Note 9 20 2" xfId="2490"/>
    <cellStyle name="Note 9 21" xfId="2491"/>
    <cellStyle name="Note 9 21 2" xfId="2492"/>
    <cellStyle name="Note 9 22" xfId="2493"/>
    <cellStyle name="Note 9 22 2" xfId="2494"/>
    <cellStyle name="Note 9 23" xfId="2495"/>
    <cellStyle name="Note 9 23 2" xfId="2496"/>
    <cellStyle name="Note 9 24" xfId="2497"/>
    <cellStyle name="Note 9 24 2" xfId="2498"/>
    <cellStyle name="Note 9 25" xfId="2499"/>
    <cellStyle name="Note 9 25 2" xfId="2500"/>
    <cellStyle name="Note 9 26" xfId="2501"/>
    <cellStyle name="Note 9 26 2" xfId="2502"/>
    <cellStyle name="Note 9 27" xfId="2503"/>
    <cellStyle name="Note 9 27 2" xfId="2504"/>
    <cellStyle name="Note 9 28" xfId="2505"/>
    <cellStyle name="Note 9 28 2" xfId="2506"/>
    <cellStyle name="Note 9 29" xfId="2507"/>
    <cellStyle name="Note 9 29 2" xfId="2508"/>
    <cellStyle name="Note 9 3" xfId="2509"/>
    <cellStyle name="Note 9 3 2" xfId="2510"/>
    <cellStyle name="Note 9 30" xfId="2511"/>
    <cellStyle name="Note 9 30 2" xfId="2512"/>
    <cellStyle name="Note 9 31" xfId="2513"/>
    <cellStyle name="Note 9 31 2" xfId="2514"/>
    <cellStyle name="Note 9 32" xfId="2515"/>
    <cellStyle name="Note 9 32 2" xfId="2516"/>
    <cellStyle name="Note 9 33" xfId="2517"/>
    <cellStyle name="Note 9 33 2" xfId="2518"/>
    <cellStyle name="Note 9 34" xfId="2519"/>
    <cellStyle name="Note 9 34 2" xfId="2520"/>
    <cellStyle name="Note 9 35" xfId="2521"/>
    <cellStyle name="Note 9 35 2" xfId="2522"/>
    <cellStyle name="Note 9 36" xfId="2523"/>
    <cellStyle name="Note 9 36 2" xfId="2524"/>
    <cellStyle name="Note 9 37" xfId="2525"/>
    <cellStyle name="Note 9 37 2" xfId="2526"/>
    <cellStyle name="Note 9 38" xfId="2527"/>
    <cellStyle name="Note 9 38 2" xfId="2528"/>
    <cellStyle name="Note 9 39" xfId="2529"/>
    <cellStyle name="Note 9 39 2" xfId="2530"/>
    <cellStyle name="Note 9 4" xfId="2531"/>
    <cellStyle name="Note 9 4 2" xfId="2532"/>
    <cellStyle name="Note 9 40" xfId="2533"/>
    <cellStyle name="Note 9 40 2" xfId="2534"/>
    <cellStyle name="Note 9 41" xfId="2535"/>
    <cellStyle name="Note 9 41 2" xfId="2536"/>
    <cellStyle name="Note 9 42" xfId="2537"/>
    <cellStyle name="Note 9 42 2" xfId="2538"/>
    <cellStyle name="Note 9 43" xfId="2539"/>
    <cellStyle name="Note 9 43 2" xfId="2540"/>
    <cellStyle name="Note 9 44" xfId="2541"/>
    <cellStyle name="Note 9 44 2" xfId="2542"/>
    <cellStyle name="Note 9 45" xfId="2543"/>
    <cellStyle name="Note 9 45 2" xfId="2544"/>
    <cellStyle name="Note 9 46" xfId="2545"/>
    <cellStyle name="Note 9 46 2" xfId="2546"/>
    <cellStyle name="Note 9 47" xfId="2547"/>
    <cellStyle name="Note 9 47 2" xfId="2548"/>
    <cellStyle name="Note 9 48" xfId="2549"/>
    <cellStyle name="Note 9 48 2" xfId="2550"/>
    <cellStyle name="Note 9 49" xfId="2551"/>
    <cellStyle name="Note 9 49 2" xfId="2552"/>
    <cellStyle name="Note 9 5" xfId="2553"/>
    <cellStyle name="Note 9 5 2" xfId="2554"/>
    <cellStyle name="Note 9 50" xfId="2555"/>
    <cellStyle name="Note 9 50 2" xfId="2556"/>
    <cellStyle name="Note 9 51" xfId="2557"/>
    <cellStyle name="Note 9 51 2" xfId="2558"/>
    <cellStyle name="Note 9 52" xfId="2559"/>
    <cellStyle name="Note 9 52 2" xfId="2560"/>
    <cellStyle name="Note 9 53" xfId="2561"/>
    <cellStyle name="Note 9 53 2" xfId="2562"/>
    <cellStyle name="Note 9 54" xfId="2563"/>
    <cellStyle name="Note 9 54 2" xfId="2564"/>
    <cellStyle name="Note 9 55" xfId="2565"/>
    <cellStyle name="Note 9 6" xfId="2566"/>
    <cellStyle name="Note 9 6 2" xfId="2567"/>
    <cellStyle name="Note 9 7" xfId="2568"/>
    <cellStyle name="Note 9 7 2" xfId="2569"/>
    <cellStyle name="Note 9 8" xfId="2570"/>
    <cellStyle name="Note 9 8 2" xfId="2571"/>
    <cellStyle name="Note 9 9" xfId="2572"/>
    <cellStyle name="Note 9 9 2" xfId="2573"/>
    <cellStyle name="Output 10" xfId="2574"/>
    <cellStyle name="Output 2" xfId="71"/>
    <cellStyle name="Output 2 10" xfId="2576"/>
    <cellStyle name="Output 2 11" xfId="2577"/>
    <cellStyle name="Output 2 12" xfId="2578"/>
    <cellStyle name="Output 2 13" xfId="2579"/>
    <cellStyle name="Output 2 14" xfId="2580"/>
    <cellStyle name="Output 2 15" xfId="2581"/>
    <cellStyle name="Output 2 16" xfId="2575"/>
    <cellStyle name="Output 2 2" xfId="2582"/>
    <cellStyle name="Output 2 3" xfId="2583"/>
    <cellStyle name="Output 2 4" xfId="2584"/>
    <cellStyle name="Output 2 5" xfId="2585"/>
    <cellStyle name="Output 2 6" xfId="2586"/>
    <cellStyle name="Output 2 7" xfId="2587"/>
    <cellStyle name="Output 2 8" xfId="2588"/>
    <cellStyle name="Output 2 9" xfId="2589"/>
    <cellStyle name="Output 3" xfId="2590"/>
    <cellStyle name="Output 3 10" xfId="2591"/>
    <cellStyle name="Output 3 11" xfId="2592"/>
    <cellStyle name="Output 3 12" xfId="2593"/>
    <cellStyle name="Output 3 13" xfId="2594"/>
    <cellStyle name="Output 3 14" xfId="2595"/>
    <cellStyle name="Output 3 15" xfId="2596"/>
    <cellStyle name="Output 3 2" xfId="2597"/>
    <cellStyle name="Output 3 3" xfId="2598"/>
    <cellStyle name="Output 3 4" xfId="2599"/>
    <cellStyle name="Output 3 5" xfId="2600"/>
    <cellStyle name="Output 3 6" xfId="2601"/>
    <cellStyle name="Output 3 7" xfId="2602"/>
    <cellStyle name="Output 3 8" xfId="2603"/>
    <cellStyle name="Output 3 9" xfId="2604"/>
    <cellStyle name="Output 4" xfId="2605"/>
    <cellStyle name="Output 4 10" xfId="2606"/>
    <cellStyle name="Output 4 11" xfId="2607"/>
    <cellStyle name="Output 4 12" xfId="2608"/>
    <cellStyle name="Output 4 13" xfId="2609"/>
    <cellStyle name="Output 4 14" xfId="2610"/>
    <cellStyle name="Output 4 15" xfId="2611"/>
    <cellStyle name="Output 4 2" xfId="2612"/>
    <cellStyle name="Output 4 3" xfId="2613"/>
    <cellStyle name="Output 4 4" xfId="2614"/>
    <cellStyle name="Output 4 5" xfId="2615"/>
    <cellStyle name="Output 4 6" xfId="2616"/>
    <cellStyle name="Output 4 7" xfId="2617"/>
    <cellStyle name="Output 4 8" xfId="2618"/>
    <cellStyle name="Output 4 9" xfId="2619"/>
    <cellStyle name="Output 5" xfId="2620"/>
    <cellStyle name="Output 5 10" xfId="2621"/>
    <cellStyle name="Output 5 11" xfId="2622"/>
    <cellStyle name="Output 5 12" xfId="2623"/>
    <cellStyle name="Output 5 13" xfId="2624"/>
    <cellStyle name="Output 5 14" xfId="2625"/>
    <cellStyle name="Output 5 15" xfId="2626"/>
    <cellStyle name="Output 5 2" xfId="2627"/>
    <cellStyle name="Output 5 3" xfId="2628"/>
    <cellStyle name="Output 5 4" xfId="2629"/>
    <cellStyle name="Output 5 5" xfId="2630"/>
    <cellStyle name="Output 5 6" xfId="2631"/>
    <cellStyle name="Output 5 7" xfId="2632"/>
    <cellStyle name="Output 5 8" xfId="2633"/>
    <cellStyle name="Output 5 9" xfId="2634"/>
    <cellStyle name="Output 6" xfId="2635"/>
    <cellStyle name="Output 6 10" xfId="2636"/>
    <cellStyle name="Output 6 11" xfId="2637"/>
    <cellStyle name="Output 6 12" xfId="2638"/>
    <cellStyle name="Output 6 13" xfId="2639"/>
    <cellStyle name="Output 6 14" xfId="2640"/>
    <cellStyle name="Output 6 15" xfId="2641"/>
    <cellStyle name="Output 6 2" xfId="2642"/>
    <cellStyle name="Output 6 3" xfId="2643"/>
    <cellStyle name="Output 6 4" xfId="2644"/>
    <cellStyle name="Output 6 5" xfId="2645"/>
    <cellStyle name="Output 6 6" xfId="2646"/>
    <cellStyle name="Output 6 7" xfId="2647"/>
    <cellStyle name="Output 6 8" xfId="2648"/>
    <cellStyle name="Output 6 9" xfId="2649"/>
    <cellStyle name="Output 7" xfId="2650"/>
    <cellStyle name="Output 7 10" xfId="2651"/>
    <cellStyle name="Output 7 11" xfId="2652"/>
    <cellStyle name="Output 7 12" xfId="2653"/>
    <cellStyle name="Output 7 13" xfId="2654"/>
    <cellStyle name="Output 7 14" xfId="2655"/>
    <cellStyle name="Output 7 15" xfId="2656"/>
    <cellStyle name="Output 7 2" xfId="2657"/>
    <cellStyle name="Output 7 3" xfId="2658"/>
    <cellStyle name="Output 7 4" xfId="2659"/>
    <cellStyle name="Output 7 5" xfId="2660"/>
    <cellStyle name="Output 7 6" xfId="2661"/>
    <cellStyle name="Output 7 7" xfId="2662"/>
    <cellStyle name="Output 7 8" xfId="2663"/>
    <cellStyle name="Output 7 9" xfId="2664"/>
    <cellStyle name="Output 8" xfId="2665"/>
    <cellStyle name="Output 8 10" xfId="2666"/>
    <cellStyle name="Output 8 11" xfId="2667"/>
    <cellStyle name="Output 8 12" xfId="2668"/>
    <cellStyle name="Output 8 13" xfId="2669"/>
    <cellStyle name="Output 8 14" xfId="2670"/>
    <cellStyle name="Output 8 15" xfId="2671"/>
    <cellStyle name="Output 8 2" xfId="2672"/>
    <cellStyle name="Output 8 3" xfId="2673"/>
    <cellStyle name="Output 8 4" xfId="2674"/>
    <cellStyle name="Output 8 5" xfId="2675"/>
    <cellStyle name="Output 8 6" xfId="2676"/>
    <cellStyle name="Output 8 7" xfId="2677"/>
    <cellStyle name="Output 8 8" xfId="2678"/>
    <cellStyle name="Output 8 9" xfId="2679"/>
    <cellStyle name="Output 9" xfId="2680"/>
    <cellStyle name="Output 9 10" xfId="2681"/>
    <cellStyle name="Output 9 11" xfId="2682"/>
    <cellStyle name="Output 9 12" xfId="2683"/>
    <cellStyle name="Output 9 13" xfId="2684"/>
    <cellStyle name="Output 9 14" xfId="2685"/>
    <cellStyle name="Output 9 15" xfId="2686"/>
    <cellStyle name="Output 9 2" xfId="2687"/>
    <cellStyle name="Output 9 3" xfId="2688"/>
    <cellStyle name="Output 9 4" xfId="2689"/>
    <cellStyle name="Output 9 5" xfId="2690"/>
    <cellStyle name="Output 9 6" xfId="2691"/>
    <cellStyle name="Output 9 7" xfId="2692"/>
    <cellStyle name="Output 9 8" xfId="2693"/>
    <cellStyle name="Output 9 9" xfId="2694"/>
    <cellStyle name="Percent" xfId="2936" builtinId="5"/>
    <cellStyle name="Percent 2" xfId="11"/>
    <cellStyle name="Percent 2 10" xfId="2696"/>
    <cellStyle name="Percent 2 11" xfId="2697"/>
    <cellStyle name="Percent 2 12" xfId="2698"/>
    <cellStyle name="Percent 2 13" xfId="2699"/>
    <cellStyle name="Percent 2 14" xfId="2700"/>
    <cellStyle name="Percent 2 15" xfId="2701"/>
    <cellStyle name="Percent 2 16" xfId="2702"/>
    <cellStyle name="Percent 2 17" xfId="2703"/>
    <cellStyle name="Percent 2 18" xfId="2704"/>
    <cellStyle name="Percent 2 19" xfId="2705"/>
    <cellStyle name="Percent 2 2" xfId="55"/>
    <cellStyle name="Percent 2 20" xfId="2706"/>
    <cellStyle name="Percent 2 21" xfId="2707"/>
    <cellStyle name="Percent 2 22" xfId="2708"/>
    <cellStyle name="Percent 2 23" xfId="2709"/>
    <cellStyle name="Percent 2 24" xfId="2710"/>
    <cellStyle name="Percent 2 25" xfId="2711"/>
    <cellStyle name="Percent 2 26" xfId="2712"/>
    <cellStyle name="Percent 2 27" xfId="2713"/>
    <cellStyle name="Percent 2 28" xfId="2714"/>
    <cellStyle name="Percent 2 29" xfId="2715"/>
    <cellStyle name="Percent 2 3" xfId="2716"/>
    <cellStyle name="Percent 2 30" xfId="2717"/>
    <cellStyle name="Percent 2 31" xfId="2718"/>
    <cellStyle name="Percent 2 32" xfId="2719"/>
    <cellStyle name="Percent 2 33" xfId="2720"/>
    <cellStyle name="Percent 2 34" xfId="2721"/>
    <cellStyle name="Percent 2 35" xfId="2722"/>
    <cellStyle name="Percent 2 36" xfId="2723"/>
    <cellStyle name="Percent 2 37" xfId="2724"/>
    <cellStyle name="Percent 2 38" xfId="2725"/>
    <cellStyle name="Percent 2 39" xfId="2726"/>
    <cellStyle name="Percent 2 4" xfId="2727"/>
    <cellStyle name="Percent 2 40" xfId="2728"/>
    <cellStyle name="Percent 2 41" xfId="2729"/>
    <cellStyle name="Percent 2 42" xfId="2730"/>
    <cellStyle name="Percent 2 43" xfId="2731"/>
    <cellStyle name="Percent 2 44" xfId="2732"/>
    <cellStyle name="Percent 2 45" xfId="2733"/>
    <cellStyle name="Percent 2 46" xfId="2734"/>
    <cellStyle name="Percent 2 47" xfId="2735"/>
    <cellStyle name="Percent 2 48" xfId="2736"/>
    <cellStyle name="Percent 2 49" xfId="2737"/>
    <cellStyle name="Percent 2 5" xfId="2738"/>
    <cellStyle name="Percent 2 50" xfId="2739"/>
    <cellStyle name="Percent 2 51" xfId="2740"/>
    <cellStyle name="Percent 2 52" xfId="2741"/>
    <cellStyle name="Percent 2 53" xfId="2742"/>
    <cellStyle name="Percent 2 54" xfId="2743"/>
    <cellStyle name="Percent 2 55" xfId="2744"/>
    <cellStyle name="Percent 2 56" xfId="2745"/>
    <cellStyle name="Percent 2 57" xfId="2746"/>
    <cellStyle name="Percent 2 58" xfId="2747"/>
    <cellStyle name="Percent 2 59" xfId="2748"/>
    <cellStyle name="Percent 2 6" xfId="2749"/>
    <cellStyle name="Percent 2 60" xfId="2750"/>
    <cellStyle name="Percent 2 61" xfId="2751"/>
    <cellStyle name="Percent 2 62" xfId="2752"/>
    <cellStyle name="Percent 2 63" xfId="2753"/>
    <cellStyle name="Percent 2 64" xfId="2754"/>
    <cellStyle name="Percent 2 65" xfId="2755"/>
    <cellStyle name="Percent 2 66" xfId="2756"/>
    <cellStyle name="Percent 2 67" xfId="2757"/>
    <cellStyle name="Percent 2 68" xfId="2758"/>
    <cellStyle name="Percent 2 69" xfId="2759"/>
    <cellStyle name="Percent 2 7" xfId="2760"/>
    <cellStyle name="Percent 2 70" xfId="2761"/>
    <cellStyle name="Percent 2 71" xfId="2762"/>
    <cellStyle name="Percent 2 72" xfId="2763"/>
    <cellStyle name="Percent 2 73" xfId="2764"/>
    <cellStyle name="Percent 2 74" xfId="2765"/>
    <cellStyle name="Percent 2 75" xfId="2766"/>
    <cellStyle name="Percent 2 76" xfId="2767"/>
    <cellStyle name="Percent 2 77" xfId="2768"/>
    <cellStyle name="Percent 2 78" xfId="2769"/>
    <cellStyle name="Percent 2 79" xfId="2770"/>
    <cellStyle name="Percent 2 8" xfId="2771"/>
    <cellStyle name="Percent 2 80" xfId="2772"/>
    <cellStyle name="Percent 2 81" xfId="2773"/>
    <cellStyle name="Percent 2 82" xfId="2774"/>
    <cellStyle name="Percent 2 83" xfId="2775"/>
    <cellStyle name="Percent 2 84" xfId="2776"/>
    <cellStyle name="Percent 2 85" xfId="2777"/>
    <cellStyle name="Percent 2 86" xfId="2695"/>
    <cellStyle name="Percent 2 9" xfId="2778"/>
    <cellStyle name="Percent 3" xfId="9"/>
    <cellStyle name="Percent 32" xfId="2779"/>
    <cellStyle name="Percent 39" xfId="2780"/>
    <cellStyle name="Percent 4" xfId="2781"/>
    <cellStyle name="Percent 41" xfId="2782"/>
    <cellStyle name="Percent 47" xfId="2783"/>
    <cellStyle name="Percent 49" xfId="2784"/>
    <cellStyle name="Percent 63" xfId="2785"/>
    <cellStyle name="Percent 67" xfId="2786"/>
    <cellStyle name="Percent 69" xfId="2787"/>
    <cellStyle name="Percent 77" xfId="2788"/>
    <cellStyle name="Percent 82" xfId="2789"/>
    <cellStyle name="Percent 85" xfId="2790"/>
    <cellStyle name="Title 10" xfId="2791"/>
    <cellStyle name="Title 11" xfId="2792"/>
    <cellStyle name="Title 12" xfId="2793"/>
    <cellStyle name="Title 2" xfId="48"/>
    <cellStyle name="Title 2 2" xfId="2794"/>
    <cellStyle name="Title 3" xfId="2795"/>
    <cellStyle name="Title 4" xfId="2796"/>
    <cellStyle name="Title 5" xfId="2797"/>
    <cellStyle name="Title 6" xfId="2798"/>
    <cellStyle name="Title 7" xfId="2799"/>
    <cellStyle name="Title 8" xfId="2800"/>
    <cellStyle name="Title 9" xfId="2801"/>
    <cellStyle name="Total 10" xfId="2802"/>
    <cellStyle name="Total 2" xfId="70"/>
    <cellStyle name="Total 2 10" xfId="2804"/>
    <cellStyle name="Total 2 11" xfId="2805"/>
    <cellStyle name="Total 2 12" xfId="2806"/>
    <cellStyle name="Total 2 13" xfId="2807"/>
    <cellStyle name="Total 2 14" xfId="2808"/>
    <cellStyle name="Total 2 15" xfId="2809"/>
    <cellStyle name="Total 2 16" xfId="2803"/>
    <cellStyle name="Total 2 2" xfId="2810"/>
    <cellStyle name="Total 2 3" xfId="2811"/>
    <cellStyle name="Total 2 4" xfId="2812"/>
    <cellStyle name="Total 2 5" xfId="2813"/>
    <cellStyle name="Total 2 6" xfId="2814"/>
    <cellStyle name="Total 2 7" xfId="2815"/>
    <cellStyle name="Total 2 8" xfId="2816"/>
    <cellStyle name="Total 2 9" xfId="2817"/>
    <cellStyle name="Total 3" xfId="2818"/>
    <cellStyle name="Total 3 10" xfId="2819"/>
    <cellStyle name="Total 3 11" xfId="2820"/>
    <cellStyle name="Total 3 12" xfId="2821"/>
    <cellStyle name="Total 3 13" xfId="2822"/>
    <cellStyle name="Total 3 14" xfId="2823"/>
    <cellStyle name="Total 3 15" xfId="2824"/>
    <cellStyle name="Total 3 2" xfId="2825"/>
    <cellStyle name="Total 3 3" xfId="2826"/>
    <cellStyle name="Total 3 4" xfId="2827"/>
    <cellStyle name="Total 3 5" xfId="2828"/>
    <cellStyle name="Total 3 6" xfId="2829"/>
    <cellStyle name="Total 3 7" xfId="2830"/>
    <cellStyle name="Total 3 8" xfId="2831"/>
    <cellStyle name="Total 3 9" xfId="2832"/>
    <cellStyle name="Total 4" xfId="2833"/>
    <cellStyle name="Total 4 10" xfId="2834"/>
    <cellStyle name="Total 4 11" xfId="2835"/>
    <cellStyle name="Total 4 12" xfId="2836"/>
    <cellStyle name="Total 4 13" xfId="2837"/>
    <cellStyle name="Total 4 14" xfId="2838"/>
    <cellStyle name="Total 4 15" xfId="2839"/>
    <cellStyle name="Total 4 2" xfId="2840"/>
    <cellStyle name="Total 4 3" xfId="2841"/>
    <cellStyle name="Total 4 4" xfId="2842"/>
    <cellStyle name="Total 4 5" xfId="2843"/>
    <cellStyle name="Total 4 6" xfId="2844"/>
    <cellStyle name="Total 4 7" xfId="2845"/>
    <cellStyle name="Total 4 8" xfId="2846"/>
    <cellStyle name="Total 4 9" xfId="2847"/>
    <cellStyle name="Total 5" xfId="2848"/>
    <cellStyle name="Total 5 10" xfId="2849"/>
    <cellStyle name="Total 5 11" xfId="2850"/>
    <cellStyle name="Total 5 12" xfId="2851"/>
    <cellStyle name="Total 5 13" xfId="2852"/>
    <cellStyle name="Total 5 14" xfId="2853"/>
    <cellStyle name="Total 5 15" xfId="2854"/>
    <cellStyle name="Total 5 2" xfId="2855"/>
    <cellStyle name="Total 5 3" xfId="2856"/>
    <cellStyle name="Total 5 4" xfId="2857"/>
    <cellStyle name="Total 5 5" xfId="2858"/>
    <cellStyle name="Total 5 6" xfId="2859"/>
    <cellStyle name="Total 5 7" xfId="2860"/>
    <cellStyle name="Total 5 8" xfId="2861"/>
    <cellStyle name="Total 5 9" xfId="2862"/>
    <cellStyle name="Total 6" xfId="2863"/>
    <cellStyle name="Total 6 10" xfId="2864"/>
    <cellStyle name="Total 6 11" xfId="2865"/>
    <cellStyle name="Total 6 12" xfId="2866"/>
    <cellStyle name="Total 6 13" xfId="2867"/>
    <cellStyle name="Total 6 14" xfId="2868"/>
    <cellStyle name="Total 6 15" xfId="2869"/>
    <cellStyle name="Total 6 2" xfId="2870"/>
    <cellStyle name="Total 6 3" xfId="2871"/>
    <cellStyle name="Total 6 4" xfId="2872"/>
    <cellStyle name="Total 6 5" xfId="2873"/>
    <cellStyle name="Total 6 6" xfId="2874"/>
    <cellStyle name="Total 6 7" xfId="2875"/>
    <cellStyle name="Total 6 8" xfId="2876"/>
    <cellStyle name="Total 6 9" xfId="2877"/>
    <cellStyle name="Total 7" xfId="2878"/>
    <cellStyle name="Total 7 10" xfId="2879"/>
    <cellStyle name="Total 7 11" xfId="2880"/>
    <cellStyle name="Total 7 12" xfId="2881"/>
    <cellStyle name="Total 7 13" xfId="2882"/>
    <cellStyle name="Total 7 14" xfId="2883"/>
    <cellStyle name="Total 7 15" xfId="2884"/>
    <cellStyle name="Total 7 2" xfId="2885"/>
    <cellStyle name="Total 7 3" xfId="2886"/>
    <cellStyle name="Total 7 4" xfId="2887"/>
    <cellStyle name="Total 7 5" xfId="2888"/>
    <cellStyle name="Total 7 6" xfId="2889"/>
    <cellStyle name="Total 7 7" xfId="2890"/>
    <cellStyle name="Total 7 8" xfId="2891"/>
    <cellStyle name="Total 7 9" xfId="2892"/>
    <cellStyle name="Total 8" xfId="2893"/>
    <cellStyle name="Total 8 10" xfId="2894"/>
    <cellStyle name="Total 8 11" xfId="2895"/>
    <cellStyle name="Total 8 12" xfId="2896"/>
    <cellStyle name="Total 8 13" xfId="2897"/>
    <cellStyle name="Total 8 14" xfId="2898"/>
    <cellStyle name="Total 8 15" xfId="2899"/>
    <cellStyle name="Total 8 2" xfId="2900"/>
    <cellStyle name="Total 8 3" xfId="2901"/>
    <cellStyle name="Total 8 4" xfId="2902"/>
    <cellStyle name="Total 8 5" xfId="2903"/>
    <cellStyle name="Total 8 6" xfId="2904"/>
    <cellStyle name="Total 8 7" xfId="2905"/>
    <cellStyle name="Total 8 8" xfId="2906"/>
    <cellStyle name="Total 8 9" xfId="2907"/>
    <cellStyle name="Total 9" xfId="2908"/>
    <cellStyle name="Total 9 10" xfId="2909"/>
    <cellStyle name="Total 9 11" xfId="2910"/>
    <cellStyle name="Total 9 12" xfId="2911"/>
    <cellStyle name="Total 9 13" xfId="2912"/>
    <cellStyle name="Total 9 14" xfId="2913"/>
    <cellStyle name="Total 9 15" xfId="2914"/>
    <cellStyle name="Total 9 2" xfId="2915"/>
    <cellStyle name="Total 9 3" xfId="2916"/>
    <cellStyle name="Total 9 4" xfId="2917"/>
    <cellStyle name="Total 9 5" xfId="2918"/>
    <cellStyle name="Total 9 6" xfId="2919"/>
    <cellStyle name="Total 9 7" xfId="2920"/>
    <cellStyle name="Total 9 8" xfId="2921"/>
    <cellStyle name="Total 9 9" xfId="2922"/>
    <cellStyle name="Units" xfId="2923"/>
    <cellStyle name="Warning Text 10" xfId="2924"/>
    <cellStyle name="Warning Text 2" xfId="49"/>
    <cellStyle name="Warning Text 2 2" xfId="2925"/>
    <cellStyle name="Warning Text 3" xfId="2926"/>
    <cellStyle name="Warning Text 4" xfId="2927"/>
    <cellStyle name="Warning Text 5" xfId="2928"/>
    <cellStyle name="Warning Text 6" xfId="2929"/>
    <cellStyle name="Warning Text 7" xfId="2930"/>
    <cellStyle name="Warning Text 8" xfId="2931"/>
    <cellStyle name="Warning Text 9" xfId="2932"/>
  </cellStyles>
  <dxfs count="1">
    <dxf>
      <fill>
        <patternFill>
          <bgColor rgb="FFCCECFF"/>
        </patternFill>
      </fill>
    </dxf>
  </dxfs>
  <tableStyles count="1" defaultTableStyle="TableStyleMedium2" defaultPivotStyle="PivotStyleLight16">
    <tableStyle name="Table Style 1" pivot="0" count="1">
      <tableStyleElement type="firstRow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9.png"/><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4" Type="http://schemas.openxmlformats.org/officeDocument/2006/relationships/image" Target="../media/image1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4</xdr:row>
      <xdr:rowOff>38100</xdr:rowOff>
    </xdr:from>
    <xdr:to>
      <xdr:col>3</xdr:col>
      <xdr:colOff>160020</xdr:colOff>
      <xdr:row>5</xdr:row>
      <xdr:rowOff>60960</xdr:rowOff>
    </xdr:to>
    <xdr:pic>
      <xdr:nvPicPr>
        <xdr:cNvPr id="2" name="Picture 1"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9560" y="594360"/>
          <a:ext cx="205740" cy="205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723900</xdr:colOff>
      <xdr:row>2</xdr:row>
      <xdr:rowOff>0</xdr:rowOff>
    </xdr:from>
    <xdr:to>
      <xdr:col>8</xdr:col>
      <xdr:colOff>7620</xdr:colOff>
      <xdr:row>3</xdr:row>
      <xdr:rowOff>22860</xdr:rowOff>
    </xdr:to>
    <xdr:pic>
      <xdr:nvPicPr>
        <xdr:cNvPr id="2" name="Picture 1"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0"/>
          <a:ext cx="7620" cy="220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350520</xdr:colOff>
      <xdr:row>2</xdr:row>
      <xdr:rowOff>0</xdr:rowOff>
    </xdr:from>
    <xdr:to>
      <xdr:col>7</xdr:col>
      <xdr:colOff>556260</xdr:colOff>
      <xdr:row>3</xdr:row>
      <xdr:rowOff>22860</xdr:rowOff>
    </xdr:to>
    <xdr:pic>
      <xdr:nvPicPr>
        <xdr:cNvPr id="3" name="Picture 2" descr="See the sourc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3860" y="0"/>
          <a:ext cx="205740" cy="205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0</xdr:row>
      <xdr:rowOff>55129</xdr:rowOff>
    </xdr:from>
    <xdr:to>
      <xdr:col>1</xdr:col>
      <xdr:colOff>510162</xdr:colOff>
      <xdr:row>1</xdr:row>
      <xdr:rowOff>163704</xdr:rowOff>
    </xdr:to>
    <xdr:pic>
      <xdr:nvPicPr>
        <xdr:cNvPr id="4" name="Picture 3"/>
        <xdr:cNvPicPr>
          <a:picLocks noChangeAspect="1"/>
        </xdr:cNvPicPr>
      </xdr:nvPicPr>
      <xdr:blipFill>
        <a:blip xmlns:r="http://schemas.openxmlformats.org/officeDocument/2006/relationships" r:embed="rId3"/>
        <a:stretch>
          <a:fillRect/>
        </a:stretch>
      </xdr:blipFill>
      <xdr:spPr>
        <a:xfrm>
          <a:off x="53340" y="55129"/>
          <a:ext cx="662562" cy="291455"/>
        </a:xfrm>
        <a:prstGeom prst="rect">
          <a:avLst/>
        </a:prstGeom>
      </xdr:spPr>
    </xdr:pic>
    <xdr:clientData/>
  </xdr:twoCellAnchor>
  <xdr:twoCellAnchor editAs="oneCell">
    <xdr:from>
      <xdr:col>10</xdr:col>
      <xdr:colOff>228600</xdr:colOff>
      <xdr:row>0</xdr:row>
      <xdr:rowOff>68581</xdr:rowOff>
    </xdr:from>
    <xdr:to>
      <xdr:col>11</xdr:col>
      <xdr:colOff>541346</xdr:colOff>
      <xdr:row>1</xdr:row>
      <xdr:rowOff>143361</xdr:rowOff>
    </xdr:to>
    <xdr:pic>
      <xdr:nvPicPr>
        <xdr:cNvPr id="5" name="Picture 4"/>
        <xdr:cNvPicPr>
          <a:picLocks noChangeAspect="1"/>
        </xdr:cNvPicPr>
      </xdr:nvPicPr>
      <xdr:blipFill>
        <a:blip xmlns:r="http://schemas.openxmlformats.org/officeDocument/2006/relationships" r:embed="rId4"/>
        <a:stretch>
          <a:fillRect/>
        </a:stretch>
      </xdr:blipFill>
      <xdr:spPr>
        <a:xfrm>
          <a:off x="5920740" y="68581"/>
          <a:ext cx="922346" cy="2576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91440</xdr:colOff>
      <xdr:row>1</xdr:row>
      <xdr:rowOff>185086</xdr:rowOff>
    </xdr:from>
    <xdr:to>
      <xdr:col>0</xdr:col>
      <xdr:colOff>510540</xdr:colOff>
      <xdr:row>2</xdr:row>
      <xdr:rowOff>171324</xdr:rowOff>
    </xdr:to>
    <xdr:pic>
      <xdr:nvPicPr>
        <xdr:cNvPr id="2" name="Picture 1"/>
        <xdr:cNvPicPr>
          <a:picLocks noChangeAspect="1"/>
        </xdr:cNvPicPr>
      </xdr:nvPicPr>
      <xdr:blipFill>
        <a:blip xmlns:r="http://schemas.openxmlformats.org/officeDocument/2006/relationships" r:embed="rId1"/>
        <a:stretch>
          <a:fillRect/>
        </a:stretch>
      </xdr:blipFill>
      <xdr:spPr>
        <a:xfrm>
          <a:off x="91440" y="383206"/>
          <a:ext cx="419100" cy="184358"/>
        </a:xfrm>
        <a:prstGeom prst="rect">
          <a:avLst/>
        </a:prstGeom>
      </xdr:spPr>
    </xdr:pic>
    <xdr:clientData/>
  </xdr:twoCellAnchor>
  <xdr:twoCellAnchor editAs="oneCell">
    <xdr:from>
      <xdr:col>8</xdr:col>
      <xdr:colOff>822960</xdr:colOff>
      <xdr:row>2</xdr:row>
      <xdr:rowOff>3515</xdr:rowOff>
    </xdr:from>
    <xdr:to>
      <xdr:col>9</xdr:col>
      <xdr:colOff>297180</xdr:colOff>
      <xdr:row>2</xdr:row>
      <xdr:rowOff>154651</xdr:rowOff>
    </xdr:to>
    <xdr:pic>
      <xdr:nvPicPr>
        <xdr:cNvPr id="3" name="Picture 2"/>
        <xdr:cNvPicPr>
          <a:picLocks noChangeAspect="1"/>
        </xdr:cNvPicPr>
      </xdr:nvPicPr>
      <xdr:blipFill>
        <a:blip xmlns:r="http://schemas.openxmlformats.org/officeDocument/2006/relationships" r:embed="rId2"/>
        <a:stretch>
          <a:fillRect/>
        </a:stretch>
      </xdr:blipFill>
      <xdr:spPr>
        <a:xfrm>
          <a:off x="8397240" y="399755"/>
          <a:ext cx="541020" cy="1511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106680</xdr:colOff>
      <xdr:row>2</xdr:row>
      <xdr:rowOff>220980</xdr:rowOff>
    </xdr:from>
    <xdr:to>
      <xdr:col>4</xdr:col>
      <xdr:colOff>327660</xdr:colOff>
      <xdr:row>3</xdr:row>
      <xdr:rowOff>114300</xdr:rowOff>
    </xdr:to>
    <xdr:pic>
      <xdr:nvPicPr>
        <xdr:cNvPr id="3" name="Picture 2" descr="See the source 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5080" y="662940"/>
          <a:ext cx="220980" cy="175260"/>
        </a:xfrm>
        <a:prstGeom prst="rect">
          <a:avLst/>
        </a:prstGeom>
        <a:noFill/>
        <a:extLst/>
      </xdr:spPr>
    </xdr:pic>
    <xdr:clientData/>
  </xdr:twoCellAnchor>
  <xdr:twoCellAnchor editAs="oneCell">
    <xdr:from>
      <xdr:col>4</xdr:col>
      <xdr:colOff>152400</xdr:colOff>
      <xdr:row>7</xdr:row>
      <xdr:rowOff>60960</xdr:rowOff>
    </xdr:from>
    <xdr:to>
      <xdr:col>4</xdr:col>
      <xdr:colOff>373380</xdr:colOff>
      <xdr:row>8</xdr:row>
      <xdr:rowOff>53340</xdr:rowOff>
    </xdr:to>
    <xdr:pic>
      <xdr:nvPicPr>
        <xdr:cNvPr id="4" name="Picture 3" descr="See the source 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0" y="1516380"/>
          <a:ext cx="220980" cy="175260"/>
        </a:xfrm>
        <a:prstGeom prst="rect">
          <a:avLst/>
        </a:prstGeom>
        <a:noFill/>
        <a:extLst/>
      </xdr:spPr>
    </xdr:pic>
    <xdr:clientData/>
  </xdr:twoCellAnchor>
  <xdr:twoCellAnchor editAs="oneCell">
    <xdr:from>
      <xdr:col>4</xdr:col>
      <xdr:colOff>449580</xdr:colOff>
      <xdr:row>120</xdr:row>
      <xdr:rowOff>160020</xdr:rowOff>
    </xdr:from>
    <xdr:to>
      <xdr:col>5</xdr:col>
      <xdr:colOff>45720</xdr:colOff>
      <xdr:row>122</xdr:row>
      <xdr:rowOff>0</xdr:rowOff>
    </xdr:to>
    <xdr:pic>
      <xdr:nvPicPr>
        <xdr:cNvPr id="5" name="Picture 4" descr="See the source 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7980" y="22280880"/>
          <a:ext cx="205740" cy="205740"/>
        </a:xfrm>
        <a:prstGeom prst="rect">
          <a:avLst/>
        </a:prstGeom>
        <a:noFill/>
        <a:extLst/>
      </xdr:spPr>
    </xdr:pic>
    <xdr:clientData/>
  </xdr:twoCellAnchor>
  <xdr:twoCellAnchor editAs="oneCell">
    <xdr:from>
      <xdr:col>5</xdr:col>
      <xdr:colOff>579120</xdr:colOff>
      <xdr:row>134</xdr:row>
      <xdr:rowOff>167640</xdr:rowOff>
    </xdr:from>
    <xdr:to>
      <xdr:col>6</xdr:col>
      <xdr:colOff>175260</xdr:colOff>
      <xdr:row>136</xdr:row>
      <xdr:rowOff>7620</xdr:rowOff>
    </xdr:to>
    <xdr:pic>
      <xdr:nvPicPr>
        <xdr:cNvPr id="6" name="Picture 5" descr="See the source 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7120" y="24848820"/>
          <a:ext cx="205740" cy="205740"/>
        </a:xfrm>
        <a:prstGeom prst="rect">
          <a:avLst/>
        </a:prstGeom>
        <a:noFill/>
        <a:extLst/>
      </xdr:spPr>
    </xdr:pic>
    <xdr:clientData/>
  </xdr:twoCellAnchor>
  <xdr:twoCellAnchor editAs="oneCell">
    <xdr:from>
      <xdr:col>5</xdr:col>
      <xdr:colOff>236220</xdr:colOff>
      <xdr:row>264</xdr:row>
      <xdr:rowOff>114300</xdr:rowOff>
    </xdr:from>
    <xdr:to>
      <xdr:col>5</xdr:col>
      <xdr:colOff>529590</xdr:colOff>
      <xdr:row>265</xdr:row>
      <xdr:rowOff>165735</xdr:rowOff>
    </xdr:to>
    <xdr:pic>
      <xdr:nvPicPr>
        <xdr:cNvPr id="8" name="Picture 7" descr="See the source image"/>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84220" y="48569880"/>
          <a:ext cx="293370" cy="234315"/>
        </a:xfrm>
        <a:prstGeom prst="rect">
          <a:avLst/>
        </a:prstGeom>
        <a:noFill/>
        <a:extLst/>
      </xdr:spPr>
    </xdr:pic>
    <xdr:clientData/>
  </xdr:twoCellAnchor>
  <xdr:twoCellAnchor editAs="oneCell">
    <xdr:from>
      <xdr:col>6</xdr:col>
      <xdr:colOff>53340</xdr:colOff>
      <xdr:row>317</xdr:row>
      <xdr:rowOff>152400</xdr:rowOff>
    </xdr:from>
    <xdr:to>
      <xdr:col>6</xdr:col>
      <xdr:colOff>346710</xdr:colOff>
      <xdr:row>319</xdr:row>
      <xdr:rowOff>20955</xdr:rowOff>
    </xdr:to>
    <xdr:pic>
      <xdr:nvPicPr>
        <xdr:cNvPr id="9" name="Picture 8" descr="See the source image"/>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0940" y="58300620"/>
          <a:ext cx="293370" cy="234315"/>
        </a:xfrm>
        <a:prstGeom prst="rect">
          <a:avLst/>
        </a:prstGeom>
        <a:noFill/>
        <a:extLst/>
      </xdr:spPr>
    </xdr:pic>
    <xdr:clientData/>
  </xdr:twoCellAnchor>
  <xdr:twoCellAnchor editAs="oneCell">
    <xdr:from>
      <xdr:col>6</xdr:col>
      <xdr:colOff>83820</xdr:colOff>
      <xdr:row>372</xdr:row>
      <xdr:rowOff>152400</xdr:rowOff>
    </xdr:from>
    <xdr:to>
      <xdr:col>6</xdr:col>
      <xdr:colOff>377190</xdr:colOff>
      <xdr:row>374</xdr:row>
      <xdr:rowOff>20955</xdr:rowOff>
    </xdr:to>
    <xdr:pic>
      <xdr:nvPicPr>
        <xdr:cNvPr id="10" name="Picture 9" descr="See the source image"/>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41420" y="68359020"/>
          <a:ext cx="293370" cy="234315"/>
        </a:xfrm>
        <a:prstGeom prst="rect">
          <a:avLst/>
        </a:prstGeom>
        <a:noFill/>
        <a:extLst/>
      </xdr:spPr>
    </xdr:pic>
    <xdr:clientData/>
  </xdr:twoCellAnchor>
  <xdr:twoCellAnchor editAs="oneCell">
    <xdr:from>
      <xdr:col>5</xdr:col>
      <xdr:colOff>198120</xdr:colOff>
      <xdr:row>509</xdr:row>
      <xdr:rowOff>114300</xdr:rowOff>
    </xdr:from>
    <xdr:to>
      <xdr:col>5</xdr:col>
      <xdr:colOff>491490</xdr:colOff>
      <xdr:row>510</xdr:row>
      <xdr:rowOff>165735</xdr:rowOff>
    </xdr:to>
    <xdr:pic>
      <xdr:nvPicPr>
        <xdr:cNvPr id="11" name="Picture 10" descr="See the source image"/>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46120" y="93375480"/>
          <a:ext cx="293370" cy="234315"/>
        </a:xfrm>
        <a:prstGeom prst="rect">
          <a:avLst/>
        </a:prstGeom>
        <a:noFill/>
        <a:extLst/>
      </xdr:spPr>
    </xdr:pic>
    <xdr:clientData/>
  </xdr:twoCellAnchor>
  <xdr:twoCellAnchor editAs="oneCell">
    <xdr:from>
      <xdr:col>4</xdr:col>
      <xdr:colOff>53340</xdr:colOff>
      <xdr:row>537</xdr:row>
      <xdr:rowOff>167640</xdr:rowOff>
    </xdr:from>
    <xdr:to>
      <xdr:col>4</xdr:col>
      <xdr:colOff>259080</xdr:colOff>
      <xdr:row>539</xdr:row>
      <xdr:rowOff>7620</xdr:rowOff>
    </xdr:to>
    <xdr:pic>
      <xdr:nvPicPr>
        <xdr:cNvPr id="12" name="Picture 11" descr="See the source 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40" y="98549460"/>
          <a:ext cx="205740" cy="205740"/>
        </a:xfrm>
        <a:prstGeom prst="rect">
          <a:avLst/>
        </a:prstGeom>
        <a:noFill/>
        <a:extLst/>
      </xdr:spPr>
    </xdr:pic>
    <xdr:clientData/>
  </xdr:twoCellAnchor>
  <xdr:twoCellAnchor editAs="oneCell">
    <xdr:from>
      <xdr:col>4</xdr:col>
      <xdr:colOff>106680</xdr:colOff>
      <xdr:row>553</xdr:row>
      <xdr:rowOff>0</xdr:rowOff>
    </xdr:from>
    <xdr:to>
      <xdr:col>4</xdr:col>
      <xdr:colOff>312420</xdr:colOff>
      <xdr:row>554</xdr:row>
      <xdr:rowOff>22860</xdr:rowOff>
    </xdr:to>
    <xdr:pic>
      <xdr:nvPicPr>
        <xdr:cNvPr id="13" name="Picture 12" descr="See the source 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5080" y="101307900"/>
          <a:ext cx="205740" cy="205740"/>
        </a:xfrm>
        <a:prstGeom prst="rect">
          <a:avLst/>
        </a:prstGeom>
        <a:noFill/>
        <a:extLst/>
      </xdr:spPr>
    </xdr:pic>
    <xdr:clientData/>
  </xdr:twoCellAnchor>
  <xdr:twoCellAnchor editAs="oneCell">
    <xdr:from>
      <xdr:col>0</xdr:col>
      <xdr:colOff>38100</xdr:colOff>
      <xdr:row>0</xdr:row>
      <xdr:rowOff>38100</xdr:rowOff>
    </xdr:from>
    <xdr:to>
      <xdr:col>1</xdr:col>
      <xdr:colOff>365760</xdr:colOff>
      <xdr:row>1</xdr:row>
      <xdr:rowOff>228599</xdr:rowOff>
    </xdr:to>
    <xdr:pic>
      <xdr:nvPicPr>
        <xdr:cNvPr id="14" name="Picture 13"/>
        <xdr:cNvPicPr>
          <a:picLocks noChangeAspect="1"/>
        </xdr:cNvPicPr>
      </xdr:nvPicPr>
      <xdr:blipFill>
        <a:blip xmlns:r="http://schemas.openxmlformats.org/officeDocument/2006/relationships" r:embed="rId3"/>
        <a:stretch>
          <a:fillRect/>
        </a:stretch>
      </xdr:blipFill>
      <xdr:spPr>
        <a:xfrm>
          <a:off x="38100" y="38100"/>
          <a:ext cx="937260" cy="373379"/>
        </a:xfrm>
        <a:prstGeom prst="rect">
          <a:avLst/>
        </a:prstGeom>
      </xdr:spPr>
    </xdr:pic>
    <xdr:clientData/>
  </xdr:twoCellAnchor>
  <xdr:twoCellAnchor editAs="oneCell">
    <xdr:from>
      <xdr:col>9</xdr:col>
      <xdr:colOff>121920</xdr:colOff>
      <xdr:row>0</xdr:row>
      <xdr:rowOff>96467</xdr:rowOff>
    </xdr:from>
    <xdr:to>
      <xdr:col>10</xdr:col>
      <xdr:colOff>525780</xdr:colOff>
      <xdr:row>1</xdr:row>
      <xdr:rowOff>196700</xdr:rowOff>
    </xdr:to>
    <xdr:pic>
      <xdr:nvPicPr>
        <xdr:cNvPr id="15" name="Picture 14"/>
        <xdr:cNvPicPr>
          <a:picLocks noChangeAspect="1"/>
        </xdr:cNvPicPr>
      </xdr:nvPicPr>
      <xdr:blipFill>
        <a:blip xmlns:r="http://schemas.openxmlformats.org/officeDocument/2006/relationships" r:embed="rId4"/>
        <a:stretch>
          <a:fillRect/>
        </a:stretch>
      </xdr:blipFill>
      <xdr:spPr>
        <a:xfrm>
          <a:off x="5608320" y="96467"/>
          <a:ext cx="1013460" cy="283113"/>
        </a:xfrm>
        <a:prstGeom prst="rect">
          <a:avLst/>
        </a:prstGeom>
      </xdr:spPr>
    </xdr:pic>
    <xdr:clientData/>
  </xdr:twoCellAnchor>
  <xdr:oneCellAnchor>
    <xdr:from>
      <xdr:col>0</xdr:col>
      <xdr:colOff>0</xdr:colOff>
      <xdr:row>2</xdr:row>
      <xdr:rowOff>0</xdr:rowOff>
    </xdr:from>
    <xdr:ext cx="6637020" cy="114109500"/>
    <xdr:sp macro="" textlink="">
      <xdr:nvSpPr>
        <xdr:cNvPr id="16" name="TextBox 15"/>
        <xdr:cNvSpPr txBox="1"/>
      </xdr:nvSpPr>
      <xdr:spPr>
        <a:xfrm>
          <a:off x="0" y="441960"/>
          <a:ext cx="6637020" cy="11410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2019-2020 IDEA B Application Checklist and Instructions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Tab 1:   Application Checklist                                Required Section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a:t>
          </a:r>
          <a:r>
            <a:rPr lang="en-US" sz="1100" b="1">
              <a:solidFill>
                <a:schemeClr val="tx1"/>
              </a:solidFill>
              <a:effectLst/>
              <a:latin typeface="+mn-lt"/>
              <a:ea typeface="+mn-ea"/>
              <a:cs typeface="+mn-cs"/>
            </a:rPr>
            <a:t>Select</a:t>
          </a:r>
          <a:r>
            <a:rPr lang="en-US" sz="1100">
              <a:solidFill>
                <a:schemeClr val="tx1"/>
              </a:solidFill>
              <a:effectLst/>
              <a:latin typeface="+mn-lt"/>
              <a:ea typeface="+mn-ea"/>
              <a:cs typeface="+mn-cs"/>
            </a:rPr>
            <a:t> the LEA name from the dropdown menu</a:t>
          </a:r>
        </a:p>
        <a:p>
          <a:r>
            <a:rPr lang="en-US" sz="1100">
              <a:solidFill>
                <a:schemeClr val="tx1"/>
              </a:solidFill>
              <a:effectLst/>
              <a:latin typeface="+mn-lt"/>
              <a:ea typeface="+mn-ea"/>
              <a:cs typeface="+mn-cs"/>
            </a:rPr>
            <a:t>2.  </a:t>
          </a:r>
          <a:r>
            <a:rPr lang="en-US" sz="1100" b="1">
              <a:solidFill>
                <a:schemeClr val="tx1"/>
              </a:solidFill>
              <a:effectLst/>
              <a:latin typeface="+mn-lt"/>
              <a:ea typeface="+mn-ea"/>
              <a:cs typeface="+mn-cs"/>
            </a:rPr>
            <a:t>Answer</a:t>
          </a:r>
          <a:r>
            <a:rPr lang="en-US" sz="1100">
              <a:solidFill>
                <a:schemeClr val="tx1"/>
              </a:solidFill>
              <a:effectLst/>
              <a:latin typeface="+mn-lt"/>
              <a:ea typeface="+mn-ea"/>
              <a:cs typeface="+mn-cs"/>
            </a:rPr>
            <a:t> each question by selecting the appropriate choice from the drop-down menu in the “Select” column.  This checklist should be used as a guide, to ensure all appropriate sections are completed and as each section of the application is completed.</a:t>
          </a:r>
        </a:p>
        <a:p>
          <a:r>
            <a:rPr lang="en-US" sz="1100" b="1">
              <a:solidFill>
                <a:schemeClr val="tx1"/>
              </a:solidFill>
              <a:effectLst/>
              <a:latin typeface="+mn-lt"/>
              <a:ea typeface="+mn-ea"/>
              <a:cs typeface="+mn-cs"/>
            </a:rPr>
            <a:t>Tab 2:  Plan of Assurances                                      Required Section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All LEAs are required to provide the needed assurances. All assurances and certifications highlighted in grey must be addressed. </a:t>
          </a:r>
          <a:r>
            <a:rPr lang="en-US" sz="1100" b="1" i="1">
              <a:solidFill>
                <a:schemeClr val="tx1"/>
              </a:solidFill>
              <a:effectLst/>
              <a:latin typeface="+mn-lt"/>
              <a:ea typeface="+mn-ea"/>
              <a:cs typeface="+mn-cs"/>
            </a:rPr>
            <a:t>LEAs that are unable to provide the requisite assurances will not be eligible for IDEA B funding.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A. Federal Program General Assurances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Read both statements carefully.</a:t>
          </a:r>
        </a:p>
        <a:p>
          <a:r>
            <a:rPr lang="en-US" sz="1100">
              <a:solidFill>
                <a:schemeClr val="tx1"/>
              </a:solidFill>
              <a:effectLst/>
              <a:latin typeface="+mn-lt"/>
              <a:ea typeface="+mn-ea"/>
              <a:cs typeface="+mn-cs"/>
            </a:rPr>
            <a:t>2.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the item applicable to the LEA, 1. </a:t>
          </a:r>
          <a:r>
            <a:rPr lang="en-US" sz="1100" b="1">
              <a:solidFill>
                <a:schemeClr val="tx1"/>
              </a:solidFill>
              <a:effectLst/>
              <a:latin typeface="+mn-lt"/>
              <a:ea typeface="+mn-ea"/>
              <a:cs typeface="+mn-cs"/>
            </a:rPr>
            <a:t>or </a:t>
          </a:r>
          <a:r>
            <a:rPr lang="en-US" sz="1100">
              <a:solidFill>
                <a:schemeClr val="tx1"/>
              </a:solidFill>
              <a:effectLst/>
              <a:latin typeface="+mn-lt"/>
              <a:ea typeface="+mn-ea"/>
              <a:cs typeface="+mn-cs"/>
            </a:rPr>
            <a:t>2., do not select Yes for both statements.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B.</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Other Federal Assurances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Assurance 1a. – 1b.</a:t>
          </a:r>
        </a:p>
        <a:p>
          <a:r>
            <a:rPr lang="en-US" sz="1100">
              <a:solidFill>
                <a:schemeClr val="tx1"/>
              </a:solidFill>
              <a:effectLst/>
              <a:latin typeface="+mn-lt"/>
              <a:ea typeface="+mn-ea"/>
              <a:cs typeface="+mn-cs"/>
            </a:rPr>
            <a:t>1. Read both statements carefully.</a:t>
          </a:r>
        </a:p>
        <a:p>
          <a:r>
            <a:rPr lang="en-US" sz="1100">
              <a:solidFill>
                <a:schemeClr val="tx1"/>
              </a:solidFill>
              <a:effectLst/>
              <a:latin typeface="+mn-lt"/>
              <a:ea typeface="+mn-ea"/>
              <a:cs typeface="+mn-cs"/>
            </a:rPr>
            <a:t>2. Either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the item 1a. </a:t>
          </a:r>
          <a:r>
            <a:rPr lang="en-US" sz="1100" b="1">
              <a:solidFill>
                <a:schemeClr val="tx1"/>
              </a:solidFill>
              <a:effectLst/>
              <a:latin typeface="+mn-lt"/>
              <a:ea typeface="+mn-ea"/>
              <a:cs typeface="+mn-cs"/>
            </a:rPr>
            <a:t>or enter a date </a:t>
          </a:r>
          <a:r>
            <a:rPr lang="en-US" sz="1100">
              <a:solidFill>
                <a:schemeClr val="tx1"/>
              </a:solidFill>
              <a:effectLst/>
              <a:latin typeface="+mn-lt"/>
              <a:ea typeface="+mn-ea"/>
              <a:cs typeface="+mn-cs"/>
            </a:rPr>
            <a:t>for item</a:t>
          </a:r>
          <a:r>
            <a:rPr lang="en-US" sz="1100" b="1">
              <a:solidFill>
                <a:schemeClr val="tx1"/>
              </a:solidFill>
              <a:effectLst/>
              <a:latin typeface="+mn-lt"/>
              <a:ea typeface="+mn-ea"/>
              <a:cs typeface="+mn-cs"/>
            </a:rPr>
            <a:t> </a:t>
          </a:r>
          <a:r>
            <a:rPr lang="en-US" sz="1100">
              <a:solidFill>
                <a:schemeClr val="tx1"/>
              </a:solidFill>
              <a:effectLst/>
              <a:latin typeface="+mn-lt"/>
              <a:ea typeface="+mn-ea"/>
              <a:cs typeface="+mn-cs"/>
            </a:rPr>
            <a:t>1b., do not provide a response for both statements.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Assurance 2. and 4.-6.</a:t>
          </a:r>
        </a:p>
        <a:p>
          <a:r>
            <a:rPr lang="en-US" sz="1100">
              <a:solidFill>
                <a:schemeClr val="tx1"/>
              </a:solidFill>
              <a:effectLst/>
              <a:latin typeface="+mn-lt"/>
              <a:ea typeface="+mn-ea"/>
              <a:cs typeface="+mn-cs"/>
            </a:rPr>
            <a:t>1. Read each statement carefully.</a:t>
          </a:r>
        </a:p>
        <a:p>
          <a:r>
            <a:rPr lang="en-US" sz="1100">
              <a:solidFill>
                <a:schemeClr val="tx1"/>
              </a:solidFill>
              <a:effectLst/>
              <a:latin typeface="+mn-lt"/>
              <a:ea typeface="+mn-ea"/>
              <a:cs typeface="+mn-cs"/>
            </a:rPr>
            <a:t>2.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a:t>
          </a:r>
          <a:r>
            <a:rPr lang="en-US" sz="1100" b="1">
              <a:solidFill>
                <a:schemeClr val="tx1"/>
              </a:solidFill>
              <a:effectLst/>
              <a:latin typeface="+mn-lt"/>
              <a:ea typeface="+mn-ea"/>
              <a:cs typeface="+mn-cs"/>
            </a:rPr>
            <a:t>Assurances 2 and 4 through 6</a:t>
          </a:r>
          <a:r>
            <a:rPr lang="en-US" sz="1100">
              <a:solidFill>
                <a:schemeClr val="tx1"/>
              </a:solidFill>
              <a:effectLst/>
              <a:latin typeface="+mn-lt"/>
              <a:ea typeface="+mn-ea"/>
              <a:cs typeface="+mn-cs"/>
            </a:rPr>
            <a:t>.   Assurances 2 and 4 through 6 address IDEA B compliance requirements. (LEAs who are unable to select YES to each statement are not eligible for IDEA B funds.)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Assurance 3. – Maintenance of Effort (MOE)</a:t>
          </a:r>
        </a:p>
        <a:p>
          <a:r>
            <a:rPr lang="en-US" sz="1100">
              <a:solidFill>
                <a:schemeClr val="tx1"/>
              </a:solidFill>
              <a:effectLst/>
              <a:latin typeface="+mn-lt"/>
              <a:ea typeface="+mn-ea"/>
              <a:cs typeface="+mn-cs"/>
            </a:rPr>
            <a:t>1.  Enter the Maintenance of Effort (MOE) </a:t>
          </a:r>
          <a:r>
            <a:rPr lang="en-US" sz="1100" b="1">
              <a:solidFill>
                <a:schemeClr val="tx1"/>
              </a:solidFill>
              <a:effectLst/>
              <a:latin typeface="+mn-lt"/>
              <a:ea typeface="+mn-ea"/>
              <a:cs typeface="+mn-cs"/>
            </a:rPr>
            <a:t>amount</a:t>
          </a:r>
          <a:r>
            <a:rPr lang="en-US" sz="1100">
              <a:solidFill>
                <a:schemeClr val="tx1"/>
              </a:solidFill>
              <a:effectLst/>
              <a:latin typeface="+mn-lt"/>
              <a:ea typeface="+mn-ea"/>
              <a:cs typeface="+mn-cs"/>
            </a:rPr>
            <a:t> for the LEA based on the year which auditable numbers are available.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Assurance 7a. – 7b. – Charter</a:t>
          </a:r>
          <a:r>
            <a:rPr lang="en-US" sz="1100" baseline="0">
              <a:solidFill>
                <a:schemeClr val="tx1"/>
              </a:solidFill>
              <a:effectLst/>
              <a:latin typeface="+mn-lt"/>
              <a:ea typeface="+mn-ea"/>
              <a:cs typeface="+mn-cs"/>
            </a:rPr>
            <a:t> Schools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Read both statements carefully.</a:t>
          </a:r>
        </a:p>
        <a:p>
          <a:r>
            <a:rPr lang="en-US" sz="1100">
              <a:solidFill>
                <a:schemeClr val="tx1"/>
              </a:solidFill>
              <a:effectLst/>
              <a:latin typeface="+mn-lt"/>
              <a:ea typeface="+mn-ea"/>
              <a:cs typeface="+mn-cs"/>
            </a:rPr>
            <a:t>2. For LEAs </a:t>
          </a:r>
          <a:r>
            <a:rPr lang="en-US" sz="1100" b="1">
              <a:solidFill>
                <a:schemeClr val="tx1"/>
              </a:solidFill>
              <a:effectLst/>
              <a:latin typeface="+mn-lt"/>
              <a:ea typeface="+mn-ea"/>
              <a:cs typeface="+mn-cs"/>
            </a:rPr>
            <a:t>with</a:t>
          </a:r>
          <a:r>
            <a:rPr lang="en-US" sz="1100">
              <a:solidFill>
                <a:schemeClr val="tx1"/>
              </a:solidFill>
              <a:effectLst/>
              <a:latin typeface="+mn-lt"/>
              <a:ea typeface="+mn-ea"/>
              <a:cs typeface="+mn-cs"/>
            </a:rPr>
            <a:t> dependent (local) charter schools:</a:t>
          </a:r>
        </a:p>
        <a:p>
          <a:r>
            <a:rPr lang="en-US" sz="1100">
              <a:solidFill>
                <a:schemeClr val="tx1"/>
              </a:solidFill>
              <a:effectLst/>
              <a:latin typeface="+mn-lt"/>
              <a:ea typeface="+mn-ea"/>
              <a:cs typeface="+mn-cs"/>
            </a:rPr>
            <a:t>i.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item 7a., do not provide a response for both statements.  Select </a:t>
          </a:r>
          <a:r>
            <a:rPr lang="en-US" sz="1100" b="1">
              <a:solidFill>
                <a:schemeClr val="tx1"/>
              </a:solidFill>
              <a:effectLst/>
              <a:latin typeface="+mn-lt"/>
              <a:ea typeface="+mn-ea"/>
              <a:cs typeface="+mn-cs"/>
            </a:rPr>
            <a:t>N/A (not applicable) </a:t>
          </a:r>
          <a:r>
            <a:rPr lang="en-US" sz="1100">
              <a:solidFill>
                <a:schemeClr val="tx1"/>
              </a:solidFill>
              <a:effectLst/>
              <a:latin typeface="+mn-lt"/>
              <a:ea typeface="+mn-ea"/>
              <a:cs typeface="+mn-cs"/>
            </a:rPr>
            <a:t>for</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 item 7a.</a:t>
          </a:r>
          <a:r>
            <a:rPr lang="en-US" sz="1100" baseline="0">
              <a:solidFill>
                <a:schemeClr val="tx1"/>
              </a:solidFill>
              <a:effectLst/>
              <a:latin typeface="+mn-lt"/>
              <a:ea typeface="+mn-ea"/>
              <a:cs typeface="+mn-cs"/>
            </a:rPr>
            <a:t> if the LEA has no local charters</a:t>
          </a:r>
          <a:r>
            <a:rPr lang="en-US" sz="1100">
              <a:solidFill>
                <a:schemeClr val="tx1"/>
              </a:solidFill>
              <a:effectLst/>
              <a:latin typeface="+mn-lt"/>
              <a:ea typeface="+mn-ea"/>
              <a:cs typeface="+mn-cs"/>
            </a:rPr>
            <a:t>.</a:t>
          </a:r>
        </a:p>
        <a:p>
          <a:r>
            <a:rPr lang="en-US" sz="1100">
              <a:solidFill>
                <a:schemeClr val="tx1"/>
              </a:solidFill>
              <a:effectLst/>
              <a:latin typeface="+mn-lt"/>
              <a:ea typeface="+mn-ea"/>
              <a:cs typeface="+mn-cs"/>
            </a:rPr>
            <a:t>3. For LEAs </a:t>
          </a:r>
          <a:r>
            <a:rPr lang="en-US" sz="1100" b="1">
              <a:solidFill>
                <a:schemeClr val="tx1"/>
              </a:solidFill>
              <a:effectLst/>
              <a:latin typeface="+mn-lt"/>
              <a:ea typeface="+mn-ea"/>
              <a:cs typeface="+mn-cs"/>
            </a:rPr>
            <a:t>that</a:t>
          </a:r>
          <a:r>
            <a:rPr lang="en-US" sz="1100" b="1" baseline="0">
              <a:solidFill>
                <a:schemeClr val="tx1"/>
              </a:solidFill>
              <a:effectLst/>
              <a:latin typeface="+mn-lt"/>
              <a:ea typeface="+mn-ea"/>
              <a:cs typeface="+mn-cs"/>
            </a:rPr>
            <a:t> are </a:t>
          </a:r>
          <a:r>
            <a:rPr lang="en-US" sz="1100">
              <a:solidFill>
                <a:schemeClr val="tx1"/>
              </a:solidFill>
              <a:effectLst/>
              <a:latin typeface="+mn-lt"/>
              <a:ea typeface="+mn-ea"/>
              <a:cs typeface="+mn-cs"/>
            </a:rPr>
            <a:t>state</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charter schools:</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i.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item 7b., do not provide a response for both statements.  Select </a:t>
          </a:r>
          <a:r>
            <a:rPr lang="en-US" sz="1100" b="1">
              <a:solidFill>
                <a:schemeClr val="tx1"/>
              </a:solidFill>
              <a:effectLst/>
              <a:latin typeface="+mn-lt"/>
              <a:ea typeface="+mn-ea"/>
              <a:cs typeface="+mn-cs"/>
            </a:rPr>
            <a:t>N/A (not applicable) </a:t>
          </a:r>
          <a:r>
            <a:rPr lang="en-US" sz="1100">
              <a:solidFill>
                <a:schemeClr val="tx1"/>
              </a:solidFill>
              <a:effectLst/>
              <a:latin typeface="+mn-lt"/>
              <a:ea typeface="+mn-ea"/>
              <a:cs typeface="+mn-cs"/>
            </a:rPr>
            <a:t>for</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 item 7b.</a:t>
          </a:r>
          <a:r>
            <a:rPr lang="en-US" sz="1100" baseline="0">
              <a:solidFill>
                <a:schemeClr val="tx1"/>
              </a:solidFill>
              <a:effectLst/>
              <a:latin typeface="+mn-lt"/>
              <a:ea typeface="+mn-ea"/>
              <a:cs typeface="+mn-cs"/>
            </a:rPr>
            <a:t> for LEAs that are not a state charter school</a:t>
          </a:r>
          <a:r>
            <a:rPr lang="en-US" sz="1100">
              <a:solidFill>
                <a:schemeClr val="tx1"/>
              </a:solidFill>
              <a:effectLst/>
              <a:latin typeface="+mn-lt"/>
              <a:ea typeface="+mn-ea"/>
              <a:cs typeface="+mn-cs"/>
            </a:rPr>
            <a:t>.</a:t>
          </a:r>
          <a:endParaRPr lang="en-US">
            <a:effectLst/>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Assurance 8a. – 8b. – Instructional Materials for blind person or other persons with print disabilities</a:t>
          </a:r>
        </a:p>
        <a:p>
          <a:r>
            <a:rPr lang="en-US" sz="1100">
              <a:solidFill>
                <a:schemeClr val="tx1"/>
              </a:solidFill>
              <a:effectLst/>
              <a:latin typeface="+mn-lt"/>
              <a:ea typeface="+mn-ea"/>
              <a:cs typeface="+mn-cs"/>
            </a:rPr>
            <a:t>1. Read both statements carefully.</a:t>
          </a:r>
        </a:p>
        <a:p>
          <a:r>
            <a:rPr lang="en-US" sz="1100">
              <a:solidFill>
                <a:schemeClr val="tx1"/>
              </a:solidFill>
              <a:effectLst/>
              <a:latin typeface="+mn-lt"/>
              <a:ea typeface="+mn-ea"/>
              <a:cs typeface="+mn-cs"/>
            </a:rPr>
            <a:t>2. Either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item 8a. </a:t>
          </a:r>
          <a:r>
            <a:rPr lang="en-US" sz="1100" b="1">
              <a:solidFill>
                <a:schemeClr val="tx1"/>
              </a:solidFill>
              <a:effectLst/>
              <a:latin typeface="+mn-lt"/>
              <a:ea typeface="+mn-ea"/>
              <a:cs typeface="+mn-cs"/>
            </a:rPr>
            <a:t>or </a:t>
          </a:r>
          <a:r>
            <a:rPr lang="en-US" sz="1100">
              <a:solidFill>
                <a:schemeClr val="tx1"/>
              </a:solidFill>
              <a:effectLst/>
              <a:latin typeface="+mn-lt"/>
              <a:ea typeface="+mn-ea"/>
              <a:cs typeface="+mn-cs"/>
            </a:rPr>
            <a:t>8b., do not provide a response for both statements.</a:t>
          </a:r>
        </a:p>
        <a:p>
          <a:r>
            <a:rPr lang="en-US" sz="1100">
              <a:solidFill>
                <a:schemeClr val="tx1"/>
              </a:solidFill>
              <a:effectLst/>
              <a:latin typeface="+mn-lt"/>
              <a:ea typeface="+mn-ea"/>
              <a:cs typeface="+mn-cs"/>
            </a:rPr>
            <a:t>i.  Selecting Yes to 8a means that the LEA agrees to coordinate with NIMAC if there is a need for instructional materials for the blind or other persons with print disabilities. </a:t>
          </a:r>
        </a:p>
        <a:p>
          <a:r>
            <a:rPr lang="en-US" sz="1100">
              <a:solidFill>
                <a:schemeClr val="tx1"/>
              </a:solidFill>
              <a:effectLst/>
              <a:latin typeface="+mn-lt"/>
              <a:ea typeface="+mn-ea"/>
              <a:cs typeface="+mn-cs"/>
            </a:rPr>
            <a:t>ii. Selecting Yes to 8b means that the LEA chose not to coordinate with NIMAC and must submit a plan of action outlining how they will provide instructional materials for the blind or other persons with print disabilities if necessary.   </a:t>
          </a:r>
          <a:r>
            <a:rPr lang="en-US" sz="1100" b="1">
              <a:solidFill>
                <a:schemeClr val="tx1"/>
              </a:solidFill>
              <a:effectLst/>
              <a:latin typeface="+mn-lt"/>
              <a:ea typeface="+mn-ea"/>
              <a:cs typeface="+mn-cs"/>
            </a:rPr>
            <a:t>This option requires for a plan of action to be uploaded to WebEPSS indicating how instructional materials for blind person or other persons with print disabilities will be provided</a:t>
          </a:r>
          <a:r>
            <a:rPr lang="en-US" sz="1100">
              <a:solidFill>
                <a:schemeClr val="tx1"/>
              </a:solidFill>
              <a:effectLst/>
              <a:latin typeface="+mn-lt"/>
              <a:ea typeface="+mn-ea"/>
              <a:cs typeface="+mn-cs"/>
            </a:rPr>
            <a: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Assurances 9. - 12.</a:t>
          </a:r>
        </a:p>
        <a:p>
          <a:r>
            <a:rPr lang="en-US" sz="1100">
              <a:solidFill>
                <a:schemeClr val="tx1"/>
              </a:solidFill>
              <a:effectLst/>
              <a:latin typeface="+mn-lt"/>
              <a:ea typeface="+mn-ea"/>
              <a:cs typeface="+mn-cs"/>
            </a:rPr>
            <a:t>1. Read each statement carefully.</a:t>
          </a:r>
        </a:p>
        <a:p>
          <a:r>
            <a:rPr lang="en-US" sz="1100">
              <a:solidFill>
                <a:schemeClr val="tx1"/>
              </a:solidFill>
              <a:effectLst/>
              <a:latin typeface="+mn-lt"/>
              <a:ea typeface="+mn-ea"/>
              <a:cs typeface="+mn-cs"/>
            </a:rPr>
            <a:t>2.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a:t>
          </a:r>
          <a:r>
            <a:rPr lang="en-US" sz="1100" b="1">
              <a:solidFill>
                <a:schemeClr val="tx1"/>
              </a:solidFill>
              <a:effectLst/>
              <a:latin typeface="+mn-lt"/>
              <a:ea typeface="+mn-ea"/>
              <a:cs typeface="+mn-cs"/>
            </a:rPr>
            <a:t>Assurances 9 - 12</a:t>
          </a:r>
          <a:r>
            <a:rPr lang="en-US" sz="1100">
              <a:solidFill>
                <a:schemeClr val="tx1"/>
              </a:solidFill>
              <a:effectLst/>
              <a:latin typeface="+mn-lt"/>
              <a:ea typeface="+mn-ea"/>
              <a:cs typeface="+mn-cs"/>
            </a:rPr>
            <a:t>.   Assurances 9 through 12 address IDEA B compliance requirements. (LEAs who are unable to select YES to each statement are not eligible for IDEA B funds.)</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C. Other Assurances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Assurance 13. – Impact Aid</a:t>
          </a:r>
        </a:p>
        <a:p>
          <a:r>
            <a:rPr lang="en-US" sz="1100">
              <a:solidFill>
                <a:schemeClr val="tx1"/>
              </a:solidFill>
              <a:effectLst/>
              <a:latin typeface="+mn-lt"/>
              <a:ea typeface="+mn-ea"/>
              <a:cs typeface="+mn-cs"/>
            </a:rPr>
            <a:t>1. Read the statement carefully.</a:t>
          </a:r>
        </a:p>
        <a:p>
          <a:r>
            <a:rPr lang="en-US" sz="1100">
              <a:solidFill>
                <a:schemeClr val="tx1"/>
              </a:solidFill>
              <a:effectLst/>
              <a:latin typeface="+mn-lt"/>
              <a:ea typeface="+mn-ea"/>
              <a:cs typeface="+mn-cs"/>
            </a:rPr>
            <a:t>2. </a:t>
          </a:r>
          <a:r>
            <a:rPr lang="en-US" sz="1100" b="1">
              <a:solidFill>
                <a:schemeClr val="tx1"/>
              </a:solidFill>
              <a:effectLst/>
              <a:latin typeface="+mn-lt"/>
              <a:ea typeface="+mn-ea"/>
              <a:cs typeface="+mn-cs"/>
            </a:rPr>
            <a:t>All LEAs </a:t>
          </a:r>
          <a:r>
            <a:rPr lang="en-US" sz="1100">
              <a:solidFill>
                <a:schemeClr val="tx1"/>
              </a:solidFill>
              <a:effectLst/>
              <a:latin typeface="+mn-lt"/>
              <a:ea typeface="+mn-ea"/>
              <a:cs typeface="+mn-cs"/>
            </a:rPr>
            <a:t>must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a:t>
          </a:r>
          <a:r>
            <a:rPr lang="en-US" sz="1100" b="1">
              <a:solidFill>
                <a:schemeClr val="tx1"/>
              </a:solidFill>
              <a:effectLst/>
              <a:latin typeface="+mn-lt"/>
              <a:ea typeface="+mn-ea"/>
              <a:cs typeface="+mn-cs"/>
            </a:rPr>
            <a:t>Assurances 13</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 For LEAs </a:t>
          </a:r>
          <a:r>
            <a:rPr lang="en-US" sz="1100" b="1">
              <a:solidFill>
                <a:schemeClr val="tx1"/>
              </a:solidFill>
              <a:effectLst/>
              <a:latin typeface="+mn-lt"/>
              <a:ea typeface="+mn-ea"/>
              <a:cs typeface="+mn-cs"/>
            </a:rPr>
            <a:t>receiving Impact Aid </a:t>
          </a:r>
          <a:r>
            <a:rPr lang="en-US" sz="1100">
              <a:solidFill>
                <a:schemeClr val="tx1"/>
              </a:solidFill>
              <a:effectLst/>
              <a:latin typeface="+mn-lt"/>
              <a:ea typeface="+mn-ea"/>
              <a:cs typeface="+mn-cs"/>
            </a:rPr>
            <a:t>for the benefit of students with disabilities – Selecting Yes to Assurance 13 assures that the LEA is and will continue to follow IDEA B regulations. </a:t>
          </a:r>
        </a:p>
        <a:p>
          <a:r>
            <a:rPr lang="en-US" sz="1100">
              <a:solidFill>
                <a:schemeClr val="tx1"/>
              </a:solidFill>
              <a:effectLst/>
              <a:latin typeface="+mn-lt"/>
              <a:ea typeface="+mn-ea"/>
              <a:cs typeface="+mn-cs"/>
            </a:rPr>
            <a:t>ii. For LEAs </a:t>
          </a:r>
          <a:r>
            <a:rPr lang="en-US" sz="1100" b="1">
              <a:solidFill>
                <a:schemeClr val="tx1"/>
              </a:solidFill>
              <a:effectLst/>
              <a:latin typeface="+mn-lt"/>
              <a:ea typeface="+mn-ea"/>
              <a:cs typeface="+mn-cs"/>
            </a:rPr>
            <a:t>not receiving Impact Aid </a:t>
          </a:r>
          <a:r>
            <a:rPr lang="en-US" sz="1100">
              <a:solidFill>
                <a:schemeClr val="tx1"/>
              </a:solidFill>
              <a:effectLst/>
              <a:latin typeface="+mn-lt"/>
              <a:ea typeface="+mn-ea"/>
              <a:cs typeface="+mn-cs"/>
            </a:rPr>
            <a:t>– Selecting Yes to Assurance 13 means that the LEA will follow IDEA B regulations if it were to receive Impact Aid funds for the benefit of students with disabilities.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Assurances 14. – 16.</a:t>
          </a:r>
        </a:p>
        <a:p>
          <a:r>
            <a:rPr lang="en-US" sz="1100">
              <a:solidFill>
                <a:schemeClr val="tx1"/>
              </a:solidFill>
              <a:effectLst/>
              <a:latin typeface="+mn-lt"/>
              <a:ea typeface="+mn-ea"/>
              <a:cs typeface="+mn-cs"/>
            </a:rPr>
            <a:t>1. Read the statement carefully.</a:t>
          </a:r>
        </a:p>
        <a:p>
          <a:r>
            <a:rPr lang="en-US" sz="1100">
              <a:solidFill>
                <a:schemeClr val="tx1"/>
              </a:solidFill>
              <a:effectLst/>
              <a:latin typeface="+mn-lt"/>
              <a:ea typeface="+mn-ea"/>
              <a:cs typeface="+mn-cs"/>
            </a:rPr>
            <a:t>2. </a:t>
          </a:r>
          <a:r>
            <a:rPr lang="en-US" sz="1100" b="1">
              <a:solidFill>
                <a:schemeClr val="tx1"/>
              </a:solidFill>
              <a:effectLst/>
              <a:latin typeface="+mn-lt"/>
              <a:ea typeface="+mn-ea"/>
              <a:cs typeface="+mn-cs"/>
            </a:rPr>
            <a:t>All LEAs </a:t>
          </a:r>
          <a:r>
            <a:rPr lang="en-US" sz="1100">
              <a:solidFill>
                <a:schemeClr val="tx1"/>
              </a:solidFill>
              <a:effectLst/>
              <a:latin typeface="+mn-lt"/>
              <a:ea typeface="+mn-ea"/>
              <a:cs typeface="+mn-cs"/>
            </a:rPr>
            <a:t>must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a:t>
          </a:r>
          <a:r>
            <a:rPr lang="en-US" sz="1100" b="1">
              <a:solidFill>
                <a:schemeClr val="tx1"/>
              </a:solidFill>
              <a:effectLst/>
              <a:latin typeface="+mn-lt"/>
              <a:ea typeface="+mn-ea"/>
              <a:cs typeface="+mn-cs"/>
            </a:rPr>
            <a:t>Assurances 14 through 16</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 Assurances 14 through 16 address reporting and accountability requirements that the LEA must follow to be in compliance with IDEA B.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Assurance 17. – Part C to B transition</a:t>
          </a:r>
        </a:p>
        <a:p>
          <a:r>
            <a:rPr lang="en-US" sz="1100">
              <a:solidFill>
                <a:schemeClr val="tx1"/>
              </a:solidFill>
              <a:effectLst/>
              <a:latin typeface="+mn-lt"/>
              <a:ea typeface="+mn-ea"/>
              <a:cs typeface="+mn-cs"/>
            </a:rPr>
            <a:t>1. Read the statement carefully.</a:t>
          </a:r>
        </a:p>
        <a:p>
          <a:r>
            <a:rPr lang="en-US" sz="1100">
              <a:solidFill>
                <a:schemeClr val="tx1"/>
              </a:solidFill>
              <a:effectLst/>
              <a:latin typeface="+mn-lt"/>
              <a:ea typeface="+mn-ea"/>
              <a:cs typeface="+mn-cs"/>
            </a:rPr>
            <a:t>2. </a:t>
          </a:r>
          <a:r>
            <a:rPr lang="en-US" sz="1100" b="1">
              <a:solidFill>
                <a:schemeClr val="tx1"/>
              </a:solidFill>
              <a:effectLst/>
              <a:latin typeface="+mn-lt"/>
              <a:ea typeface="+mn-ea"/>
              <a:cs typeface="+mn-cs"/>
            </a:rPr>
            <a:t>All LEAs </a:t>
          </a:r>
          <a:r>
            <a:rPr lang="en-US" sz="1100">
              <a:solidFill>
                <a:schemeClr val="tx1"/>
              </a:solidFill>
              <a:effectLst/>
              <a:latin typeface="+mn-lt"/>
              <a:ea typeface="+mn-ea"/>
              <a:cs typeface="+mn-cs"/>
            </a:rPr>
            <a:t>must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a:t>
          </a:r>
          <a:r>
            <a:rPr lang="en-US" sz="1100" b="1">
              <a:solidFill>
                <a:schemeClr val="tx1"/>
              </a:solidFill>
              <a:effectLst/>
              <a:latin typeface="+mn-lt"/>
              <a:ea typeface="+mn-ea"/>
              <a:cs typeface="+mn-cs"/>
            </a:rPr>
            <a:t>Assurance 17</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 For LEAs </a:t>
          </a:r>
          <a:r>
            <a:rPr lang="en-US" sz="1100" b="1">
              <a:solidFill>
                <a:schemeClr val="tx1"/>
              </a:solidFill>
              <a:effectLst/>
              <a:latin typeface="+mn-lt"/>
              <a:ea typeface="+mn-ea"/>
              <a:cs typeface="+mn-cs"/>
            </a:rPr>
            <a:t>serving preschool children with disabilities</a:t>
          </a:r>
          <a:r>
            <a:rPr lang="en-US" sz="1100">
              <a:solidFill>
                <a:schemeClr val="tx1"/>
              </a:solidFill>
              <a:effectLst/>
              <a:latin typeface="+mn-lt"/>
              <a:ea typeface="+mn-ea"/>
              <a:cs typeface="+mn-cs"/>
            </a:rPr>
            <a:t>– Selecting Yes to Assurance 17 assures that the LEA agrees to have appropriate policies and procedures for transition from Part C to B programs for preschool children with disabilities within the LEAs jurisdiction. </a:t>
          </a:r>
        </a:p>
        <a:p>
          <a:r>
            <a:rPr lang="en-US" sz="1100">
              <a:solidFill>
                <a:schemeClr val="tx1"/>
              </a:solidFill>
              <a:effectLst/>
              <a:latin typeface="+mn-lt"/>
              <a:ea typeface="+mn-ea"/>
              <a:cs typeface="+mn-cs"/>
            </a:rPr>
            <a:t>ii. For LEAs </a:t>
          </a:r>
          <a:r>
            <a:rPr lang="en-US" sz="1100" b="1">
              <a:solidFill>
                <a:schemeClr val="tx1"/>
              </a:solidFill>
              <a:effectLst/>
              <a:latin typeface="+mn-lt"/>
              <a:ea typeface="+mn-ea"/>
              <a:cs typeface="+mn-cs"/>
            </a:rPr>
            <a:t>not serving preschool children with disabilities</a:t>
          </a:r>
          <a:r>
            <a:rPr lang="en-US" sz="1100">
              <a:solidFill>
                <a:schemeClr val="tx1"/>
              </a:solidFill>
              <a:effectLst/>
              <a:latin typeface="+mn-lt"/>
              <a:ea typeface="+mn-ea"/>
              <a:cs typeface="+mn-cs"/>
            </a:rPr>
            <a:t> – Selecting Yes to Assurance 17 means that the LEA agrees to have appropriate policies and procedures for transition from Part C to B programs for preschool children with disabilities within the LEAs jurisdiction if it were to serve students with disabilities.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Assurance 18 - Memorandum of Understanding (MOU) with Tribes for Child Find and Preschool Services</a:t>
          </a:r>
        </a:p>
        <a:p>
          <a:r>
            <a:rPr lang="en-US" sz="1100">
              <a:solidFill>
                <a:schemeClr val="tx1"/>
              </a:solidFill>
              <a:effectLst/>
              <a:latin typeface="+mn-lt"/>
              <a:ea typeface="+mn-ea"/>
              <a:cs typeface="+mn-cs"/>
            </a:rPr>
            <a:t>1. Read the statement carefully.</a:t>
          </a:r>
        </a:p>
        <a:p>
          <a:r>
            <a:rPr lang="en-US" sz="1100">
              <a:solidFill>
                <a:schemeClr val="tx1"/>
              </a:solidFill>
              <a:effectLst/>
              <a:latin typeface="+mn-lt"/>
              <a:ea typeface="+mn-ea"/>
              <a:cs typeface="+mn-cs"/>
            </a:rPr>
            <a:t>2. </a:t>
          </a:r>
          <a:r>
            <a:rPr lang="en-US" sz="1100" b="1">
              <a:solidFill>
                <a:schemeClr val="tx1"/>
              </a:solidFill>
              <a:effectLst/>
              <a:latin typeface="+mn-lt"/>
              <a:ea typeface="+mn-ea"/>
              <a:cs typeface="+mn-cs"/>
            </a:rPr>
            <a:t>All LEAs </a:t>
          </a:r>
          <a:r>
            <a:rPr lang="en-US" sz="1100">
              <a:solidFill>
                <a:schemeClr val="tx1"/>
              </a:solidFill>
              <a:effectLst/>
              <a:latin typeface="+mn-lt"/>
              <a:ea typeface="+mn-ea"/>
              <a:cs typeface="+mn-cs"/>
            </a:rPr>
            <a:t>must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a:t>
          </a:r>
          <a:r>
            <a:rPr lang="en-US" sz="1100" b="1">
              <a:solidFill>
                <a:schemeClr val="tx1"/>
              </a:solidFill>
              <a:effectLst/>
              <a:latin typeface="+mn-lt"/>
              <a:ea typeface="+mn-ea"/>
              <a:cs typeface="+mn-cs"/>
            </a:rPr>
            <a:t>Assurance 18</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 For LEAs </a:t>
          </a:r>
          <a:r>
            <a:rPr lang="en-US" sz="1100" b="1">
              <a:solidFill>
                <a:schemeClr val="tx1"/>
              </a:solidFill>
              <a:effectLst/>
              <a:latin typeface="+mn-lt"/>
              <a:ea typeface="+mn-ea"/>
              <a:cs typeface="+mn-cs"/>
            </a:rPr>
            <a:t>with tribes in educational jurisdiction </a:t>
          </a:r>
          <a:r>
            <a:rPr lang="en-US" sz="1100">
              <a:solidFill>
                <a:schemeClr val="tx1"/>
              </a:solidFill>
              <a:effectLst/>
              <a:latin typeface="+mn-lt"/>
              <a:ea typeface="+mn-ea"/>
              <a:cs typeface="+mn-cs"/>
            </a:rPr>
            <a:t>– Selecting </a:t>
          </a:r>
          <a:r>
            <a:rPr lang="en-US" sz="1100" b="1">
              <a:solidFill>
                <a:schemeClr val="tx1"/>
              </a:solidFill>
              <a:effectLst/>
              <a:latin typeface="+mn-lt"/>
              <a:ea typeface="+mn-ea"/>
              <a:cs typeface="+mn-cs"/>
            </a:rPr>
            <a:t>Yes</a:t>
          </a:r>
          <a:r>
            <a:rPr lang="en-US" sz="1100">
              <a:solidFill>
                <a:schemeClr val="tx1"/>
              </a:solidFill>
              <a:effectLst/>
              <a:latin typeface="+mn-lt"/>
              <a:ea typeface="+mn-ea"/>
              <a:cs typeface="+mn-cs"/>
            </a:rPr>
            <a:t> to </a:t>
          </a:r>
          <a:r>
            <a:rPr lang="en-US" sz="1100" b="1">
              <a:solidFill>
                <a:schemeClr val="tx1"/>
              </a:solidFill>
              <a:effectLst/>
              <a:latin typeface="+mn-lt"/>
              <a:ea typeface="+mn-ea"/>
              <a:cs typeface="+mn-cs"/>
            </a:rPr>
            <a:t>Assurance 18 </a:t>
          </a:r>
          <a:r>
            <a:rPr lang="en-US" sz="1100">
              <a:solidFill>
                <a:schemeClr val="tx1"/>
              </a:solidFill>
              <a:effectLst/>
              <a:latin typeface="+mn-lt"/>
              <a:ea typeface="+mn-ea"/>
              <a:cs typeface="+mn-cs"/>
            </a:rPr>
            <a:t>means that the LEA agrees to coordinate child find and provide direct services to preschool children with disabilities living on reservations. </a:t>
          </a:r>
        </a:p>
        <a:p>
          <a:r>
            <a:rPr lang="en-US" sz="1100">
              <a:solidFill>
                <a:schemeClr val="tx1"/>
              </a:solidFill>
              <a:effectLst/>
              <a:latin typeface="+mn-lt"/>
              <a:ea typeface="+mn-ea"/>
              <a:cs typeface="+mn-cs"/>
            </a:rPr>
            <a:t>ii. For LEAs </a:t>
          </a:r>
          <a:r>
            <a:rPr lang="en-US" sz="1100" b="1">
              <a:solidFill>
                <a:schemeClr val="tx1"/>
              </a:solidFill>
              <a:effectLst/>
              <a:latin typeface="+mn-lt"/>
              <a:ea typeface="+mn-ea"/>
              <a:cs typeface="+mn-cs"/>
            </a:rPr>
            <a:t>without tribes in educational </a:t>
          </a:r>
          <a:r>
            <a:rPr lang="en-US" sz="1100">
              <a:solidFill>
                <a:schemeClr val="tx1"/>
              </a:solidFill>
              <a:effectLst/>
              <a:latin typeface="+mn-lt"/>
              <a:ea typeface="+mn-ea"/>
              <a:cs typeface="+mn-cs"/>
            </a:rPr>
            <a:t>– Selecting </a:t>
          </a:r>
          <a:r>
            <a:rPr lang="en-US" sz="1100" b="1">
              <a:solidFill>
                <a:schemeClr val="tx1"/>
              </a:solidFill>
              <a:effectLst/>
              <a:latin typeface="+mn-lt"/>
              <a:ea typeface="+mn-ea"/>
              <a:cs typeface="+mn-cs"/>
            </a:rPr>
            <a:t>Yes</a:t>
          </a:r>
          <a:r>
            <a:rPr lang="en-US" sz="1100">
              <a:solidFill>
                <a:schemeClr val="tx1"/>
              </a:solidFill>
              <a:effectLst/>
              <a:latin typeface="+mn-lt"/>
              <a:ea typeface="+mn-ea"/>
              <a:cs typeface="+mn-cs"/>
            </a:rPr>
            <a:t> to </a:t>
          </a:r>
          <a:r>
            <a:rPr lang="en-US" sz="1100" b="1">
              <a:solidFill>
                <a:schemeClr val="tx1"/>
              </a:solidFill>
              <a:effectLst/>
              <a:latin typeface="+mn-lt"/>
              <a:ea typeface="+mn-ea"/>
              <a:cs typeface="+mn-cs"/>
            </a:rPr>
            <a:t>Assurance 18</a:t>
          </a:r>
          <a:r>
            <a:rPr lang="en-US" sz="1100">
              <a:solidFill>
                <a:schemeClr val="tx1"/>
              </a:solidFill>
              <a:effectLst/>
              <a:latin typeface="+mn-lt"/>
              <a:ea typeface="+mn-ea"/>
              <a:cs typeface="+mn-cs"/>
            </a:rPr>
            <a:t> means that the LEA agrees to coordinate child find with tribes and provide direct services to preschool children with disabilities living on reservations. </a:t>
          </a:r>
        </a:p>
        <a:p>
          <a:r>
            <a:rPr lang="en-US" sz="1100">
              <a:solidFill>
                <a:schemeClr val="tx1"/>
              </a:solidFill>
              <a:effectLst/>
              <a:latin typeface="+mn-lt"/>
              <a:ea typeface="+mn-ea"/>
              <a:cs typeface="+mn-cs"/>
            </a:rPr>
            <a:t>3. The approved, signed Memorandum of Understanding (MOU) must be uploaded in Web EPSS.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Assurances 19. – 20.</a:t>
          </a:r>
        </a:p>
        <a:p>
          <a:r>
            <a:rPr lang="en-US" sz="1100">
              <a:solidFill>
                <a:schemeClr val="tx1"/>
              </a:solidFill>
              <a:effectLst/>
              <a:latin typeface="+mn-lt"/>
              <a:ea typeface="+mn-ea"/>
              <a:cs typeface="+mn-cs"/>
            </a:rPr>
            <a:t>1. Read the statements carefully.</a:t>
          </a:r>
        </a:p>
        <a:p>
          <a:r>
            <a:rPr lang="en-US" sz="1100">
              <a:solidFill>
                <a:schemeClr val="tx1"/>
              </a:solidFill>
              <a:effectLst/>
              <a:latin typeface="+mn-lt"/>
              <a:ea typeface="+mn-ea"/>
              <a:cs typeface="+mn-cs"/>
            </a:rPr>
            <a:t>2. </a:t>
          </a:r>
          <a:r>
            <a:rPr lang="en-US" sz="1100" b="1">
              <a:solidFill>
                <a:schemeClr val="tx1"/>
              </a:solidFill>
              <a:effectLst/>
              <a:latin typeface="+mn-lt"/>
              <a:ea typeface="+mn-ea"/>
              <a:cs typeface="+mn-cs"/>
            </a:rPr>
            <a:t>All LEAs </a:t>
          </a:r>
          <a:r>
            <a:rPr lang="en-US" sz="1100">
              <a:solidFill>
                <a:schemeClr val="tx1"/>
              </a:solidFill>
              <a:effectLst/>
              <a:latin typeface="+mn-lt"/>
              <a:ea typeface="+mn-ea"/>
              <a:cs typeface="+mn-cs"/>
            </a:rPr>
            <a:t>must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for </a:t>
          </a:r>
          <a:r>
            <a:rPr lang="en-US" sz="1100" b="1">
              <a:solidFill>
                <a:schemeClr val="tx1"/>
              </a:solidFill>
              <a:effectLst/>
              <a:latin typeface="+mn-lt"/>
              <a:ea typeface="+mn-ea"/>
              <a:cs typeface="+mn-cs"/>
            </a:rPr>
            <a:t>Assurances 19 through 20</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D. Certifications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Read the statements carefully.</a:t>
          </a:r>
        </a:p>
        <a:p>
          <a:r>
            <a:rPr lang="en-US" sz="1100">
              <a:solidFill>
                <a:schemeClr val="tx1"/>
              </a:solidFill>
              <a:effectLst/>
              <a:latin typeface="+mn-lt"/>
              <a:ea typeface="+mn-ea"/>
              <a:cs typeface="+mn-cs"/>
            </a:rPr>
            <a:t>2. </a:t>
          </a:r>
          <a:r>
            <a:rPr lang="en-US" sz="1100" b="1">
              <a:solidFill>
                <a:schemeClr val="tx1"/>
              </a:solidFill>
              <a:effectLst/>
              <a:latin typeface="+mn-lt"/>
              <a:ea typeface="+mn-ea"/>
              <a:cs typeface="+mn-cs"/>
            </a:rPr>
            <a:t>All LEAs </a:t>
          </a:r>
          <a:r>
            <a:rPr lang="en-US" sz="1100">
              <a:solidFill>
                <a:schemeClr val="tx1"/>
              </a:solidFill>
              <a:effectLst/>
              <a:latin typeface="+mn-lt"/>
              <a:ea typeface="+mn-ea"/>
              <a:cs typeface="+mn-cs"/>
            </a:rPr>
            <a:t>must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to </a:t>
          </a:r>
          <a:r>
            <a:rPr lang="en-US" sz="1100" b="1">
              <a:solidFill>
                <a:schemeClr val="tx1"/>
              </a:solidFill>
              <a:effectLst/>
              <a:latin typeface="+mn-lt"/>
              <a:ea typeface="+mn-ea"/>
              <a:cs typeface="+mn-cs"/>
            </a:rPr>
            <a:t>Certifications 1 and 2</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E. Conditional Approval Related to Assurances for Current Grant Year</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Conditional Approval Related to Assurances </a:t>
          </a:r>
        </a:p>
        <a:p>
          <a:r>
            <a:rPr lang="en-US" sz="1100">
              <a:solidFill>
                <a:schemeClr val="tx1"/>
              </a:solidFill>
              <a:effectLst/>
              <a:latin typeface="+mn-lt"/>
              <a:ea typeface="+mn-ea"/>
              <a:cs typeface="+mn-cs"/>
            </a:rPr>
            <a:t>i.</a:t>
          </a:r>
          <a:r>
            <a:rPr lang="en-US" sz="1100" b="1">
              <a:solidFill>
                <a:schemeClr val="tx1"/>
              </a:solidFill>
              <a:effectLst/>
              <a:latin typeface="+mn-lt"/>
              <a:ea typeface="+mn-ea"/>
              <a:cs typeface="+mn-cs"/>
            </a:rPr>
            <a:t> Select the appropriate statement </a:t>
          </a:r>
          <a:r>
            <a:rPr lang="en-US" sz="1100">
              <a:solidFill>
                <a:schemeClr val="tx1"/>
              </a:solidFill>
              <a:effectLst/>
              <a:latin typeface="+mn-lt"/>
              <a:ea typeface="+mn-ea"/>
              <a:cs typeface="+mn-cs"/>
            </a:rPr>
            <a:t>from the Conditional Approval Related to Assurances drop-down menu. </a:t>
          </a:r>
        </a:p>
        <a:p>
          <a:r>
            <a:rPr lang="en-US" sz="1100">
              <a:solidFill>
                <a:schemeClr val="tx1"/>
              </a:solidFill>
              <a:effectLst/>
              <a:latin typeface="+mn-lt"/>
              <a:ea typeface="+mn-ea"/>
              <a:cs typeface="+mn-cs"/>
            </a:rPr>
            <a:t>ii. If the LEA did not receive a conditional approval letter from PED, select </a:t>
          </a:r>
          <a:r>
            <a:rPr lang="en-US" sz="1100" b="1">
              <a:solidFill>
                <a:schemeClr val="tx1"/>
              </a:solidFill>
              <a:effectLst/>
              <a:latin typeface="+mn-lt"/>
              <a:ea typeface="+mn-ea"/>
              <a:cs typeface="+mn-cs"/>
            </a:rPr>
            <a:t>N/A</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2. Conditional Approval Related to Other Issues </a:t>
          </a:r>
        </a:p>
        <a:p>
          <a:r>
            <a:rPr lang="en-US" sz="1100">
              <a:solidFill>
                <a:schemeClr val="tx1"/>
              </a:solidFill>
              <a:effectLst/>
              <a:latin typeface="+mn-lt"/>
              <a:ea typeface="+mn-ea"/>
              <a:cs typeface="+mn-cs"/>
            </a:rPr>
            <a:t>i.</a:t>
          </a:r>
          <a:r>
            <a:rPr lang="en-US" sz="1100" b="1">
              <a:solidFill>
                <a:schemeClr val="tx1"/>
              </a:solidFill>
              <a:effectLst/>
              <a:latin typeface="+mn-lt"/>
              <a:ea typeface="+mn-ea"/>
              <a:cs typeface="+mn-cs"/>
            </a:rPr>
            <a:t> Select the appropriate statement </a:t>
          </a:r>
          <a:r>
            <a:rPr lang="en-US" sz="1100">
              <a:solidFill>
                <a:schemeClr val="tx1"/>
              </a:solidFill>
              <a:effectLst/>
              <a:latin typeface="+mn-lt"/>
              <a:ea typeface="+mn-ea"/>
              <a:cs typeface="+mn-cs"/>
            </a:rPr>
            <a:t>from the Conditional Approval Related to Assurances drop-down menu. </a:t>
          </a:r>
        </a:p>
        <a:p>
          <a:r>
            <a:rPr lang="en-US" sz="1100">
              <a:solidFill>
                <a:schemeClr val="tx1"/>
              </a:solidFill>
              <a:effectLst/>
              <a:latin typeface="+mn-lt"/>
              <a:ea typeface="+mn-ea"/>
              <a:cs typeface="+mn-cs"/>
            </a:rPr>
            <a:t>ii. If none of the statements in the drop-down menu are true for the LEA, select </a:t>
          </a:r>
          <a:r>
            <a:rPr lang="en-US" sz="1100" b="1">
              <a:solidFill>
                <a:schemeClr val="tx1"/>
              </a:solidFill>
              <a:effectLst/>
              <a:latin typeface="+mn-lt"/>
              <a:ea typeface="+mn-ea"/>
              <a:cs typeface="+mn-cs"/>
            </a:rPr>
            <a:t>N/A</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iii. LEAs that will not have Board of Education/Governing Council Meeting minutes at the time the application is submitted, the LEA must request Conditional Approval and the following statement in the drop-down menu:  Due to time constraints, the LEA is not yet able to upload Board Meeting Agenda and Minutes in WebEPSS but will do so no later than August 3, 2019.</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F. Local IDEA-B Funding Application Approval</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The LEA or State Agency’s authorized representative must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Printed/Typed Name and Title.</a:t>
          </a:r>
        </a:p>
        <a:p>
          <a:r>
            <a:rPr lang="en-US" sz="1100">
              <a:solidFill>
                <a:schemeClr val="tx1"/>
              </a:solidFill>
              <a:effectLst/>
              <a:latin typeface="+mn-lt"/>
              <a:ea typeface="+mn-ea"/>
              <a:cs typeface="+mn-cs"/>
            </a:rPr>
            <a:t>2. The LEA or State Agency’s authorized representative must </a:t>
          </a:r>
          <a:r>
            <a:rPr lang="en-US" sz="1100" b="1">
              <a:solidFill>
                <a:schemeClr val="tx1"/>
              </a:solidFill>
              <a:effectLst/>
              <a:latin typeface="+mn-lt"/>
              <a:ea typeface="+mn-ea"/>
              <a:cs typeface="+mn-cs"/>
            </a:rPr>
            <a:t>sign</a:t>
          </a:r>
          <a:r>
            <a:rPr lang="en-US" sz="1100">
              <a:solidFill>
                <a:schemeClr val="tx1"/>
              </a:solidFill>
              <a:effectLst/>
              <a:latin typeface="+mn-lt"/>
              <a:ea typeface="+mn-ea"/>
              <a:cs typeface="+mn-cs"/>
            </a:rPr>
            <a:t> certifying that all assurance are being met.</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G.  Board of Education or Governing Authority and LEA Approval of Local IDEA B Funding Application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date that the 2018-2019 IDEA B Application was approved by the school board or governing authority in the box next to the following statement: “The 2019-2020 application for IDEA B Entitlement funding was approved on:”. </a:t>
          </a:r>
        </a:p>
        <a:p>
          <a:r>
            <a:rPr lang="en-US" sz="1100">
              <a:solidFill>
                <a:schemeClr val="tx1"/>
              </a:solidFill>
              <a:effectLst/>
              <a:latin typeface="+mn-lt"/>
              <a:ea typeface="+mn-ea"/>
              <a:cs typeface="+mn-cs"/>
            </a:rPr>
            <a:t>2.  Ensure School District, State Chartered Charter School or State Supported Education Program </a:t>
          </a:r>
          <a:r>
            <a:rPr lang="en-US" sz="1100" b="1">
              <a:solidFill>
                <a:schemeClr val="tx1"/>
              </a:solidFill>
              <a:effectLst/>
              <a:latin typeface="+mn-lt"/>
              <a:ea typeface="+mn-ea"/>
              <a:cs typeface="+mn-cs"/>
            </a:rPr>
            <a:t>name</a:t>
          </a:r>
          <a:r>
            <a:rPr lang="en-US" sz="1100">
              <a:solidFill>
                <a:schemeClr val="tx1"/>
              </a:solidFill>
              <a:effectLst/>
              <a:latin typeface="+mn-lt"/>
              <a:ea typeface="+mn-ea"/>
              <a:cs typeface="+mn-cs"/>
            </a:rPr>
            <a:t> which is pre-populated is correct.  </a:t>
          </a:r>
        </a:p>
        <a:p>
          <a:r>
            <a:rPr lang="en-US" sz="1100">
              <a:solidFill>
                <a:schemeClr val="tx1"/>
              </a:solidFill>
              <a:effectLst/>
              <a:latin typeface="+mn-lt"/>
              <a:ea typeface="+mn-ea"/>
              <a:cs typeface="+mn-cs"/>
            </a:rPr>
            <a:t>3. </a:t>
          </a:r>
          <a:r>
            <a:rPr lang="en-US" sz="1100" b="1">
              <a:solidFill>
                <a:schemeClr val="tx1"/>
              </a:solidFill>
              <a:effectLst/>
              <a:latin typeface="+mn-lt"/>
              <a:ea typeface="+mn-ea"/>
              <a:cs typeface="+mn-cs"/>
            </a:rPr>
            <a:t>Signatures are required </a:t>
          </a:r>
          <a:r>
            <a:rPr lang="en-US" sz="1100">
              <a:solidFill>
                <a:schemeClr val="tx1"/>
              </a:solidFill>
              <a:effectLst/>
              <a:latin typeface="+mn-lt"/>
              <a:ea typeface="+mn-ea"/>
              <a:cs typeface="+mn-cs"/>
            </a:rPr>
            <a:t>for the following:</a:t>
          </a:r>
        </a:p>
        <a:p>
          <a:r>
            <a:rPr lang="en-US" sz="1100">
              <a:solidFill>
                <a:schemeClr val="tx1"/>
              </a:solidFill>
              <a:effectLst/>
              <a:latin typeface="+mn-lt"/>
              <a:ea typeface="+mn-ea"/>
              <a:cs typeface="+mn-cs"/>
            </a:rPr>
            <a:t>i.   Board of Education/Governing Board President</a:t>
          </a:r>
        </a:p>
        <a:p>
          <a:r>
            <a:rPr lang="en-US" sz="1100">
              <a:solidFill>
                <a:schemeClr val="tx1"/>
              </a:solidFill>
              <a:effectLst/>
              <a:latin typeface="+mn-lt"/>
              <a:ea typeface="+mn-ea"/>
              <a:cs typeface="+mn-cs"/>
            </a:rPr>
            <a:t>ii.  Superintendent/Head Administrator</a:t>
          </a:r>
        </a:p>
        <a:p>
          <a:r>
            <a:rPr lang="en-US" sz="1100">
              <a:solidFill>
                <a:schemeClr val="tx1"/>
              </a:solidFill>
              <a:effectLst/>
              <a:latin typeface="+mn-lt"/>
              <a:ea typeface="+mn-ea"/>
              <a:cs typeface="+mn-cs"/>
            </a:rPr>
            <a:t>iii. Special Education Director</a:t>
          </a:r>
        </a:p>
        <a:p>
          <a:r>
            <a:rPr lang="en-US" sz="1100">
              <a:solidFill>
                <a:schemeClr val="tx1"/>
              </a:solidFill>
              <a:effectLst/>
              <a:latin typeface="+mn-lt"/>
              <a:ea typeface="+mn-ea"/>
              <a:cs typeface="+mn-cs"/>
            </a:rPr>
            <a:t>iv. Business Manager</a:t>
          </a:r>
        </a:p>
        <a:p>
          <a:r>
            <a:rPr lang="en-US" sz="1100">
              <a:solidFill>
                <a:schemeClr val="tx1"/>
              </a:solidFill>
              <a:effectLst/>
              <a:latin typeface="+mn-lt"/>
              <a:ea typeface="+mn-ea"/>
              <a:cs typeface="+mn-cs"/>
            </a:rPr>
            <a:t>v.  Parent</a:t>
          </a:r>
        </a:p>
        <a:p>
          <a:r>
            <a:rPr lang="en-US" sz="1100">
              <a:solidFill>
                <a:schemeClr val="tx1"/>
              </a:solidFill>
              <a:effectLst/>
              <a:latin typeface="+mn-lt"/>
              <a:ea typeface="+mn-ea"/>
              <a:cs typeface="+mn-cs"/>
            </a:rPr>
            <a:t>4. Print the </a:t>
          </a:r>
          <a:r>
            <a:rPr lang="en-US" sz="1100" b="1" i="1">
              <a:solidFill>
                <a:schemeClr val="tx1"/>
              </a:solidFill>
              <a:effectLst/>
              <a:latin typeface="+mn-lt"/>
              <a:ea typeface="+mn-ea"/>
              <a:cs typeface="+mn-cs"/>
            </a:rPr>
            <a:t>Signature-Approval Page (print page 4 of 4)</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5. The </a:t>
          </a:r>
          <a:r>
            <a:rPr lang="en-US" sz="1100" i="1">
              <a:solidFill>
                <a:schemeClr val="tx1"/>
              </a:solidFill>
              <a:effectLst/>
              <a:latin typeface="+mn-lt"/>
              <a:ea typeface="+mn-ea"/>
              <a:cs typeface="+mn-cs"/>
            </a:rPr>
            <a:t>Signature-Approval Page </a:t>
          </a:r>
          <a:r>
            <a:rPr lang="en-US" sz="1100">
              <a:solidFill>
                <a:schemeClr val="tx1"/>
              </a:solidFill>
              <a:effectLst/>
              <a:latin typeface="+mn-lt"/>
              <a:ea typeface="+mn-ea"/>
              <a:cs typeface="+mn-cs"/>
            </a:rPr>
            <a:t>including </a:t>
          </a:r>
          <a:r>
            <a:rPr lang="en-US" sz="1100" b="1">
              <a:solidFill>
                <a:schemeClr val="tx1"/>
              </a:solidFill>
              <a:effectLst/>
              <a:latin typeface="+mn-lt"/>
              <a:ea typeface="+mn-ea"/>
              <a:cs typeface="+mn-cs"/>
            </a:rPr>
            <a:t>all required signatures </a:t>
          </a:r>
          <a:r>
            <a:rPr lang="en-US" sz="1100">
              <a:solidFill>
                <a:schemeClr val="tx1"/>
              </a:solidFill>
              <a:effectLst/>
              <a:latin typeface="+mn-lt"/>
              <a:ea typeface="+mn-ea"/>
              <a:cs typeface="+mn-cs"/>
            </a:rPr>
            <a:t>must be scanned and uploaded in Web EPSS along with the 2018-2019 IDEA B Application.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Tab 3:  Needs Analysis and LEA Plans                             Required Section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Every Student Succeeds Act (ESSA) School Categories  </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total number of schools</a:t>
          </a:r>
          <a:r>
            <a:rPr lang="en-US" sz="1100">
              <a:solidFill>
                <a:schemeClr val="tx1"/>
              </a:solidFill>
              <a:effectLst/>
              <a:latin typeface="+mn-lt"/>
              <a:ea typeface="+mn-ea"/>
              <a:cs typeface="+mn-cs"/>
            </a:rPr>
            <a:t> within the LEA designated as Comprehensive Support and Intervention (CSI)</a:t>
          </a:r>
          <a:r>
            <a:rPr lang="en-US" sz="1100" baseline="0">
              <a:solidFill>
                <a:schemeClr val="tx1"/>
              </a:solidFill>
              <a:effectLst/>
              <a:latin typeface="+mn-lt"/>
              <a:ea typeface="+mn-ea"/>
              <a:cs typeface="+mn-cs"/>
            </a:rPr>
            <a:t> and</a:t>
          </a:r>
          <a:r>
            <a:rPr lang="en-US" sz="1100">
              <a:solidFill>
                <a:schemeClr val="tx1"/>
              </a:solidFill>
              <a:effectLst/>
              <a:latin typeface="+mn-lt"/>
              <a:ea typeface="+mn-ea"/>
              <a:cs typeface="+mn-cs"/>
            </a:rPr>
            <a:t> Targeted Support and Improvement (TSI) .</a:t>
          </a:r>
        </a:p>
        <a:p>
          <a:r>
            <a:rPr lang="en-US" sz="1100">
              <a:solidFill>
                <a:schemeClr val="tx1"/>
              </a:solidFill>
              <a:effectLst/>
              <a:latin typeface="+mn-lt"/>
              <a:ea typeface="+mn-ea"/>
              <a:cs typeface="+mn-cs"/>
            </a:rPr>
            <a:t>ii.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a </a:t>
          </a:r>
          <a:r>
            <a:rPr lang="en-US" sz="1100" b="1">
              <a:solidFill>
                <a:schemeClr val="tx1"/>
              </a:solidFill>
              <a:effectLst/>
              <a:latin typeface="+mn-lt"/>
              <a:ea typeface="+mn-ea"/>
              <a:cs typeface="+mn-cs"/>
            </a:rPr>
            <a:t>description</a:t>
          </a:r>
          <a:r>
            <a:rPr lang="en-US" sz="1100">
              <a:solidFill>
                <a:schemeClr val="tx1"/>
              </a:solidFill>
              <a:effectLst/>
              <a:latin typeface="+mn-lt"/>
              <a:ea typeface="+mn-ea"/>
              <a:cs typeface="+mn-cs"/>
            </a:rPr>
            <a:t> indicating how IDEA B funds will be utilized to support students with disabilities with IEPs in these designated schools.</a:t>
          </a:r>
        </a:p>
        <a:p>
          <a:r>
            <a:rPr lang="en-US" sz="1100">
              <a:solidFill>
                <a:schemeClr val="tx1"/>
              </a:solidFill>
              <a:effectLst/>
              <a:latin typeface="+mn-lt"/>
              <a:ea typeface="+mn-ea"/>
              <a:cs typeface="+mn-cs"/>
            </a:rPr>
            <a:t>2.  Area(s) of noncompliance</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areas of noncompliance</a:t>
          </a:r>
          <a:r>
            <a:rPr lang="en-US" sz="1100">
              <a:solidFill>
                <a:schemeClr val="tx1"/>
              </a:solidFill>
              <a:effectLst/>
              <a:latin typeface="+mn-lt"/>
              <a:ea typeface="+mn-ea"/>
              <a:cs typeface="+mn-cs"/>
            </a:rPr>
            <a:t> as indicated in the 2017-2018 annual determination letter.</a:t>
          </a:r>
        </a:p>
        <a:p>
          <a:r>
            <a:rPr lang="en-US" sz="1100">
              <a:solidFill>
                <a:schemeClr val="tx1"/>
              </a:solidFill>
              <a:effectLst/>
              <a:latin typeface="+mn-lt"/>
              <a:ea typeface="+mn-ea"/>
              <a:cs typeface="+mn-cs"/>
            </a:rPr>
            <a:t>ii.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a </a:t>
          </a:r>
          <a:r>
            <a:rPr lang="en-US" sz="1100" b="1">
              <a:solidFill>
                <a:schemeClr val="tx1"/>
              </a:solidFill>
              <a:effectLst/>
              <a:latin typeface="+mn-lt"/>
              <a:ea typeface="+mn-ea"/>
              <a:cs typeface="+mn-cs"/>
            </a:rPr>
            <a:t>description</a:t>
          </a:r>
          <a:r>
            <a:rPr lang="en-US" sz="1100">
              <a:solidFill>
                <a:schemeClr val="tx1"/>
              </a:solidFill>
              <a:effectLst/>
              <a:latin typeface="+mn-lt"/>
              <a:ea typeface="+mn-ea"/>
              <a:cs typeface="+mn-cs"/>
            </a:rPr>
            <a:t> indicating how IDEA B fund will be utilized to improve services to students with disabilities with IEPs.</a:t>
          </a:r>
        </a:p>
        <a:p>
          <a:r>
            <a:rPr lang="en-US" sz="1100">
              <a:solidFill>
                <a:schemeClr val="tx1"/>
              </a:solidFill>
              <a:effectLst/>
              <a:latin typeface="+mn-lt"/>
              <a:ea typeface="+mn-ea"/>
              <a:cs typeface="+mn-cs"/>
            </a:rPr>
            <a:t>3. Improving graduation rates for students with disabilities</a:t>
          </a:r>
        </a:p>
        <a:p>
          <a:r>
            <a:rPr lang="en-US" sz="1100">
              <a:solidFill>
                <a:schemeClr val="tx1"/>
              </a:solidFill>
              <a:effectLst/>
              <a:latin typeface="+mn-lt"/>
              <a:ea typeface="+mn-ea"/>
              <a:cs typeface="+mn-cs"/>
            </a:rPr>
            <a:t>i</a:t>
          </a:r>
          <a:r>
            <a:rPr lang="en-US" sz="1100" b="1">
              <a:solidFill>
                <a:schemeClr val="tx1"/>
              </a:solidFill>
              <a:effectLst/>
              <a:latin typeface="+mn-lt"/>
              <a:ea typeface="+mn-ea"/>
              <a:cs typeface="+mn-cs"/>
            </a:rPr>
            <a:t>. Enter how funds will be utilized</a:t>
          </a:r>
          <a:r>
            <a:rPr lang="en-US" sz="1100">
              <a:solidFill>
                <a:schemeClr val="tx1"/>
              </a:solidFill>
              <a:effectLst/>
              <a:latin typeface="+mn-lt"/>
              <a:ea typeface="+mn-ea"/>
              <a:cs typeface="+mn-cs"/>
            </a:rPr>
            <a:t> to improve graduation rates for students with disabilities.</a:t>
          </a:r>
        </a:p>
        <a:p>
          <a:r>
            <a:rPr lang="en-US" sz="1100">
              <a:solidFill>
                <a:schemeClr val="tx1"/>
              </a:solidFill>
              <a:effectLst/>
              <a:latin typeface="+mn-lt"/>
              <a:ea typeface="+mn-ea"/>
              <a:cs typeface="+mn-cs"/>
            </a:rPr>
            <a:t>4. Improving dropout rates for students with disabilities</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Enter how funds will be utilized</a:t>
          </a:r>
          <a:r>
            <a:rPr lang="en-US" sz="1100">
              <a:solidFill>
                <a:schemeClr val="tx1"/>
              </a:solidFill>
              <a:effectLst/>
              <a:latin typeface="+mn-lt"/>
              <a:ea typeface="+mn-ea"/>
              <a:cs typeface="+mn-cs"/>
            </a:rPr>
            <a:t> to improve dropout rates for students with disabilities.</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Tab 4:  Basic (24106) and Preschool (24109) Budgets                        Required Section</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A. Application Type, Option and Allocation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a:t>
          </a:r>
          <a:r>
            <a:rPr lang="en-US" sz="1100" b="1">
              <a:solidFill>
                <a:schemeClr val="tx1"/>
              </a:solidFill>
              <a:effectLst/>
              <a:latin typeface="+mn-lt"/>
              <a:ea typeface="+mn-ea"/>
              <a:cs typeface="+mn-cs"/>
            </a:rPr>
            <a:t>Select</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application type</a:t>
          </a:r>
          <a:r>
            <a:rPr lang="en-US" sz="1100">
              <a:solidFill>
                <a:schemeClr val="tx1"/>
              </a:solidFill>
              <a:effectLst/>
              <a:latin typeface="+mn-lt"/>
              <a:ea typeface="+mn-ea"/>
              <a:cs typeface="+mn-cs"/>
            </a:rPr>
            <a:t> for the LEA from the dropdown menu.  (</a:t>
          </a:r>
          <a:r>
            <a:rPr lang="en-US" sz="1100" b="1" i="1">
              <a:solidFill>
                <a:schemeClr val="tx1"/>
              </a:solidFill>
              <a:effectLst/>
              <a:latin typeface="+mn-lt"/>
              <a:ea typeface="+mn-ea"/>
              <a:cs typeface="+mn-cs"/>
            </a:rPr>
            <a:t>Single Applicant </a:t>
          </a:r>
          <a:r>
            <a:rPr lang="en-US" sz="1100">
              <a:solidFill>
                <a:schemeClr val="tx1"/>
              </a:solidFill>
              <a:effectLst/>
              <a:latin typeface="+mn-lt"/>
              <a:ea typeface="+mn-ea"/>
              <a:cs typeface="+mn-cs"/>
            </a:rPr>
            <a:t>is the most commonly selected).</a:t>
          </a:r>
        </a:p>
        <a:p>
          <a:r>
            <a:rPr lang="en-US" sz="1100">
              <a:solidFill>
                <a:schemeClr val="tx1"/>
              </a:solidFill>
              <a:effectLst/>
              <a:latin typeface="+mn-lt"/>
              <a:ea typeface="+mn-ea"/>
              <a:cs typeface="+mn-cs"/>
            </a:rPr>
            <a:t>2.  Select he </a:t>
          </a:r>
          <a:r>
            <a:rPr lang="en-US" sz="1100" b="1">
              <a:solidFill>
                <a:schemeClr val="tx1"/>
              </a:solidFill>
              <a:effectLst/>
              <a:latin typeface="+mn-lt"/>
              <a:ea typeface="+mn-ea"/>
              <a:cs typeface="+mn-cs"/>
            </a:rPr>
            <a:t>application option</a:t>
          </a:r>
          <a:r>
            <a:rPr lang="en-US" sz="1100">
              <a:solidFill>
                <a:schemeClr val="tx1"/>
              </a:solidFill>
              <a:effectLst/>
              <a:latin typeface="+mn-lt"/>
              <a:ea typeface="+mn-ea"/>
              <a:cs typeface="+mn-cs"/>
            </a:rPr>
            <a:t> for the LEA from the dropdown menu.  (</a:t>
          </a:r>
          <a:r>
            <a:rPr lang="en-US" sz="1100" b="1" i="1">
              <a:solidFill>
                <a:schemeClr val="tx1"/>
              </a:solidFill>
              <a:effectLst/>
              <a:latin typeface="+mn-lt"/>
              <a:ea typeface="+mn-ea"/>
              <a:cs typeface="+mn-cs"/>
            </a:rPr>
            <a:t>Option A</a:t>
          </a:r>
          <a:r>
            <a:rPr lang="en-US" sz="1100">
              <a:solidFill>
                <a:schemeClr val="tx1"/>
              </a:solidFill>
              <a:effectLst/>
              <a:latin typeface="+mn-lt"/>
              <a:ea typeface="+mn-ea"/>
              <a:cs typeface="+mn-cs"/>
            </a:rPr>
            <a:t> is the Preliminary Allocation only and </a:t>
          </a:r>
          <a:r>
            <a:rPr lang="en-US" sz="1100" b="1" i="1">
              <a:solidFill>
                <a:schemeClr val="tx1"/>
              </a:solidFill>
              <a:effectLst/>
              <a:latin typeface="+mn-lt"/>
              <a:ea typeface="+mn-ea"/>
              <a:cs typeface="+mn-cs"/>
            </a:rPr>
            <a:t>Option B</a:t>
          </a:r>
          <a:r>
            <a:rPr lang="en-US" sz="1100">
              <a:solidFill>
                <a:schemeClr val="tx1"/>
              </a:solidFill>
              <a:effectLst/>
              <a:latin typeface="+mn-lt"/>
              <a:ea typeface="+mn-ea"/>
              <a:cs typeface="+mn-cs"/>
            </a:rPr>
            <a:t> is the Preliminary plus projected carryover)</a:t>
          </a:r>
        </a:p>
        <a:p>
          <a:r>
            <a:rPr lang="en-US" sz="1100">
              <a:solidFill>
                <a:schemeClr val="tx1"/>
              </a:solidFill>
              <a:effectLst/>
              <a:latin typeface="+mn-lt"/>
              <a:ea typeface="+mn-ea"/>
              <a:cs typeface="+mn-cs"/>
            </a:rPr>
            <a:t>3. </a:t>
          </a:r>
          <a:r>
            <a:rPr lang="en-US" sz="1100" b="1">
              <a:solidFill>
                <a:schemeClr val="tx1"/>
              </a:solidFill>
              <a:effectLst/>
              <a:latin typeface="+mn-lt"/>
              <a:ea typeface="+mn-ea"/>
              <a:cs typeface="+mn-cs"/>
            </a:rPr>
            <a:t>Select</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Local Educational Agency</a:t>
          </a:r>
          <a:r>
            <a:rPr lang="en-US" sz="1100">
              <a:solidFill>
                <a:schemeClr val="tx1"/>
              </a:solidFill>
              <a:effectLst/>
              <a:latin typeface="+mn-lt"/>
              <a:ea typeface="+mn-ea"/>
              <a:cs typeface="+mn-cs"/>
            </a:rPr>
            <a:t> (LEA) from the dropdown menu.  Once the LEA is selected, the allocation and other data specific to the LEA selected will populate throughout the application. This will assist you in completing the application. </a:t>
          </a:r>
        </a:p>
        <a:p>
          <a:r>
            <a:rPr lang="en-US" sz="1100" b="1">
              <a:solidFill>
                <a:schemeClr val="tx1"/>
              </a:solidFill>
              <a:effectLst/>
              <a:latin typeface="+mn-lt"/>
              <a:ea typeface="+mn-ea"/>
              <a:cs typeface="+mn-cs"/>
            </a:rPr>
            <a:t>B. Special Education and Related Services Budget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Direct Instruction and Extended School Year (ESY) (Objective 1 - Function Code 1000) </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information requested for each line item a., for example position title, position location, function duties, percent full time equivalency (FTE) which will be charged to the IDEA B budget, etc.</a:t>
          </a:r>
        </a:p>
        <a:p>
          <a:r>
            <a:rPr lang="en-US" sz="1100">
              <a:solidFill>
                <a:schemeClr val="tx1"/>
              </a:solidFill>
              <a:effectLst/>
              <a:latin typeface="+mn-lt"/>
              <a:ea typeface="+mn-ea"/>
              <a:cs typeface="+mn-cs"/>
            </a:rPr>
            <a:t>ii.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budget amount, under the appropriate fund, 24106 and/or 24109, </a:t>
          </a:r>
          <a:r>
            <a:rPr lang="en-US" sz="1100">
              <a:solidFill>
                <a:schemeClr val="tx1"/>
              </a:solidFill>
              <a:effectLst/>
              <a:latin typeface="+mn-lt"/>
              <a:ea typeface="+mn-ea"/>
              <a:cs typeface="+mn-cs"/>
            </a:rPr>
            <a:t>for each line items in which the LEA elects to budget funds. </a:t>
          </a:r>
        </a:p>
        <a:p>
          <a:r>
            <a:rPr lang="en-US" sz="1100">
              <a:solidFill>
                <a:schemeClr val="tx1"/>
              </a:solidFill>
              <a:effectLst/>
              <a:latin typeface="+mn-lt"/>
              <a:ea typeface="+mn-ea"/>
              <a:cs typeface="+mn-cs"/>
            </a:rPr>
            <a:t>iii. </a:t>
          </a:r>
          <a:r>
            <a:rPr lang="en-US" sz="1100" b="1">
              <a:solidFill>
                <a:schemeClr val="tx1"/>
              </a:solidFill>
              <a:effectLst/>
              <a:latin typeface="+mn-lt"/>
              <a:ea typeface="+mn-ea"/>
              <a:cs typeface="+mn-cs"/>
            </a:rPr>
            <a:t>Select Yes or No</a:t>
          </a:r>
          <a:r>
            <a:rPr lang="en-US" sz="1100">
              <a:solidFill>
                <a:schemeClr val="tx1"/>
              </a:solidFill>
              <a:effectLst/>
              <a:latin typeface="+mn-lt"/>
              <a:ea typeface="+mn-ea"/>
              <a:cs typeface="+mn-cs"/>
            </a:rPr>
            <a:t> from the dropdown menu for each area in line item b.  See below for requirements on allowable, reasonable and allocable costs below.   A "No" answer to any of the above disqualifies the cost(s) from being included in the IDEA B application.  "Yes" to each question above does not assure SEB approval.  All items will be subject to SEB audit.</a:t>
          </a:r>
        </a:p>
        <a:p>
          <a:r>
            <a:rPr lang="en-US" sz="1100">
              <a:solidFill>
                <a:schemeClr val="tx1"/>
              </a:solidFill>
              <a:effectLst/>
              <a:latin typeface="+mn-lt"/>
              <a:ea typeface="+mn-ea"/>
              <a:cs typeface="+mn-cs"/>
            </a:rPr>
            <a:t>iv. The amount budgeted for </a:t>
          </a:r>
          <a:r>
            <a:rPr lang="en-US" sz="1100" b="1">
              <a:solidFill>
                <a:schemeClr val="tx1"/>
              </a:solidFill>
              <a:effectLst/>
              <a:latin typeface="+mn-lt"/>
              <a:ea typeface="+mn-ea"/>
              <a:cs typeface="+mn-cs"/>
            </a:rPr>
            <a:t>Objective 1 </a:t>
          </a:r>
          <a:r>
            <a:rPr lang="en-US" sz="1100">
              <a:solidFill>
                <a:schemeClr val="tx1"/>
              </a:solidFill>
              <a:effectLst/>
              <a:latin typeface="+mn-lt"/>
              <a:ea typeface="+mn-ea"/>
              <a:cs typeface="+mn-cs"/>
            </a:rPr>
            <a:t>must be budgeted under </a:t>
          </a:r>
          <a:r>
            <a:rPr lang="en-US" sz="1100" b="1">
              <a:solidFill>
                <a:schemeClr val="tx1"/>
              </a:solidFill>
              <a:effectLst/>
              <a:latin typeface="+mn-lt"/>
              <a:ea typeface="+mn-ea"/>
              <a:cs typeface="+mn-cs"/>
            </a:rPr>
            <a:t>Function Code 1000 </a:t>
          </a:r>
          <a:r>
            <a:rPr lang="en-US" sz="1100">
              <a:solidFill>
                <a:schemeClr val="tx1"/>
              </a:solidFill>
              <a:effectLst/>
              <a:latin typeface="+mn-lt"/>
              <a:ea typeface="+mn-ea"/>
              <a:cs typeface="+mn-cs"/>
            </a:rPr>
            <a:t>in OBMS </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§200.403   Factors affecting allowability of costs.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Except where otherwise authorized by statute, costs must meet the following general criteria in order to be allowable under Federal awards:</a:t>
          </a:r>
        </a:p>
        <a:p>
          <a:r>
            <a:rPr lang="en-US" sz="1100">
              <a:solidFill>
                <a:schemeClr val="tx1"/>
              </a:solidFill>
              <a:effectLst/>
              <a:latin typeface="+mn-lt"/>
              <a:ea typeface="+mn-ea"/>
              <a:cs typeface="+mn-cs"/>
            </a:rPr>
            <a:t>(a) Be necessary and reasonable for the performance of the Federal award and be allocable thereto under these principles.</a:t>
          </a:r>
        </a:p>
        <a:p>
          <a:r>
            <a:rPr lang="en-US" sz="1100">
              <a:solidFill>
                <a:schemeClr val="tx1"/>
              </a:solidFill>
              <a:effectLst/>
              <a:latin typeface="+mn-lt"/>
              <a:ea typeface="+mn-ea"/>
              <a:cs typeface="+mn-cs"/>
            </a:rPr>
            <a:t>(b) Conform to any limitations or exclusions set forth in these principles or in the Federal award as to types or amount of cost items.</a:t>
          </a:r>
        </a:p>
        <a:p>
          <a:r>
            <a:rPr lang="en-US" sz="1100">
              <a:solidFill>
                <a:schemeClr val="tx1"/>
              </a:solidFill>
              <a:effectLst/>
              <a:latin typeface="+mn-lt"/>
              <a:ea typeface="+mn-ea"/>
              <a:cs typeface="+mn-cs"/>
            </a:rPr>
            <a:t>(c) Be consistent with policies and procedures that apply uniformly to both federally-financed and other activities of the non-Federal entity.</a:t>
          </a:r>
        </a:p>
        <a:p>
          <a:r>
            <a:rPr lang="en-US" sz="1100">
              <a:solidFill>
                <a:schemeClr val="tx1"/>
              </a:solidFill>
              <a:effectLst/>
              <a:latin typeface="+mn-lt"/>
              <a:ea typeface="+mn-ea"/>
              <a:cs typeface="+mn-cs"/>
            </a:rPr>
            <a:t>(d) Be accorded consistent treatment. A cost may not be assigned to a Federal award as a direct cost if any other cost incurred for the same purpose in like circumstances has been allocated to the Federal award as an indirect cost.</a:t>
          </a:r>
        </a:p>
        <a:p>
          <a:r>
            <a:rPr lang="en-US" sz="1100">
              <a:solidFill>
                <a:schemeClr val="tx1"/>
              </a:solidFill>
              <a:effectLst/>
              <a:latin typeface="+mn-lt"/>
              <a:ea typeface="+mn-ea"/>
              <a:cs typeface="+mn-cs"/>
            </a:rPr>
            <a:t>(e) Be determined in accordance with generally accepted accounting principles (GAAP), except, for state and local governments and Indian tribes only, as otherwise provided for in this part.</a:t>
          </a:r>
        </a:p>
        <a:p>
          <a:r>
            <a:rPr lang="en-US" sz="1100">
              <a:solidFill>
                <a:schemeClr val="tx1"/>
              </a:solidFill>
              <a:effectLst/>
              <a:latin typeface="+mn-lt"/>
              <a:ea typeface="+mn-ea"/>
              <a:cs typeface="+mn-cs"/>
            </a:rPr>
            <a:t>(f) Not be included as a cost or used to meet cost sharing or matching requirements of any other federally-financed program in either the current or a prior period. See also §200.306 Cost sharing or matching paragraph (b).</a:t>
          </a:r>
        </a:p>
        <a:p>
          <a:r>
            <a:rPr lang="en-US" sz="1100">
              <a:solidFill>
                <a:schemeClr val="tx1"/>
              </a:solidFill>
              <a:effectLst/>
              <a:latin typeface="+mn-lt"/>
              <a:ea typeface="+mn-ea"/>
              <a:cs typeface="+mn-cs"/>
            </a:rPr>
            <a:t>(g) Be adequately documented. See also §§200.300 Statutory and national policy requirements through 200.309 Period of performance of this part.</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§200.404   Reasonable costs.</a:t>
          </a:r>
        </a:p>
        <a:p>
          <a:r>
            <a:rPr lang="en-US" sz="1100">
              <a:solidFill>
                <a:schemeClr val="tx1"/>
              </a:solidFill>
              <a:effectLst/>
              <a:latin typeface="+mn-lt"/>
              <a:ea typeface="+mn-ea"/>
              <a:cs typeface="+mn-cs"/>
            </a:rPr>
            <a:t>A cost is reasonable if, in its nature and amount, it does not exceed that which would be incurred by a prudent person under the circumstances prevailing at the time the decision was made to incur the cost. The question of reasonableness is particularly important when the non-Federal entity is predominantly federally-funded. In determining reasonableness of a given cost, consideration must be given to:</a:t>
          </a:r>
        </a:p>
        <a:p>
          <a:r>
            <a:rPr lang="en-US" sz="1100">
              <a:solidFill>
                <a:schemeClr val="tx1"/>
              </a:solidFill>
              <a:effectLst/>
              <a:latin typeface="+mn-lt"/>
              <a:ea typeface="+mn-ea"/>
              <a:cs typeface="+mn-cs"/>
            </a:rPr>
            <a:t>(a) Whether the cost is of a type generally recognized as ordinary and necessary for the operation of the non-Federal entity or the proper and efficient performance of the Federal award.</a:t>
          </a:r>
        </a:p>
        <a:p>
          <a:r>
            <a:rPr lang="en-US" sz="1100">
              <a:solidFill>
                <a:schemeClr val="tx1"/>
              </a:solidFill>
              <a:effectLst/>
              <a:latin typeface="+mn-lt"/>
              <a:ea typeface="+mn-ea"/>
              <a:cs typeface="+mn-cs"/>
            </a:rPr>
            <a:t>(b) The restraints or requirements imposed by such factors as: sound business practices; arm's-length bargaining; Federal, state, local, tribal, and other laws and regulations; and terms and conditions of the Federal award.</a:t>
          </a:r>
        </a:p>
        <a:p>
          <a:r>
            <a:rPr lang="en-US" sz="1100">
              <a:solidFill>
                <a:schemeClr val="tx1"/>
              </a:solidFill>
              <a:effectLst/>
              <a:latin typeface="+mn-lt"/>
              <a:ea typeface="+mn-ea"/>
              <a:cs typeface="+mn-cs"/>
            </a:rPr>
            <a:t>(c) Market prices for comparable goods or services for the geographic area.</a:t>
          </a:r>
        </a:p>
        <a:p>
          <a:r>
            <a:rPr lang="en-US" sz="1100">
              <a:solidFill>
                <a:schemeClr val="tx1"/>
              </a:solidFill>
              <a:effectLst/>
              <a:latin typeface="+mn-lt"/>
              <a:ea typeface="+mn-ea"/>
              <a:cs typeface="+mn-cs"/>
            </a:rPr>
            <a:t>(d) Whether the individuals concerned acted with prudence in the circumstances considering their responsibilities to the non-Federal entity, its employees, where applicable its students or membership, the public at large, and the Federal Government.</a:t>
          </a:r>
        </a:p>
        <a:p>
          <a:r>
            <a:rPr lang="en-US" sz="1100">
              <a:solidFill>
                <a:schemeClr val="tx1"/>
              </a:solidFill>
              <a:effectLst/>
              <a:latin typeface="+mn-lt"/>
              <a:ea typeface="+mn-ea"/>
              <a:cs typeface="+mn-cs"/>
            </a:rPr>
            <a:t>(e) Whether the non-Federal entity significantly deviates from its established practices and policies regarding the incurrence of costs, which may unjustifiably increase the Federal award's cost.</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§200.405   Allocable costs.</a:t>
          </a:r>
        </a:p>
        <a:p>
          <a:r>
            <a:rPr lang="en-US" sz="1100">
              <a:solidFill>
                <a:schemeClr val="tx1"/>
              </a:solidFill>
              <a:effectLst/>
              <a:latin typeface="+mn-lt"/>
              <a:ea typeface="+mn-ea"/>
              <a:cs typeface="+mn-cs"/>
            </a:rPr>
            <a:t>(a) A cost is allocable to a particular Federal award or other cost objective if the goods or services involved are chargeable or assignable to that Federal award or cost objective in accordance with relative benefits received. This standard is met if the cost:</a:t>
          </a:r>
        </a:p>
        <a:p>
          <a:r>
            <a:rPr lang="en-US" sz="1100">
              <a:solidFill>
                <a:schemeClr val="tx1"/>
              </a:solidFill>
              <a:effectLst/>
              <a:latin typeface="+mn-lt"/>
              <a:ea typeface="+mn-ea"/>
              <a:cs typeface="+mn-cs"/>
            </a:rPr>
            <a:t>(1) Is incurred specifically for the Federal award;</a:t>
          </a:r>
        </a:p>
        <a:p>
          <a:r>
            <a:rPr lang="en-US" sz="1100">
              <a:solidFill>
                <a:schemeClr val="tx1"/>
              </a:solidFill>
              <a:effectLst/>
              <a:latin typeface="+mn-lt"/>
              <a:ea typeface="+mn-ea"/>
              <a:cs typeface="+mn-cs"/>
            </a:rPr>
            <a:t>(2) Benefits both the Federal award and other work of the non-Federal entity and can be distributed in proportions that may be approximated using reasonable methods; and</a:t>
          </a:r>
        </a:p>
        <a:p>
          <a:r>
            <a:rPr lang="en-US" sz="1100">
              <a:solidFill>
                <a:schemeClr val="tx1"/>
              </a:solidFill>
              <a:effectLst/>
              <a:latin typeface="+mn-lt"/>
              <a:ea typeface="+mn-ea"/>
              <a:cs typeface="+mn-cs"/>
            </a:rPr>
            <a:t>(3) Is necessary to the overall operation of the non-Federal entity and is assignable in part to the Federal award in accordance with the principles in this subpart.</a:t>
          </a:r>
        </a:p>
        <a:p>
          <a:r>
            <a:rPr lang="en-US" sz="1100">
              <a:solidFill>
                <a:schemeClr val="tx1"/>
              </a:solidFill>
              <a:effectLst/>
              <a:latin typeface="+mn-lt"/>
              <a:ea typeface="+mn-ea"/>
              <a:cs typeface="+mn-cs"/>
            </a:rPr>
            <a:t>(b) All activities which benefit from the non-Federal entity's indirect (F&amp;A) cost, including unallowable activities and donated services by the non-Federal entity or third parties, will receive an appropriate allocation of indirect costs.</a:t>
          </a:r>
        </a:p>
        <a:p>
          <a:r>
            <a:rPr lang="en-US" sz="1100">
              <a:solidFill>
                <a:schemeClr val="tx1"/>
              </a:solidFill>
              <a:effectLst/>
              <a:latin typeface="+mn-lt"/>
              <a:ea typeface="+mn-ea"/>
              <a:cs typeface="+mn-cs"/>
            </a:rPr>
            <a:t>(c) Any cost allocable to a particular Federal award under the principles provided for in this part may not be charged to other Federal awards to overcome fund deficiencies, to avoid restrictions imposed by Federal statutes, regulations, or terms and conditions of the Federal awards, or for other reasons. However, this prohibition would not preclude the non-Federal entity from shifting costs that are allowable under two or more Federal awards in accordance with existing Federal statutes, regulations, or the terms and conditions of the Federal awards.</a:t>
          </a:r>
        </a:p>
        <a:p>
          <a:r>
            <a:rPr lang="en-US" sz="1100">
              <a:solidFill>
                <a:schemeClr val="tx1"/>
              </a:solidFill>
              <a:effectLst/>
              <a:latin typeface="+mn-lt"/>
              <a:ea typeface="+mn-ea"/>
              <a:cs typeface="+mn-cs"/>
            </a:rPr>
            <a:t>(d) Direct cost allocation principles. If a cost benefits two or more projects or activities in proportions that can be determined without undue effort or cost, the cost must be allocated to the projects based on the proportional benefit. If a cost benefits two or more projects or activities in proportions that cannot be determined because of the interrelationship of the work involved, then, notwithstanding paragraph (c) of this section, the costs may be allocated or transferred to benefitted projects on any reasonable documented basis. Where the purchase of equipment or other capital asset is specifically authorized under a Federal award, the costs are assignable to the Federal award regardless of the use that may be made of the equipment or other capital asset involved when no longer needed for the purpose for which it was originally required. See also §§200.310 Insurance coverage through 200.316 Property trust relationship and 200.439 Equipment and other capital expenditures.</a:t>
          </a:r>
        </a:p>
        <a:p>
          <a:r>
            <a:rPr lang="en-US" sz="1100">
              <a:solidFill>
                <a:schemeClr val="tx1"/>
              </a:solidFill>
              <a:effectLst/>
              <a:latin typeface="+mn-lt"/>
              <a:ea typeface="+mn-ea"/>
              <a:cs typeface="+mn-cs"/>
            </a:rPr>
            <a:t>(e) If the contract is subject to CAS, costs must be allocated to the contract pursuant to the Cost Accounting Standards. To the extent that CAS is applicable, the allocation of costs in accordance with CAS takes precedence over the allocation provisions in this part.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2. Instructional Support (Objective 2 – Function 2100) </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information requested for each line item a., for example position title, position location, function duties, percent full time equivalency (FTE) which will be charged to the IDEA B budget, etc.</a:t>
          </a:r>
        </a:p>
        <a:p>
          <a:r>
            <a:rPr lang="en-US" sz="1100">
              <a:solidFill>
                <a:schemeClr val="tx1"/>
              </a:solidFill>
              <a:effectLst/>
              <a:latin typeface="+mn-lt"/>
              <a:ea typeface="+mn-ea"/>
              <a:cs typeface="+mn-cs"/>
            </a:rPr>
            <a:t>ii.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budget amount, under the appropriate fund, 24106 and/or 24109, </a:t>
          </a:r>
          <a:r>
            <a:rPr lang="en-US" sz="1100">
              <a:solidFill>
                <a:schemeClr val="tx1"/>
              </a:solidFill>
              <a:effectLst/>
              <a:latin typeface="+mn-lt"/>
              <a:ea typeface="+mn-ea"/>
              <a:cs typeface="+mn-cs"/>
            </a:rPr>
            <a:t>for each line items in which the LEA elects to budget funds. </a:t>
          </a:r>
        </a:p>
        <a:p>
          <a:r>
            <a:rPr lang="en-US" sz="1100">
              <a:solidFill>
                <a:schemeClr val="tx1"/>
              </a:solidFill>
              <a:effectLst/>
              <a:latin typeface="+mn-lt"/>
              <a:ea typeface="+mn-ea"/>
              <a:cs typeface="+mn-cs"/>
            </a:rPr>
            <a:t>iii. </a:t>
          </a:r>
          <a:r>
            <a:rPr lang="en-US" sz="1100" b="1">
              <a:solidFill>
                <a:schemeClr val="tx1"/>
              </a:solidFill>
              <a:effectLst/>
              <a:latin typeface="+mn-lt"/>
              <a:ea typeface="+mn-ea"/>
              <a:cs typeface="+mn-cs"/>
            </a:rPr>
            <a:t>Select Yes or No</a:t>
          </a:r>
          <a:r>
            <a:rPr lang="en-US" sz="1100">
              <a:solidFill>
                <a:schemeClr val="tx1"/>
              </a:solidFill>
              <a:effectLst/>
              <a:latin typeface="+mn-lt"/>
              <a:ea typeface="+mn-ea"/>
              <a:cs typeface="+mn-cs"/>
            </a:rPr>
            <a:t> from the dropdown menu for each area in line item b.  See above for requirements on allowable, reasonable and allocable costs.   A "No" answer to any of the above disqualifies the cost(s) from being included in the IDEA B application.  "Yes" to each question above does not assure SEB approval.  All items will be subject to SEB audit.</a:t>
          </a:r>
        </a:p>
        <a:p>
          <a:r>
            <a:rPr lang="en-US" sz="1100">
              <a:solidFill>
                <a:schemeClr val="tx1"/>
              </a:solidFill>
              <a:effectLst/>
              <a:latin typeface="+mn-lt"/>
              <a:ea typeface="+mn-ea"/>
              <a:cs typeface="+mn-cs"/>
            </a:rPr>
            <a:t>iv. The amount budgeted for </a:t>
          </a:r>
          <a:r>
            <a:rPr lang="en-US" sz="1100" b="1">
              <a:solidFill>
                <a:schemeClr val="tx1"/>
              </a:solidFill>
              <a:effectLst/>
              <a:latin typeface="+mn-lt"/>
              <a:ea typeface="+mn-ea"/>
              <a:cs typeface="+mn-cs"/>
            </a:rPr>
            <a:t>Objective 2 </a:t>
          </a:r>
          <a:r>
            <a:rPr lang="en-US" sz="1100">
              <a:solidFill>
                <a:schemeClr val="tx1"/>
              </a:solidFill>
              <a:effectLst/>
              <a:latin typeface="+mn-lt"/>
              <a:ea typeface="+mn-ea"/>
              <a:cs typeface="+mn-cs"/>
            </a:rPr>
            <a:t>must be budgeted under </a:t>
          </a:r>
          <a:r>
            <a:rPr lang="en-US" sz="1100" b="1">
              <a:solidFill>
                <a:schemeClr val="tx1"/>
              </a:solidFill>
              <a:effectLst/>
              <a:latin typeface="+mn-lt"/>
              <a:ea typeface="+mn-ea"/>
              <a:cs typeface="+mn-cs"/>
            </a:rPr>
            <a:t>Function Code 2100 </a:t>
          </a:r>
          <a:r>
            <a:rPr lang="en-US" sz="1100">
              <a:solidFill>
                <a:schemeClr val="tx1"/>
              </a:solidFill>
              <a:effectLst/>
              <a:latin typeface="+mn-lt"/>
              <a:ea typeface="+mn-ea"/>
              <a:cs typeface="+mn-cs"/>
            </a:rPr>
            <a:t>in OBMS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3.  Activities for the Provision of Special education and Related Services (Objective 3)</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information requested for each line item a., for example position title, position location, function duties, percent full time equivalency (FTE) which will be charged to the IDEA B budget, etc.</a:t>
          </a:r>
        </a:p>
        <a:p>
          <a:r>
            <a:rPr lang="en-US" sz="1100">
              <a:solidFill>
                <a:schemeClr val="tx1"/>
              </a:solidFill>
              <a:effectLst/>
              <a:latin typeface="+mn-lt"/>
              <a:ea typeface="+mn-ea"/>
              <a:cs typeface="+mn-cs"/>
            </a:rPr>
            <a:t>ii.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budget amount, under the appropriate fund, 24106 and/or 24109, </a:t>
          </a:r>
          <a:r>
            <a:rPr lang="en-US" sz="1100">
              <a:solidFill>
                <a:schemeClr val="tx1"/>
              </a:solidFill>
              <a:effectLst/>
              <a:latin typeface="+mn-lt"/>
              <a:ea typeface="+mn-ea"/>
              <a:cs typeface="+mn-cs"/>
            </a:rPr>
            <a:t>for each line items in which the LEA elects to budget funds. </a:t>
          </a:r>
        </a:p>
        <a:p>
          <a:r>
            <a:rPr lang="en-US" sz="1100">
              <a:solidFill>
                <a:schemeClr val="tx1"/>
              </a:solidFill>
              <a:effectLst/>
              <a:latin typeface="+mn-lt"/>
              <a:ea typeface="+mn-ea"/>
              <a:cs typeface="+mn-cs"/>
            </a:rPr>
            <a:t>iii. </a:t>
          </a:r>
          <a:r>
            <a:rPr lang="en-US" sz="1100" b="1">
              <a:solidFill>
                <a:schemeClr val="tx1"/>
              </a:solidFill>
              <a:effectLst/>
              <a:latin typeface="+mn-lt"/>
              <a:ea typeface="+mn-ea"/>
              <a:cs typeface="+mn-cs"/>
            </a:rPr>
            <a:t>Select Yes or No</a:t>
          </a:r>
          <a:r>
            <a:rPr lang="en-US" sz="1100">
              <a:solidFill>
                <a:schemeClr val="tx1"/>
              </a:solidFill>
              <a:effectLst/>
              <a:latin typeface="+mn-lt"/>
              <a:ea typeface="+mn-ea"/>
              <a:cs typeface="+mn-cs"/>
            </a:rPr>
            <a:t> from the dropdown menu for each area in line item b.  See above for requirements on allowable, reasonable and allocable costs.   A "No" answer to any of the above disqualifies the cost(s) from being included in the IDEA B application.  "Yes" to each question above does not assure SEB approval.  All items will be subject to SEB audit.</a:t>
          </a:r>
        </a:p>
        <a:p>
          <a:r>
            <a:rPr lang="en-US" sz="1100">
              <a:solidFill>
                <a:schemeClr val="tx1"/>
              </a:solidFill>
              <a:effectLst/>
              <a:latin typeface="+mn-lt"/>
              <a:ea typeface="+mn-ea"/>
              <a:cs typeface="+mn-cs"/>
            </a:rPr>
            <a:t>iv. The amount budgeted for </a:t>
          </a:r>
          <a:r>
            <a:rPr lang="en-US" sz="1100" b="1">
              <a:solidFill>
                <a:schemeClr val="tx1"/>
              </a:solidFill>
              <a:effectLst/>
              <a:latin typeface="+mn-lt"/>
              <a:ea typeface="+mn-ea"/>
              <a:cs typeface="+mn-cs"/>
            </a:rPr>
            <a:t>Objective 3 </a:t>
          </a:r>
          <a:r>
            <a:rPr lang="en-US" sz="1100">
              <a:solidFill>
                <a:schemeClr val="tx1"/>
              </a:solidFill>
              <a:effectLst/>
              <a:latin typeface="+mn-lt"/>
              <a:ea typeface="+mn-ea"/>
              <a:cs typeface="+mn-cs"/>
            </a:rPr>
            <a:t>must be budgeted in OBMS per the applicable line as indicated in the New Mexico Public Education Department, Uniform Chart of Accounts.</a:t>
          </a:r>
        </a:p>
        <a:p>
          <a:r>
            <a:rPr lang="en-US" sz="1100" b="1">
              <a:solidFill>
                <a:schemeClr val="tx1"/>
              </a:solidFill>
              <a:effectLst/>
              <a:latin typeface="+mn-lt"/>
              <a:ea typeface="+mn-ea"/>
              <a:cs typeface="+mn-cs"/>
            </a:rPr>
            <a:t>Please note the following:</a:t>
          </a:r>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Preschool (619) funds can only be used for three-to-five year old programs.  This includes Kindergarten programs for students with disabilities.</a:t>
          </a:r>
        </a:p>
        <a:p>
          <a:pPr lvl="0"/>
          <a:r>
            <a:rPr lang="en-US" sz="1100">
              <a:solidFill>
                <a:schemeClr val="tx1"/>
              </a:solidFill>
              <a:effectLst/>
              <a:latin typeface="+mn-lt"/>
              <a:ea typeface="+mn-ea"/>
              <a:cs typeface="+mn-cs"/>
            </a:rPr>
            <a:t> Salaries of Superintendents and Charter School Directors to serve as Special Education Supervisors:</a:t>
          </a:r>
        </a:p>
        <a:p>
          <a:r>
            <a:rPr lang="en-US" sz="1100">
              <a:solidFill>
                <a:schemeClr val="tx1"/>
              </a:solidFill>
              <a:effectLst/>
              <a:latin typeface="+mn-lt"/>
              <a:ea typeface="+mn-ea"/>
              <a:cs typeface="+mn-cs"/>
            </a:rPr>
            <a:t>▪ IDEA funds may be used for the Superintendent or Charter School Directors serving as the supervisor of special education. </a:t>
          </a:r>
        </a:p>
        <a:p>
          <a:r>
            <a:rPr lang="en-US" sz="1100">
              <a:solidFill>
                <a:schemeClr val="tx1"/>
              </a:solidFill>
              <a:effectLst/>
              <a:latin typeface="+mn-lt"/>
              <a:ea typeface="+mn-ea"/>
              <a:cs typeface="+mn-cs"/>
            </a:rPr>
            <a:t>▪ For these positions listed serving as the supervisor of special education whose pay is supplemented by IDEA, they must be able to clearly document that IDEA duties are in addition to their regular responsibilities.  </a:t>
          </a:r>
        </a:p>
        <a:p>
          <a:r>
            <a:rPr lang="en-US" sz="1100">
              <a:solidFill>
                <a:schemeClr val="tx1"/>
              </a:solidFill>
              <a:effectLst/>
              <a:latin typeface="+mn-lt"/>
              <a:ea typeface="+mn-ea"/>
              <a:cs typeface="+mn-cs"/>
            </a:rPr>
            <a:t>▪ Certified bi-weekly or monthly time documentation (i.e. Time and Effort Logs or a system of documentation) must be maintained to document the bi-weekly or monthly duties.</a:t>
          </a:r>
        </a:p>
        <a:p>
          <a:r>
            <a:rPr lang="en-US" sz="1100">
              <a:solidFill>
                <a:schemeClr val="tx1"/>
              </a:solidFill>
              <a:effectLst/>
              <a:latin typeface="+mn-lt"/>
              <a:ea typeface="+mn-ea"/>
              <a:cs typeface="+mn-cs"/>
            </a:rPr>
            <a:t>▪ Time documentation must be submitted with Requests for Reimbursements (RfRs) via OBMS upon request from the NMPED without delay.</a:t>
          </a:r>
        </a:p>
        <a:p>
          <a:r>
            <a:rPr lang="en-US" sz="1100">
              <a:solidFill>
                <a:schemeClr val="tx1"/>
              </a:solidFill>
              <a:effectLst/>
              <a:latin typeface="+mn-lt"/>
              <a:ea typeface="+mn-ea"/>
              <a:cs typeface="+mn-cs"/>
            </a:rPr>
            <a:t>▪ Contracts must be provided to the SEB for any full-time equivalency (FTE) greater than 1.0 FTE including for additional compensation or stipends above a 1.0 FTE.</a:t>
          </a:r>
        </a:p>
        <a:p>
          <a:r>
            <a:rPr lang="en-US" sz="1100">
              <a:solidFill>
                <a:schemeClr val="tx1"/>
              </a:solidFill>
              <a:effectLst/>
              <a:latin typeface="+mn-lt"/>
              <a:ea typeface="+mn-ea"/>
              <a:cs typeface="+mn-cs"/>
            </a:rPr>
            <a:t>▪ If included in a single contract, salaries of Superintendents and Charter School Directors to serve as the Supervisor of Special Education must be budgeted and paid for from the Superintendent line item in OBMS.  If these duties are covered under a separate contract, salaries of Superintendents and Charter School Directors to serve as the Supervisor of Special Education can be budgeted and paid for from the appropriate line item in OBMS (usually under Coordinator/Subject Matter Experts).</a:t>
          </a:r>
        </a:p>
        <a:p>
          <a:r>
            <a:rPr lang="en-US" sz="1100">
              <a:solidFill>
                <a:schemeClr val="tx1"/>
              </a:solidFill>
              <a:effectLst/>
              <a:latin typeface="+mn-lt"/>
              <a:ea typeface="+mn-ea"/>
              <a:cs typeface="+mn-cs"/>
            </a:rPr>
            <a:t>Considerations:</a:t>
          </a:r>
        </a:p>
        <a:p>
          <a:r>
            <a:rPr lang="en-US" sz="1100">
              <a:solidFill>
                <a:schemeClr val="tx1"/>
              </a:solidFill>
              <a:effectLst/>
              <a:latin typeface="+mn-lt"/>
              <a:ea typeface="+mn-ea"/>
              <a:cs typeface="+mn-cs"/>
            </a:rPr>
            <a:t>▪ LEAs must ensure paying the above listed individuals from IDEA B funds do not negatively impact the LEAs Maintenance of Effort (MOE) and only supplement and not supplant the pay these individuals would otherwise receive.</a:t>
          </a:r>
        </a:p>
        <a:p>
          <a:r>
            <a:rPr lang="en-US" sz="1100">
              <a:solidFill>
                <a:schemeClr val="tx1"/>
              </a:solidFill>
              <a:effectLst/>
              <a:latin typeface="+mn-lt"/>
              <a:ea typeface="+mn-ea"/>
              <a:cs typeface="+mn-cs"/>
            </a:rPr>
            <a:t>▪ Moving the salary from state to IDEA funds for of any of the individuals listed above may be problematic if that position has always been paid with state funds then becomes fully or partially funded from IDEA as this may be an issue of supplanting.  LEAs would have to show that the person took on special education supervisor responsibilities they did not have before.</a:t>
          </a:r>
        </a:p>
        <a:p>
          <a:r>
            <a:rPr lang="en-US" sz="1100">
              <a:solidFill>
                <a:schemeClr val="tx1"/>
              </a:solidFill>
              <a:effectLst/>
              <a:latin typeface="+mn-lt"/>
              <a:ea typeface="+mn-ea"/>
              <a:cs typeface="+mn-cs"/>
            </a:rPr>
            <a:t>▪ For questions, please contact the LEAs assigned Education Administrator.</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Tab 5:  Coordinated Early Intervening Services (CEIS)             Consider the following before completing</a:t>
          </a:r>
        </a:p>
        <a:p>
          <a:r>
            <a:rPr lang="en-US" sz="1100">
              <a:solidFill>
                <a:schemeClr val="tx1"/>
              </a:solidFill>
              <a:effectLst/>
              <a:latin typeface="+mn-lt"/>
              <a:ea typeface="+mn-ea"/>
              <a:cs typeface="+mn-cs"/>
            </a:rPr>
            <a:t>1. </a:t>
          </a:r>
          <a:r>
            <a:rPr lang="en-US" sz="1100" b="1">
              <a:solidFill>
                <a:schemeClr val="tx1"/>
              </a:solidFill>
              <a:effectLst/>
              <a:latin typeface="+mn-lt"/>
              <a:ea typeface="+mn-ea"/>
              <a:cs typeface="+mn-cs"/>
            </a:rPr>
            <a:t>Select Yes</a:t>
          </a:r>
          <a:r>
            <a:rPr lang="en-US" sz="1100">
              <a:solidFill>
                <a:schemeClr val="tx1"/>
              </a:solidFill>
              <a:effectLst/>
              <a:latin typeface="+mn-lt"/>
              <a:ea typeface="+mn-ea"/>
              <a:cs typeface="+mn-cs"/>
            </a:rPr>
            <a:t> or </a:t>
          </a:r>
          <a:r>
            <a:rPr lang="en-US" sz="1100" b="1">
              <a:solidFill>
                <a:schemeClr val="tx1"/>
              </a:solidFill>
              <a:effectLst/>
              <a:latin typeface="+mn-lt"/>
              <a:ea typeface="+mn-ea"/>
              <a:cs typeface="+mn-cs"/>
            </a:rPr>
            <a:t>No</a:t>
          </a:r>
          <a:r>
            <a:rPr lang="en-US" sz="1100">
              <a:solidFill>
                <a:schemeClr val="tx1"/>
              </a:solidFill>
              <a:effectLst/>
              <a:latin typeface="+mn-lt"/>
              <a:ea typeface="+mn-ea"/>
              <a:cs typeface="+mn-cs"/>
            </a:rPr>
            <a:t> to the questions 1. and 2. regarding the LEA setting aside funds for voluntary or</a:t>
          </a:r>
          <a:r>
            <a:rPr lang="en-US" sz="1100" baseline="0">
              <a:solidFill>
                <a:schemeClr val="tx1"/>
              </a:solidFill>
              <a:effectLst/>
              <a:latin typeface="+mn-lt"/>
              <a:ea typeface="+mn-ea"/>
              <a:cs typeface="+mn-cs"/>
            </a:rPr>
            <a:t> comprehensive (mandatory)</a:t>
          </a:r>
          <a:r>
            <a:rPr lang="en-US" sz="1100">
              <a:solidFill>
                <a:schemeClr val="tx1"/>
              </a:solidFill>
              <a:effectLst/>
              <a:latin typeface="+mn-lt"/>
              <a:ea typeface="+mn-ea"/>
              <a:cs typeface="+mn-cs"/>
            </a:rPr>
            <a:t> CEIS.  If LEA answers </a:t>
          </a:r>
          <a:r>
            <a:rPr lang="en-US" sz="1100" b="1">
              <a:solidFill>
                <a:schemeClr val="tx1"/>
              </a:solidFill>
              <a:effectLst/>
              <a:latin typeface="+mn-lt"/>
              <a:ea typeface="+mn-ea"/>
              <a:cs typeface="+mn-cs"/>
            </a:rPr>
            <a:t>YES to questions 1 or 2</a:t>
          </a:r>
          <a:r>
            <a:rPr lang="en-US" sz="1100">
              <a:solidFill>
                <a:schemeClr val="tx1"/>
              </a:solidFill>
              <a:effectLst/>
              <a:latin typeface="+mn-lt"/>
              <a:ea typeface="+mn-ea"/>
              <a:cs typeface="+mn-cs"/>
            </a:rPr>
            <a:t>, then the CEIS Proposed Budget Amount section </a:t>
          </a:r>
          <a:r>
            <a:rPr lang="en-US" sz="1100" b="1">
              <a:solidFill>
                <a:schemeClr val="tx1"/>
              </a:solidFill>
              <a:effectLst/>
              <a:latin typeface="+mn-lt"/>
              <a:ea typeface="+mn-ea"/>
              <a:cs typeface="+mn-cs"/>
            </a:rPr>
            <a:t>must be completed</a:t>
          </a:r>
          <a:r>
            <a:rPr lang="en-US" sz="1100">
              <a:solidFill>
                <a:schemeClr val="tx1"/>
              </a:solidFill>
              <a:effectLst/>
              <a:latin typeface="+mn-lt"/>
              <a:ea typeface="+mn-ea"/>
              <a:cs typeface="+mn-cs"/>
            </a:rPr>
            <a:t>.  If the LEA enters </a:t>
          </a:r>
          <a:r>
            <a:rPr lang="en-US" sz="1100" b="1">
              <a:solidFill>
                <a:schemeClr val="tx1"/>
              </a:solidFill>
              <a:effectLst/>
              <a:latin typeface="+mn-lt"/>
              <a:ea typeface="+mn-ea"/>
              <a:cs typeface="+mn-cs"/>
            </a:rPr>
            <a:t>No to questions 1 and 2</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stop</a:t>
          </a:r>
          <a:r>
            <a:rPr lang="en-US" sz="1100">
              <a:solidFill>
                <a:schemeClr val="tx1"/>
              </a:solidFill>
              <a:effectLst/>
              <a:latin typeface="+mn-lt"/>
              <a:ea typeface="+mn-ea"/>
              <a:cs typeface="+mn-cs"/>
            </a:rPr>
            <a:t> and </a:t>
          </a:r>
          <a:r>
            <a:rPr lang="en-US" sz="1100" b="1">
              <a:solidFill>
                <a:schemeClr val="tx1"/>
              </a:solidFill>
              <a:effectLst/>
              <a:latin typeface="+mn-lt"/>
              <a:ea typeface="+mn-ea"/>
              <a:cs typeface="+mn-cs"/>
            </a:rPr>
            <a:t>go to the next tab</a:t>
          </a:r>
          <a:r>
            <a:rPr lang="en-US" sz="1100">
              <a:solidFill>
                <a:schemeClr val="tx1"/>
              </a:solidFill>
              <a:effectLst/>
              <a:latin typeface="+mn-lt"/>
              <a:ea typeface="+mn-ea"/>
              <a:cs typeface="+mn-cs"/>
            </a:rPr>
            <a:t>.       2.</a:t>
          </a:r>
          <a:r>
            <a:rPr lang="en-US" sz="1100" b="1">
              <a:solidFill>
                <a:schemeClr val="tx1"/>
              </a:solidFill>
              <a:effectLst/>
              <a:latin typeface="+mn-lt"/>
              <a:ea typeface="+mn-ea"/>
              <a:cs typeface="+mn-cs"/>
            </a:rPr>
            <a:t> Select</a:t>
          </a:r>
          <a:r>
            <a:rPr lang="en-US" sz="1100" b="1" baseline="0">
              <a:solidFill>
                <a:schemeClr val="tx1"/>
              </a:solidFill>
              <a:effectLst/>
              <a:latin typeface="+mn-lt"/>
              <a:ea typeface="+mn-ea"/>
              <a:cs typeface="+mn-cs"/>
            </a:rPr>
            <a:t> </a:t>
          </a:r>
          <a:r>
            <a:rPr lang="en-US" sz="1100" baseline="0">
              <a:solidFill>
                <a:schemeClr val="tx1"/>
              </a:solidFill>
              <a:effectLst/>
              <a:latin typeface="+mn-lt"/>
              <a:ea typeface="+mn-ea"/>
              <a:cs typeface="+mn-cs"/>
            </a:rPr>
            <a:t>the CEIS type - voluntary or comprehensive (mandatory) from the drop down menu.</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3.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a proposed budget amount from fund 24106.</a:t>
          </a:r>
        </a:p>
        <a:p>
          <a:r>
            <a:rPr lang="en-US" sz="1100">
              <a:solidFill>
                <a:schemeClr val="tx1"/>
              </a:solidFill>
              <a:effectLst/>
              <a:latin typeface="+mn-lt"/>
              <a:ea typeface="+mn-ea"/>
              <a:cs typeface="+mn-cs"/>
            </a:rPr>
            <a:t>i. The maximum amount allowed from fund 24106 for CEIS is identified.  The proposed budget amount cannot exceed the maximum amount.</a:t>
          </a:r>
        </a:p>
        <a:p>
          <a:r>
            <a:rPr lang="en-US" sz="1100">
              <a:solidFill>
                <a:schemeClr val="tx1"/>
              </a:solidFill>
              <a:effectLst/>
              <a:latin typeface="+mn-lt"/>
              <a:ea typeface="+mn-ea"/>
              <a:cs typeface="+mn-cs"/>
            </a:rPr>
            <a:t>3.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a proposed budget amount from fund 24109.</a:t>
          </a:r>
        </a:p>
        <a:p>
          <a:r>
            <a:rPr lang="en-US" sz="1100">
              <a:solidFill>
                <a:schemeClr val="tx1"/>
              </a:solidFill>
              <a:effectLst/>
              <a:latin typeface="+mn-lt"/>
              <a:ea typeface="+mn-ea"/>
              <a:cs typeface="+mn-cs"/>
            </a:rPr>
            <a:t>i. The maximum amount allowed from fund 24109 for CEIS is identified.  The proposed budget amount cannot exceed the maximum amount.</a:t>
          </a:r>
        </a:p>
        <a:p>
          <a:r>
            <a:rPr lang="en-US" sz="1100">
              <a:solidFill>
                <a:schemeClr val="tx1"/>
              </a:solidFill>
              <a:effectLst/>
              <a:latin typeface="+mn-lt"/>
              <a:ea typeface="+mn-ea"/>
              <a:cs typeface="+mn-cs"/>
            </a:rPr>
            <a:t>4.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number of students to be served by CEIS in 2019-2020.</a:t>
          </a:r>
        </a:p>
        <a:p>
          <a:r>
            <a:rPr lang="en-US" sz="1100">
              <a:solidFill>
                <a:schemeClr val="tx1"/>
              </a:solidFill>
              <a:effectLst/>
              <a:latin typeface="+mn-lt"/>
              <a:ea typeface="+mn-ea"/>
              <a:cs typeface="+mn-cs"/>
            </a:rPr>
            <a:t>5. A CEIS plan must be </a:t>
          </a:r>
          <a:r>
            <a:rPr lang="en-US" sz="1100" b="1">
              <a:solidFill>
                <a:schemeClr val="tx1"/>
              </a:solidFill>
              <a:effectLst/>
              <a:latin typeface="+mn-lt"/>
              <a:ea typeface="+mn-ea"/>
              <a:cs typeface="+mn-cs"/>
            </a:rPr>
            <a:t>uploaded</a:t>
          </a:r>
          <a:r>
            <a:rPr lang="en-US" sz="1100">
              <a:solidFill>
                <a:schemeClr val="tx1"/>
              </a:solidFill>
              <a:effectLst/>
              <a:latin typeface="+mn-lt"/>
              <a:ea typeface="+mn-ea"/>
              <a:cs typeface="+mn-cs"/>
            </a:rPr>
            <a:t> in Web EPSS for SEB approval.</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note the following:</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Under the 2004 amendments to the IDEA, (34 CFR § 300.226), an LEA may use up to 15% of the current year IDEA-B allocation for students in kindergarten through grade 12 (with a particular emphasis on students in kindergarten through grade 3) who have not been identified as needing special education or related services but who need additional academic and behavioral support to succeed in the general education environment.  </a:t>
          </a:r>
          <a:endParaRPr lang="en-US" sz="1100" b="0" i="0" u="none" strike="noStrike" baseline="0" smtClean="0">
            <a:solidFill>
              <a:schemeClr val="tx1"/>
            </a:solidFill>
            <a:latin typeface="+mn-lt"/>
            <a:ea typeface="+mn-ea"/>
            <a:cs typeface="+mn-cs"/>
          </a:endParaRPr>
        </a:p>
        <a:p>
          <a:r>
            <a:rPr lang="en-US" sz="1100" b="0" i="0" u="none" strike="noStrike" baseline="0" smtClean="0">
              <a:solidFill>
                <a:schemeClr val="tx1"/>
              </a:solidFill>
              <a:latin typeface="+mn-lt"/>
              <a:ea typeface="+mn-ea"/>
              <a:cs typeface="+mn-cs"/>
            </a:rPr>
            <a:t>"Coordinated early intervening services (CEIS) are services to help children who need additional academic or behavioral support to be successful in school. They can include professional development and educational and behavioral evaluations, services, and supports (see 34 CFR §300.226(b); 34 CFR §300.646(d)(1)(i)). Under IDEA, the provision of CEIS can be voluntary or mandatory. </a:t>
          </a:r>
        </a:p>
        <a:p>
          <a:r>
            <a:rPr lang="en-US" sz="1100" b="0" i="0" u="none" strike="noStrike" baseline="0" smtClean="0">
              <a:solidFill>
                <a:schemeClr val="tx1"/>
              </a:solidFill>
              <a:latin typeface="+mn-lt"/>
              <a:ea typeface="+mn-ea"/>
              <a:cs typeface="+mn-cs"/>
            </a:rPr>
            <a:t>Voluntary CEIS is defined by regulations at 34 CFR §300.226. These regulations allow local educational agencies (LEAs) to use up to 15 percent of their IDEA Part B Section 611 and Section 619 funds to implement voluntary CEIS. </a:t>
          </a:r>
        </a:p>
        <a:p>
          <a:r>
            <a:rPr lang="en-US" sz="1100" b="0" i="0" u="none" strike="noStrike" baseline="0" smtClean="0">
              <a:solidFill>
                <a:schemeClr val="tx1"/>
              </a:solidFill>
              <a:latin typeface="+mn-lt"/>
              <a:ea typeface="+mn-ea"/>
              <a:cs typeface="+mn-cs"/>
            </a:rPr>
            <a:t>IDEA regulations guiding the mandatory provision of CEIS — referred to as comprehensive CEIS — were revised in 2016. These regulations require LEAs identified by their states as having significant disproportionality based on race or ethnicity to reserve 15 percent of IDEA Part B Section 611 and Section 619 funds to implement comprehensive CEIS. States must identify disproportionality with respect to identification, placement, and/or disciplinary removals. Comprehensive CEIS is defined by regulations at 34 CFR §300.646(d)." Taken form the Center for IDEA Fiscal Reporting,  Quick Reference Guide on Coordinated Early Intervening Services.  </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Funds designated for this purpose are to be budgeted under Fund Code 24112. If the LEA chooses to budget Fund 24112 a CEIS Plan must be submitted to SEB for approval. SEB’s written </a:t>
          </a:r>
          <a:r>
            <a:rPr lang="en-US" sz="1100" b="1">
              <a:solidFill>
                <a:schemeClr val="tx1"/>
              </a:solidFill>
              <a:effectLst/>
              <a:latin typeface="+mn-lt"/>
              <a:ea typeface="+mn-ea"/>
              <a:cs typeface="+mn-cs"/>
            </a:rPr>
            <a:t>approval </a:t>
          </a:r>
          <a:r>
            <a:rPr lang="en-US" sz="1100">
              <a:solidFill>
                <a:schemeClr val="tx1"/>
              </a:solidFill>
              <a:effectLst/>
              <a:latin typeface="+mn-lt"/>
              <a:ea typeface="+mn-ea"/>
              <a:cs typeface="+mn-cs"/>
            </a:rPr>
            <a:t>of the CEIS Plan is </a:t>
          </a:r>
          <a:r>
            <a:rPr lang="en-US" sz="1100" b="1">
              <a:solidFill>
                <a:schemeClr val="tx1"/>
              </a:solidFill>
              <a:effectLst/>
              <a:latin typeface="+mn-lt"/>
              <a:ea typeface="+mn-ea"/>
              <a:cs typeface="+mn-cs"/>
            </a:rPr>
            <a:t>required prior to implementation.</a:t>
          </a:r>
          <a:r>
            <a:rPr lang="en-US" sz="1100">
              <a:solidFill>
                <a:schemeClr val="tx1"/>
              </a:solidFill>
              <a:effectLst/>
              <a:latin typeface="+mn-lt"/>
              <a:ea typeface="+mn-ea"/>
              <a:cs typeface="+mn-cs"/>
            </a:rPr>
            <a:t>   Funds set aside for CEIS may not be expended until the CEIS plan has been approved by SEB. [34 CFR 300.205 applies in conjunction with 34 CFR 300.226]. Please refer to guidance memo from Denise Koscielniak, Federal Programs Director, regarding “Technical Assistance: Coordinated Early Intervening Services”, dated August 20, 2009. The memo may be accessed on the SEB website. [34 CFR 300.226(d); 20 U.S.C 1413(f)(4); 6.31.2.9(D)(4) NMAC]</a:t>
          </a:r>
        </a:p>
        <a:p>
          <a:r>
            <a:rPr lang="en-US" sz="1100">
              <a:solidFill>
                <a:schemeClr val="tx1"/>
              </a:solidFill>
              <a:effectLst/>
              <a:latin typeface="+mn-lt"/>
              <a:ea typeface="+mn-ea"/>
              <a:cs typeface="+mn-cs"/>
            </a:rPr>
            <a:t>The CEIS Plan must explain in detail how funds will be utilized in accordance with 34 CFR § 300.226(b). In addition, the plan must describe the group of students that will be served through CEIS. A proposed budget that sets out the source of funding for each activity identified within the plan is also required. The UCOA must be utilized when providing the budget detail.</a:t>
          </a:r>
        </a:p>
        <a:p>
          <a:r>
            <a:rPr lang="en-US" sz="1100">
              <a:solidFill>
                <a:schemeClr val="tx1"/>
              </a:solidFill>
              <a:effectLst/>
              <a:latin typeface="+mn-lt"/>
              <a:ea typeface="+mn-ea"/>
              <a:cs typeface="+mn-cs"/>
            </a:rPr>
            <a:t>Each LEA that develops and maintains a CEIS plan under 34 CFR § 300.226 must annually report to the SEB on:</a:t>
          </a:r>
        </a:p>
        <a:p>
          <a:pPr lvl="0"/>
          <a:r>
            <a:rPr lang="en-US" sz="1100">
              <a:solidFill>
                <a:schemeClr val="tx1"/>
              </a:solidFill>
              <a:effectLst/>
              <a:latin typeface="+mn-lt"/>
              <a:ea typeface="+mn-ea"/>
              <a:cs typeface="+mn-cs"/>
            </a:rPr>
            <a:t>The number of children served under 34 CFR § 300.226 who received early intervening services; and</a:t>
          </a:r>
        </a:p>
        <a:p>
          <a:pPr lvl="0"/>
          <a:r>
            <a:rPr lang="en-US" sz="1100">
              <a:solidFill>
                <a:schemeClr val="tx1"/>
              </a:solidFill>
              <a:effectLst/>
              <a:latin typeface="+mn-lt"/>
              <a:ea typeface="+mn-ea"/>
              <a:cs typeface="+mn-cs"/>
            </a:rPr>
            <a:t>The number of children served under 34 CFR § 300.226 who received early intervening services and subsequently receive special education and related services under Part B of IDEA during the preceding two year period.</a:t>
          </a:r>
        </a:p>
        <a:p>
          <a:r>
            <a:rPr lang="en-US" sz="1100">
              <a:solidFill>
                <a:schemeClr val="tx1"/>
              </a:solidFill>
              <a:effectLst/>
              <a:latin typeface="+mn-lt"/>
              <a:ea typeface="+mn-ea"/>
              <a:cs typeface="+mn-cs"/>
            </a:rPr>
            <a:t>The students served under the CEIS program must be reported for the current year and two subsequent years in the Student Teacher Accountability Reporting System (STARS) under the Programs Fact Template, Field 17. Programs Fact Template, Field 17 may only be completed if the student is identified as “CEIS” only in Field 5 of the Programs Fact Template. A final progress report, including each student’s progress, and whether or not a student has been referred for special education services, must be submitted to the SEB no later than June 15 of the current year.  Failure to submit the progress report may delay the LEA’s request for CEIS funds the following grant year. Funds designated for this purpose are to be budgeted under Fund Code 24112.</a:t>
          </a:r>
        </a:p>
        <a:p>
          <a:r>
            <a:rPr lang="en-US" sz="1100" b="1">
              <a:solidFill>
                <a:schemeClr val="tx1"/>
              </a:solidFill>
              <a:effectLst/>
              <a:latin typeface="+mn-lt"/>
              <a:ea typeface="+mn-ea"/>
              <a:cs typeface="+mn-cs"/>
            </a:rPr>
            <a:t>Note</a:t>
          </a:r>
          <a:r>
            <a:rPr lang="en-US" sz="1100">
              <a:solidFill>
                <a:schemeClr val="tx1"/>
              </a:solidFill>
              <a:effectLst/>
              <a:latin typeface="+mn-lt"/>
              <a:ea typeface="+mn-ea"/>
              <a:cs typeface="+mn-cs"/>
            </a:rPr>
            <a:t>: Mandatory CEIS is not included in the standard 2018-2019 IDEA B Application. LEAs required to participate in mandatory CEIS will be notified and will complete a CEIS plan outside of the IDEA B Application process.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Tab 6:</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Dependent (Local) Charters                                                              </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Consider the following before completing</a:t>
          </a:r>
        </a:p>
        <a:p>
          <a:r>
            <a:rPr lang="en-US" sz="1100">
              <a:solidFill>
                <a:schemeClr val="tx1"/>
              </a:solidFill>
              <a:effectLst/>
              <a:latin typeface="+mn-lt"/>
              <a:ea typeface="+mn-ea"/>
              <a:cs typeface="+mn-cs"/>
            </a:rPr>
            <a:t>1. </a:t>
          </a:r>
          <a:r>
            <a:rPr lang="en-US" sz="1100" b="1">
              <a:solidFill>
                <a:schemeClr val="tx1"/>
              </a:solidFill>
              <a:effectLst/>
              <a:latin typeface="+mn-lt"/>
              <a:ea typeface="+mn-ea"/>
              <a:cs typeface="+mn-cs"/>
            </a:rPr>
            <a:t>Select Yes</a:t>
          </a:r>
          <a:r>
            <a:rPr lang="en-US" sz="1100">
              <a:solidFill>
                <a:schemeClr val="tx1"/>
              </a:solidFill>
              <a:effectLst/>
              <a:latin typeface="+mn-lt"/>
              <a:ea typeface="+mn-ea"/>
              <a:cs typeface="+mn-cs"/>
            </a:rPr>
            <a:t> or </a:t>
          </a:r>
          <a:r>
            <a:rPr lang="en-US" sz="1100" b="1">
              <a:solidFill>
                <a:schemeClr val="tx1"/>
              </a:solidFill>
              <a:effectLst/>
              <a:latin typeface="+mn-lt"/>
              <a:ea typeface="+mn-ea"/>
              <a:cs typeface="+mn-cs"/>
            </a:rPr>
            <a:t>No</a:t>
          </a:r>
          <a:r>
            <a:rPr lang="en-US" sz="1100">
              <a:solidFill>
                <a:schemeClr val="tx1"/>
              </a:solidFill>
              <a:effectLst/>
              <a:latin typeface="+mn-lt"/>
              <a:ea typeface="+mn-ea"/>
              <a:cs typeface="+mn-cs"/>
            </a:rPr>
            <a:t> to the question regarding the LEA having dependent/local charter schools in its educational jurisdiction.  If LEA answers </a:t>
          </a:r>
          <a:r>
            <a:rPr lang="en-US" sz="1100" b="1">
              <a:solidFill>
                <a:schemeClr val="tx1"/>
              </a:solidFill>
              <a:effectLst/>
              <a:latin typeface="+mn-lt"/>
              <a:ea typeface="+mn-ea"/>
              <a:cs typeface="+mn-cs"/>
            </a:rPr>
            <a:t>YES</a:t>
          </a:r>
          <a:r>
            <a:rPr lang="en-US" sz="1100">
              <a:solidFill>
                <a:schemeClr val="tx1"/>
              </a:solidFill>
              <a:effectLst/>
              <a:latin typeface="+mn-lt"/>
              <a:ea typeface="+mn-ea"/>
              <a:cs typeface="+mn-cs"/>
            </a:rPr>
            <a:t>, then sections 1,2 and 3 </a:t>
          </a:r>
          <a:r>
            <a:rPr lang="en-US" sz="1100" b="1">
              <a:solidFill>
                <a:schemeClr val="tx1"/>
              </a:solidFill>
              <a:effectLst/>
              <a:latin typeface="+mn-lt"/>
              <a:ea typeface="+mn-ea"/>
              <a:cs typeface="+mn-cs"/>
            </a:rPr>
            <a:t>must be completed</a:t>
          </a:r>
          <a:r>
            <a:rPr lang="en-US" sz="1100">
              <a:solidFill>
                <a:schemeClr val="tx1"/>
              </a:solidFill>
              <a:effectLst/>
              <a:latin typeface="+mn-lt"/>
              <a:ea typeface="+mn-ea"/>
              <a:cs typeface="+mn-cs"/>
            </a:rPr>
            <a:t>.  If the LEA enters </a:t>
          </a:r>
          <a:r>
            <a:rPr lang="en-US" sz="1100" b="1">
              <a:solidFill>
                <a:schemeClr val="tx1"/>
              </a:solidFill>
              <a:effectLst/>
              <a:latin typeface="+mn-lt"/>
              <a:ea typeface="+mn-ea"/>
              <a:cs typeface="+mn-cs"/>
            </a:rPr>
            <a:t>No</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stop</a:t>
          </a:r>
          <a:r>
            <a:rPr lang="en-US" sz="1100">
              <a:solidFill>
                <a:schemeClr val="tx1"/>
              </a:solidFill>
              <a:effectLst/>
              <a:latin typeface="+mn-lt"/>
              <a:ea typeface="+mn-ea"/>
              <a:cs typeface="+mn-cs"/>
            </a:rPr>
            <a:t> and </a:t>
          </a:r>
          <a:r>
            <a:rPr lang="en-US" sz="1100" b="1">
              <a:solidFill>
                <a:schemeClr val="tx1"/>
              </a:solidFill>
              <a:effectLst/>
              <a:latin typeface="+mn-lt"/>
              <a:ea typeface="+mn-ea"/>
              <a:cs typeface="+mn-cs"/>
            </a:rPr>
            <a:t>go to the next tab</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2.  Section 1 - Assurances</a:t>
          </a:r>
        </a:p>
        <a:p>
          <a:r>
            <a:rPr lang="en-US" sz="1100">
              <a:solidFill>
                <a:schemeClr val="tx1"/>
              </a:solidFill>
              <a:effectLst/>
              <a:latin typeface="+mn-lt"/>
              <a:ea typeface="+mn-ea"/>
              <a:cs typeface="+mn-cs"/>
            </a:rPr>
            <a:t>i. LEAs must </a:t>
          </a:r>
          <a:r>
            <a:rPr lang="en-US" sz="1100" b="1">
              <a:solidFill>
                <a:schemeClr val="tx1"/>
              </a:solidFill>
              <a:effectLst/>
              <a:latin typeface="+mn-lt"/>
              <a:ea typeface="+mn-ea"/>
              <a:cs typeface="+mn-cs"/>
            </a:rPr>
            <a:t>select</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from the dropdown menus for items 1 through 2 to provide assurance that the allocation and distribution of IDEA B Funds to the Local Charter Schools follows IDEA B regulations. </a:t>
          </a:r>
        </a:p>
        <a:p>
          <a:r>
            <a:rPr lang="en-US" sz="1100">
              <a:solidFill>
                <a:schemeClr val="tx1"/>
              </a:solidFill>
              <a:effectLst/>
              <a:latin typeface="+mn-lt"/>
              <a:ea typeface="+mn-ea"/>
              <a:cs typeface="+mn-cs"/>
            </a:rPr>
            <a:t>ii. If the LEA cannot answer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to items 1 and 2 then it must select </a:t>
          </a:r>
          <a:r>
            <a:rPr lang="en-US" sz="1100" b="1">
              <a:solidFill>
                <a:schemeClr val="tx1"/>
              </a:solidFill>
              <a:effectLst/>
              <a:latin typeface="+mn-lt"/>
              <a:ea typeface="+mn-ea"/>
              <a:cs typeface="+mn-cs"/>
            </a:rPr>
            <a:t>Yes </a:t>
          </a:r>
          <a:r>
            <a:rPr lang="en-US" sz="1100">
              <a:solidFill>
                <a:schemeClr val="tx1"/>
              </a:solidFill>
              <a:effectLst/>
              <a:latin typeface="+mn-lt"/>
              <a:ea typeface="+mn-ea"/>
              <a:cs typeface="+mn-cs"/>
            </a:rPr>
            <a:t>to item 3 and </a:t>
          </a:r>
          <a:r>
            <a:rPr lang="en-US" sz="1100" b="1">
              <a:solidFill>
                <a:schemeClr val="tx1"/>
              </a:solidFill>
              <a:effectLst/>
              <a:latin typeface="+mn-lt"/>
              <a:ea typeface="+mn-ea"/>
              <a:cs typeface="+mn-cs"/>
            </a:rPr>
            <a:t>provide detailed clarification</a:t>
          </a:r>
          <a:r>
            <a:rPr lang="en-US" sz="1100">
              <a:solidFill>
                <a:schemeClr val="tx1"/>
              </a:solidFill>
              <a:effectLst/>
              <a:latin typeface="+mn-lt"/>
              <a:ea typeface="+mn-ea"/>
              <a:cs typeface="+mn-cs"/>
            </a:rPr>
            <a:t> on the distribution of funds in cell D37 (this cell will automatically expand if necessary). </a:t>
          </a:r>
        </a:p>
        <a:p>
          <a:r>
            <a:rPr lang="en-US" sz="1100">
              <a:solidFill>
                <a:schemeClr val="tx1"/>
              </a:solidFill>
              <a:effectLst/>
              <a:latin typeface="+mn-lt"/>
              <a:ea typeface="+mn-ea"/>
              <a:cs typeface="+mn-cs"/>
            </a:rPr>
            <a:t>3. Section 2 - Determining Proportionate Share for Dependent/Local Charters </a:t>
          </a:r>
        </a:p>
        <a:p>
          <a:r>
            <a:rPr lang="en-US" sz="1100">
              <a:solidFill>
                <a:schemeClr val="tx1"/>
              </a:solidFill>
              <a:effectLst/>
              <a:latin typeface="+mn-lt"/>
              <a:ea typeface="+mn-ea"/>
              <a:cs typeface="+mn-cs"/>
            </a:rPr>
            <a:t>The below numbers should exclude students who are gifted only</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(a) </a:t>
          </a:r>
          <a:r>
            <a:rPr lang="en-US" sz="1100" b="1">
              <a:solidFill>
                <a:schemeClr val="tx1"/>
              </a:solidFill>
              <a:effectLst/>
              <a:latin typeface="+mn-lt"/>
              <a:ea typeface="+mn-ea"/>
              <a:cs typeface="+mn-cs"/>
            </a:rPr>
            <a:t>total number of children with disabilities in public schools in the LEA</a:t>
          </a:r>
          <a:r>
            <a:rPr lang="en-US" sz="1100">
              <a:solidFill>
                <a:schemeClr val="tx1"/>
              </a:solidFill>
              <a:effectLst/>
              <a:latin typeface="+mn-lt"/>
              <a:ea typeface="+mn-ea"/>
              <a:cs typeface="+mn-cs"/>
            </a:rPr>
            <a:t> from the LEA’s 2017-2018 40 Day STARS student counts.</a:t>
          </a:r>
        </a:p>
        <a:p>
          <a:r>
            <a:rPr lang="en-US" sz="1100">
              <a:solidFill>
                <a:schemeClr val="tx1"/>
              </a:solidFill>
              <a:effectLst/>
              <a:latin typeface="+mn-lt"/>
              <a:ea typeface="+mn-ea"/>
              <a:cs typeface="+mn-cs"/>
            </a:rPr>
            <a:t>ii. </a:t>
          </a:r>
          <a:r>
            <a:rPr lang="en-US" sz="1100" b="1">
              <a:solidFill>
                <a:schemeClr val="tx1"/>
              </a:solidFill>
              <a:effectLst/>
              <a:latin typeface="+mn-lt"/>
              <a:ea typeface="+mn-ea"/>
              <a:cs typeface="+mn-cs"/>
            </a:rPr>
            <a:t>Enter </a:t>
          </a:r>
          <a:r>
            <a:rPr lang="en-US" sz="1100">
              <a:solidFill>
                <a:schemeClr val="tx1"/>
              </a:solidFill>
              <a:effectLst/>
              <a:latin typeface="+mn-lt"/>
              <a:ea typeface="+mn-ea"/>
              <a:cs typeface="+mn-cs"/>
            </a:rPr>
            <a:t>the (b) </a:t>
          </a:r>
          <a:r>
            <a:rPr lang="en-US" sz="1100" b="1">
              <a:solidFill>
                <a:schemeClr val="tx1"/>
              </a:solidFill>
              <a:effectLst/>
              <a:latin typeface="+mn-lt"/>
              <a:ea typeface="+mn-ea"/>
              <a:cs typeface="+mn-cs"/>
            </a:rPr>
            <a:t>total ALL local charter school students with IEPs</a:t>
          </a:r>
          <a:r>
            <a:rPr lang="en-US" sz="1100">
              <a:solidFill>
                <a:schemeClr val="tx1"/>
              </a:solidFill>
              <a:effectLst/>
              <a:latin typeface="+mn-lt"/>
              <a:ea typeface="+mn-ea"/>
              <a:cs typeface="+mn-cs"/>
            </a:rPr>
            <a:t> from the 2018-2019 40 Day STARS student counts.</a:t>
          </a:r>
        </a:p>
        <a:p>
          <a:r>
            <a:rPr lang="en-US" sz="1100">
              <a:solidFill>
                <a:schemeClr val="tx1"/>
              </a:solidFill>
              <a:effectLst/>
              <a:latin typeface="+mn-lt"/>
              <a:ea typeface="+mn-ea"/>
              <a:cs typeface="+mn-cs"/>
            </a:rPr>
            <a:t>iii. Once the student counts in (a) and (b) are entered, (c) the proportionate share to local charters, (d) IDEA B allocation, (c) average allocation per child and the Total allocation to be distributed to dependent/local charter(s) automatically calculates in each cell.</a:t>
          </a:r>
        </a:p>
        <a:p>
          <a:r>
            <a:rPr lang="en-US" sz="1100">
              <a:solidFill>
                <a:schemeClr val="tx1"/>
              </a:solidFill>
              <a:effectLst/>
              <a:latin typeface="+mn-lt"/>
              <a:ea typeface="+mn-ea"/>
              <a:cs typeface="+mn-cs"/>
            </a:rPr>
            <a:t>4.  Section 4 – Determining Proportionate Share per Dependent/Local Charter Schools     		                         a.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following information for each dependent/local charter school:                                                                           b. </a:t>
          </a:r>
          <a:r>
            <a:rPr lang="en-US" sz="1100" b="1">
              <a:solidFill>
                <a:schemeClr val="tx1"/>
              </a:solidFill>
              <a:effectLst/>
              <a:latin typeface="+mn-lt"/>
              <a:ea typeface="+mn-ea"/>
              <a:cs typeface="+mn-cs"/>
            </a:rPr>
            <a:t>Select</a:t>
          </a:r>
          <a:r>
            <a:rPr lang="en-US" sz="1100">
              <a:solidFill>
                <a:schemeClr val="tx1"/>
              </a:solidFill>
              <a:effectLst/>
              <a:latin typeface="+mn-lt"/>
              <a:ea typeface="+mn-ea"/>
              <a:cs typeface="+mn-cs"/>
            </a:rPr>
            <a:t> the Local Charter School Name from the drop-down menu. </a:t>
          </a:r>
        </a:p>
        <a:p>
          <a:r>
            <a:rPr lang="en-US" sz="1100">
              <a:solidFill>
                <a:schemeClr val="tx1"/>
              </a:solidFill>
              <a:effectLst/>
              <a:latin typeface="+mn-lt"/>
              <a:ea typeface="+mn-ea"/>
              <a:cs typeface="+mn-cs"/>
            </a:rPr>
            <a:t>c.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total enrollment of students with disabilities at the Local Charter School from the 2018-2019 40 Day STARS student count. </a:t>
          </a:r>
        </a:p>
        <a:p>
          <a:r>
            <a:rPr lang="en-US" sz="1100">
              <a:solidFill>
                <a:schemeClr val="tx1"/>
              </a:solidFill>
              <a:effectLst/>
              <a:latin typeface="+mn-lt"/>
              <a:ea typeface="+mn-ea"/>
              <a:cs typeface="+mn-cs"/>
            </a:rPr>
            <a:t>i. The Local charter’s 24106-Basic Total Allocation amount will populate once count in b. is entered.</a:t>
          </a:r>
        </a:p>
        <a:p>
          <a:r>
            <a:rPr lang="en-US" sz="1100">
              <a:solidFill>
                <a:schemeClr val="tx1"/>
              </a:solidFill>
              <a:effectLst/>
              <a:latin typeface="+mn-lt"/>
              <a:ea typeface="+mn-ea"/>
              <a:cs typeface="+mn-cs"/>
            </a:rPr>
            <a:t>d.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amount to be budgeted per line item.  </a:t>
          </a:r>
        </a:p>
        <a:p>
          <a:r>
            <a:rPr lang="en-US" sz="1100">
              <a:solidFill>
                <a:schemeClr val="tx1"/>
              </a:solidFill>
              <a:effectLst/>
              <a:latin typeface="+mn-lt"/>
              <a:ea typeface="+mn-ea"/>
              <a:cs typeface="+mn-cs"/>
            </a:rPr>
            <a:t>i.  The total budget must equal to the Local charter’s 24106-Basic Total Allocation amount.</a:t>
          </a:r>
        </a:p>
        <a:p>
          <a:r>
            <a:rPr lang="en-US" sz="1100">
              <a:solidFill>
                <a:schemeClr val="tx1"/>
              </a:solidFill>
              <a:effectLst/>
              <a:latin typeface="+mn-lt"/>
              <a:ea typeface="+mn-ea"/>
              <a:cs typeface="+mn-cs"/>
            </a:rPr>
            <a:t>e. Step 4. must be </a:t>
          </a:r>
          <a:r>
            <a:rPr lang="en-US" sz="1100" b="1">
              <a:solidFill>
                <a:schemeClr val="tx1"/>
              </a:solidFill>
              <a:effectLst/>
              <a:latin typeface="+mn-lt"/>
              <a:ea typeface="+mn-ea"/>
              <a:cs typeface="+mn-cs"/>
            </a:rPr>
            <a:t>repeated</a:t>
          </a:r>
          <a:r>
            <a:rPr lang="en-US" sz="1100">
              <a:solidFill>
                <a:schemeClr val="tx1"/>
              </a:solidFill>
              <a:effectLst/>
              <a:latin typeface="+mn-lt"/>
              <a:ea typeface="+mn-ea"/>
              <a:cs typeface="+mn-cs"/>
            </a:rPr>
            <a:t> for each Local Charter School, if multiple local charter schools are included in the application. </a:t>
          </a:r>
        </a:p>
        <a:p>
          <a:r>
            <a:rPr lang="en-US" sz="1100" b="1">
              <a:solidFill>
                <a:schemeClr val="tx1"/>
              </a:solidFill>
              <a:effectLst/>
              <a:latin typeface="+mn-lt"/>
              <a:ea typeface="+mn-ea"/>
              <a:cs typeface="+mn-cs"/>
            </a:rPr>
            <a:t>Note: </a:t>
          </a:r>
          <a:r>
            <a:rPr lang="en-US" sz="1100">
              <a:solidFill>
                <a:schemeClr val="tx1"/>
              </a:solidFill>
              <a:effectLst/>
              <a:latin typeface="+mn-lt"/>
              <a:ea typeface="+mn-ea"/>
              <a:cs typeface="+mn-cs"/>
            </a:rPr>
            <a:t>The Total Amount Allocated to the Local Charter School(s) identified in the application must be budgeted in OBMS under Fund 24106, Function Code 2500, Object Code 55912 and the applicable Location Code for the local charter school.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Please note the following:</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An LEA must comply with certain requirements if it has charter schools within its jurisdiction that are public schools of the LEA.  The LEA must serve children with disabilities attending those charter schools in the same manner as the LEA serves children with disabilities in its other schools, including providing supplementary and related services on site at the charter school to the same extent to which the LEA has a policy or practice of providing such services on the site to its other public schools.  The LEA also must provide IDEA-B funds to those charter schools:</a:t>
          </a:r>
        </a:p>
        <a:p>
          <a:pPr lvl="0"/>
          <a:r>
            <a:rPr lang="en-US" sz="1100">
              <a:solidFill>
                <a:schemeClr val="tx1"/>
              </a:solidFill>
              <a:effectLst/>
              <a:latin typeface="+mn-lt"/>
              <a:ea typeface="+mn-ea"/>
              <a:cs typeface="+mn-cs"/>
            </a:rPr>
            <a:t>On the same basis as the LEA provides funds to the LEA’s other public schools, including proportional distribution based on relative enrollment of children with disabilities; and</a:t>
          </a:r>
        </a:p>
        <a:p>
          <a:pPr lvl="0"/>
          <a:r>
            <a:rPr lang="en-US" sz="1100">
              <a:solidFill>
                <a:schemeClr val="tx1"/>
              </a:solidFill>
              <a:effectLst/>
              <a:latin typeface="+mn-lt"/>
              <a:ea typeface="+mn-ea"/>
              <a:cs typeface="+mn-cs"/>
            </a:rPr>
            <a:t>at the same time as the LEA distributes other Federal funds to the LEA’s other public schools, consistent with the State’s charter school law.</a:t>
          </a:r>
        </a:p>
        <a:p>
          <a:r>
            <a:rPr lang="en-US" sz="1100">
              <a:solidFill>
                <a:schemeClr val="tx1"/>
              </a:solidFill>
              <a:effectLst/>
              <a:latin typeface="+mn-lt"/>
              <a:ea typeface="+mn-ea"/>
              <a:cs typeface="+mn-cs"/>
            </a:rPr>
            <a:t>The provision of funds to the LEA's local charter schools(s) must be determined on the same basis and at the same time as all the other public schools within the LEA's jurisdiction [34 C.F.R. § 300.209]</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In order to verify that LEAs are reserving an adequate amount of their IDEA-B funds for services to students with disabilities who have an IEP (excluding gifted only) in charter schools, necessary to comply with IDEA requirements, the application must include a separate objective that is distinguishable within OBMS for each charter school. Enrollment numbers are to be exclusive of those students who are gifted only, however, a student who is gifted and has a disability would be included in the enrollment figures. Please include a separate calculation for each charter. For LEAs with charter schools that do not open until Fall 2019, an appropriate amount must be based on an estimate of students with IEPs, that are not gifted, who will be served at the charter school. This estimated allocation should be adjusted by the end of December 2019 and based on actual data collected during the actual school year to reflect actual counts of students with disabilities who have an IEP on the 40 Day reporting period. Funds allocated under this section are to be reported to the PED in OBMS by budgeting each charter school allocation under Function Code 2500 (Central Services), Object Code 55912 (Flow-through Grants to Charters) and the applicable Location Code for each local charter school.</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Tab 7:  Private School(s) </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Consider the following before completing</a:t>
          </a:r>
        </a:p>
        <a:p>
          <a:r>
            <a:rPr lang="en-US" sz="1100">
              <a:solidFill>
                <a:schemeClr val="tx1"/>
              </a:solidFill>
              <a:effectLst/>
              <a:latin typeface="+mn-lt"/>
              <a:ea typeface="+mn-ea"/>
              <a:cs typeface="+mn-cs"/>
            </a:rPr>
            <a:t>1. </a:t>
          </a:r>
          <a:r>
            <a:rPr lang="en-US" sz="1100" b="1">
              <a:solidFill>
                <a:schemeClr val="tx1"/>
              </a:solidFill>
              <a:effectLst/>
              <a:latin typeface="+mn-lt"/>
              <a:ea typeface="+mn-ea"/>
              <a:cs typeface="+mn-cs"/>
            </a:rPr>
            <a:t>Select Yes</a:t>
          </a:r>
          <a:r>
            <a:rPr lang="en-US" sz="1100">
              <a:solidFill>
                <a:schemeClr val="tx1"/>
              </a:solidFill>
              <a:effectLst/>
              <a:latin typeface="+mn-lt"/>
              <a:ea typeface="+mn-ea"/>
              <a:cs typeface="+mn-cs"/>
            </a:rPr>
            <a:t> or </a:t>
          </a:r>
          <a:r>
            <a:rPr lang="en-US" sz="1100" b="1">
              <a:solidFill>
                <a:schemeClr val="tx1"/>
              </a:solidFill>
              <a:effectLst/>
              <a:latin typeface="+mn-lt"/>
              <a:ea typeface="+mn-ea"/>
              <a:cs typeface="+mn-cs"/>
            </a:rPr>
            <a:t>No</a:t>
          </a:r>
          <a:r>
            <a:rPr lang="en-US" sz="1100">
              <a:solidFill>
                <a:schemeClr val="tx1"/>
              </a:solidFill>
              <a:effectLst/>
              <a:latin typeface="+mn-lt"/>
              <a:ea typeface="+mn-ea"/>
              <a:cs typeface="+mn-cs"/>
            </a:rPr>
            <a:t> to the question regarding the LEA having private schools in its educational jurisdiction.  If LEA answers </a:t>
          </a:r>
          <a:r>
            <a:rPr lang="en-US" sz="1100" b="1">
              <a:solidFill>
                <a:schemeClr val="tx1"/>
              </a:solidFill>
              <a:effectLst/>
              <a:latin typeface="+mn-lt"/>
              <a:ea typeface="+mn-ea"/>
              <a:cs typeface="+mn-cs"/>
            </a:rPr>
            <a:t>YES</a:t>
          </a:r>
          <a:r>
            <a:rPr lang="en-US" sz="1100">
              <a:solidFill>
                <a:schemeClr val="tx1"/>
              </a:solidFill>
              <a:effectLst/>
              <a:latin typeface="+mn-lt"/>
              <a:ea typeface="+mn-ea"/>
              <a:cs typeface="+mn-cs"/>
            </a:rPr>
            <a:t>, then sections 1, 2 and 3 </a:t>
          </a:r>
          <a:r>
            <a:rPr lang="en-US" sz="1100" b="1">
              <a:solidFill>
                <a:schemeClr val="tx1"/>
              </a:solidFill>
              <a:effectLst/>
              <a:latin typeface="+mn-lt"/>
              <a:ea typeface="+mn-ea"/>
              <a:cs typeface="+mn-cs"/>
            </a:rPr>
            <a:t>must be completed</a:t>
          </a:r>
          <a:r>
            <a:rPr lang="en-US" sz="1100">
              <a:solidFill>
                <a:schemeClr val="tx1"/>
              </a:solidFill>
              <a:effectLst/>
              <a:latin typeface="+mn-lt"/>
              <a:ea typeface="+mn-ea"/>
              <a:cs typeface="+mn-cs"/>
            </a:rPr>
            <a:t>.  If the LEA enters </a:t>
          </a:r>
          <a:r>
            <a:rPr lang="en-US" sz="1100" b="1">
              <a:solidFill>
                <a:schemeClr val="tx1"/>
              </a:solidFill>
              <a:effectLst/>
              <a:latin typeface="+mn-lt"/>
              <a:ea typeface="+mn-ea"/>
              <a:cs typeface="+mn-cs"/>
            </a:rPr>
            <a:t>No</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stop</a:t>
          </a:r>
          <a:r>
            <a:rPr lang="en-US" sz="1100">
              <a:solidFill>
                <a:schemeClr val="tx1"/>
              </a:solidFill>
              <a:effectLst/>
              <a:latin typeface="+mn-lt"/>
              <a:ea typeface="+mn-ea"/>
              <a:cs typeface="+mn-cs"/>
            </a:rPr>
            <a:t> and </a:t>
          </a:r>
          <a:r>
            <a:rPr lang="en-US" sz="1100" b="1">
              <a:solidFill>
                <a:schemeClr val="tx1"/>
              </a:solidFill>
              <a:effectLst/>
              <a:latin typeface="+mn-lt"/>
              <a:ea typeface="+mn-ea"/>
              <a:cs typeface="+mn-cs"/>
            </a:rPr>
            <a:t>go to the next tab</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2.  Section 1 – 2018-2019 Parentally-placed Private School Information </a:t>
          </a:r>
        </a:p>
        <a:p>
          <a:r>
            <a:rPr lang="en-US" sz="1100">
              <a:solidFill>
                <a:schemeClr val="tx1"/>
              </a:solidFill>
              <a:effectLst/>
              <a:latin typeface="+mn-lt"/>
              <a:ea typeface="+mn-ea"/>
              <a:cs typeface="+mn-cs"/>
            </a:rPr>
            <a:t>The below numbers should exclude students who are gifted only.</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District’s total number of </a:t>
          </a:r>
          <a:r>
            <a:rPr lang="en-US" sz="1100" b="1">
              <a:solidFill>
                <a:schemeClr val="tx1"/>
              </a:solidFill>
              <a:effectLst/>
              <a:latin typeface="+mn-lt"/>
              <a:ea typeface="+mn-ea"/>
              <a:cs typeface="+mn-cs"/>
            </a:rPr>
            <a:t>students evaluated </a:t>
          </a:r>
          <a:r>
            <a:rPr lang="en-US" sz="1100">
              <a:solidFill>
                <a:schemeClr val="tx1"/>
              </a:solidFill>
              <a:effectLst/>
              <a:latin typeface="+mn-lt"/>
              <a:ea typeface="+mn-ea"/>
              <a:cs typeface="+mn-cs"/>
            </a:rPr>
            <a:t>during </a:t>
          </a:r>
          <a:r>
            <a:rPr lang="en-US" sz="1100" b="1">
              <a:solidFill>
                <a:schemeClr val="tx1"/>
              </a:solidFill>
              <a:effectLst/>
              <a:latin typeface="+mn-lt"/>
              <a:ea typeface="+mn-ea"/>
              <a:cs typeface="+mn-cs"/>
            </a:rPr>
            <a:t>2018-2019</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number of </a:t>
          </a:r>
          <a:r>
            <a:rPr lang="en-US" sz="1100" b="1">
              <a:solidFill>
                <a:schemeClr val="tx1"/>
              </a:solidFill>
              <a:effectLst/>
              <a:latin typeface="+mn-lt"/>
              <a:ea typeface="+mn-ea"/>
              <a:cs typeface="+mn-cs"/>
            </a:rPr>
            <a:t>students who were found to be eligible for IDEA B </a:t>
          </a:r>
          <a:r>
            <a:rPr lang="en-US" sz="1100">
              <a:solidFill>
                <a:schemeClr val="tx1"/>
              </a:solidFill>
              <a:effectLst/>
              <a:latin typeface="+mn-lt"/>
              <a:ea typeface="+mn-ea"/>
              <a:cs typeface="+mn-cs"/>
            </a:rPr>
            <a:t>in </a:t>
          </a:r>
          <a:r>
            <a:rPr lang="en-US" sz="1100" b="1">
              <a:solidFill>
                <a:schemeClr val="tx1"/>
              </a:solidFill>
              <a:effectLst/>
              <a:latin typeface="+mn-lt"/>
              <a:ea typeface="+mn-ea"/>
              <a:cs typeface="+mn-cs"/>
            </a:rPr>
            <a:t>2018-2019</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iii.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number of </a:t>
          </a:r>
          <a:r>
            <a:rPr lang="en-US" sz="1100" b="1">
              <a:solidFill>
                <a:schemeClr val="tx1"/>
              </a:solidFill>
              <a:effectLst/>
              <a:latin typeface="+mn-lt"/>
              <a:ea typeface="+mn-ea"/>
              <a:cs typeface="+mn-cs"/>
            </a:rPr>
            <a:t>students served </a:t>
          </a:r>
          <a:r>
            <a:rPr lang="en-US" sz="1100">
              <a:solidFill>
                <a:schemeClr val="tx1"/>
              </a:solidFill>
              <a:effectLst/>
              <a:latin typeface="+mn-lt"/>
              <a:ea typeface="+mn-ea"/>
              <a:cs typeface="+mn-cs"/>
            </a:rPr>
            <a:t>in </a:t>
          </a:r>
          <a:r>
            <a:rPr lang="en-US" sz="1100" b="1">
              <a:solidFill>
                <a:schemeClr val="tx1"/>
              </a:solidFill>
              <a:effectLst/>
              <a:latin typeface="+mn-lt"/>
              <a:ea typeface="+mn-ea"/>
              <a:cs typeface="+mn-cs"/>
            </a:rPr>
            <a:t>2018-2019</a:t>
          </a:r>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Note: </a:t>
          </a:r>
          <a:r>
            <a:rPr lang="en-US" sz="1100">
              <a:solidFill>
                <a:schemeClr val="tx1"/>
              </a:solidFill>
              <a:effectLst/>
              <a:latin typeface="+mn-lt"/>
              <a:ea typeface="+mn-ea"/>
              <a:cs typeface="+mn-cs"/>
            </a:rPr>
            <a:t>If there is a difference between the number of students found eligible and the number of students served, a written justification must be submitted along with the 2018-2019 IDEA B Application. </a:t>
          </a:r>
        </a:p>
        <a:p>
          <a:r>
            <a:rPr lang="en-US" sz="1100">
              <a:solidFill>
                <a:schemeClr val="tx1"/>
              </a:solidFill>
              <a:effectLst/>
              <a:latin typeface="+mn-lt"/>
              <a:ea typeface="+mn-ea"/>
              <a:cs typeface="+mn-cs"/>
            </a:rPr>
            <a:t>3.  Section 2 – Determining Proportionate Share for Private Schools, Basic Allocation (24106)</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(a) </a:t>
          </a:r>
          <a:r>
            <a:rPr lang="en-US" sz="1100" b="1">
              <a:solidFill>
                <a:schemeClr val="tx1"/>
              </a:solidFill>
              <a:effectLst/>
              <a:latin typeface="+mn-lt"/>
              <a:ea typeface="+mn-ea"/>
              <a:cs typeface="+mn-cs"/>
            </a:rPr>
            <a:t>total number of children with disabilities in public school</a:t>
          </a:r>
          <a:r>
            <a:rPr lang="en-US" sz="1100">
              <a:solidFill>
                <a:schemeClr val="tx1"/>
              </a:solidFill>
              <a:effectLst/>
              <a:latin typeface="+mn-lt"/>
              <a:ea typeface="+mn-ea"/>
              <a:cs typeface="+mn-cs"/>
            </a:rPr>
            <a:t> from the LEA’s 2017-2018 40 Day STARS report. </a:t>
          </a:r>
        </a:p>
        <a:p>
          <a:r>
            <a:rPr lang="en-US" sz="1100">
              <a:solidFill>
                <a:schemeClr val="tx1"/>
              </a:solidFill>
              <a:effectLst/>
              <a:latin typeface="+mn-lt"/>
              <a:ea typeface="+mn-ea"/>
              <a:cs typeface="+mn-cs"/>
            </a:rPr>
            <a:t>ii.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(b) </a:t>
          </a:r>
          <a:r>
            <a:rPr lang="en-US" sz="1100" b="1">
              <a:solidFill>
                <a:schemeClr val="tx1"/>
              </a:solidFill>
              <a:effectLst/>
              <a:latin typeface="+mn-lt"/>
              <a:ea typeface="+mn-ea"/>
              <a:cs typeface="+mn-cs"/>
            </a:rPr>
            <a:t>number of parentally-placed eligible children with disabilities in all private schools</a:t>
          </a:r>
          <a:r>
            <a:rPr lang="en-US" sz="1100">
              <a:solidFill>
                <a:schemeClr val="tx1"/>
              </a:solidFill>
              <a:effectLst/>
              <a:latin typeface="+mn-lt"/>
              <a:ea typeface="+mn-ea"/>
              <a:cs typeface="+mn-cs"/>
            </a:rPr>
            <a:t> located in the LEA from the 2018-2019 40 Day STARS. </a:t>
          </a:r>
        </a:p>
        <a:p>
          <a:r>
            <a:rPr lang="en-US" sz="1100">
              <a:solidFill>
                <a:schemeClr val="tx1"/>
              </a:solidFill>
              <a:effectLst/>
              <a:latin typeface="+mn-lt"/>
              <a:ea typeface="+mn-ea"/>
              <a:cs typeface="+mn-cs"/>
            </a:rPr>
            <a:t>iii. Once the student counts in (a) and (b) are entered, (c) total number of children, (d) IDEA B allocation, (e) average allocation per child and (f) the total allocation to be distributed to dependent/local charter(s) automatically calculates in each cell.</a:t>
          </a:r>
        </a:p>
        <a:p>
          <a:r>
            <a:rPr lang="en-US" sz="1100">
              <a:solidFill>
                <a:schemeClr val="tx1"/>
              </a:solidFill>
              <a:effectLst/>
              <a:latin typeface="+mn-lt"/>
              <a:ea typeface="+mn-ea"/>
              <a:cs typeface="+mn-cs"/>
            </a:rPr>
            <a:t>4. Section 3 - Determining Proportionate Share for Individual Private Schools and Budgets </a:t>
          </a:r>
        </a:p>
        <a:p>
          <a:r>
            <a:rPr lang="en-US" sz="1100">
              <a:solidFill>
                <a:schemeClr val="tx1"/>
              </a:solidFill>
              <a:effectLst/>
              <a:latin typeface="+mn-lt"/>
              <a:ea typeface="+mn-ea"/>
              <a:cs typeface="+mn-cs"/>
            </a:rPr>
            <a:t>i. </a:t>
          </a:r>
          <a:r>
            <a:rPr lang="en-US" sz="1100" b="1">
              <a:solidFill>
                <a:schemeClr val="tx1"/>
              </a:solidFill>
              <a:effectLst/>
              <a:latin typeface="+mn-lt"/>
              <a:ea typeface="+mn-ea"/>
              <a:cs typeface="+mn-cs"/>
            </a:rPr>
            <a:t> Select</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private school name</a:t>
          </a:r>
          <a:r>
            <a:rPr lang="en-US" sz="1100">
              <a:solidFill>
                <a:schemeClr val="tx1"/>
              </a:solidFill>
              <a:effectLst/>
              <a:latin typeface="+mn-lt"/>
              <a:ea typeface="+mn-ea"/>
              <a:cs typeface="+mn-cs"/>
            </a:rPr>
            <a:t> from the drop-down menu.</a:t>
          </a:r>
        </a:p>
        <a:p>
          <a:r>
            <a:rPr lang="en-US" sz="1100">
              <a:solidFill>
                <a:schemeClr val="tx1"/>
              </a:solidFill>
              <a:effectLst/>
              <a:latin typeface="+mn-lt"/>
              <a:ea typeface="+mn-ea"/>
              <a:cs typeface="+mn-cs"/>
            </a:rPr>
            <a:t>ii.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(g) </a:t>
          </a:r>
          <a:r>
            <a:rPr lang="en-US" sz="1100" b="1">
              <a:solidFill>
                <a:schemeClr val="tx1"/>
              </a:solidFill>
              <a:effectLst/>
              <a:latin typeface="+mn-lt"/>
              <a:ea typeface="+mn-ea"/>
              <a:cs typeface="+mn-cs"/>
            </a:rPr>
            <a:t>total number of parentally-placed eligible children with disabilities</a:t>
          </a:r>
          <a:r>
            <a:rPr lang="en-US" sz="1100">
              <a:solidFill>
                <a:schemeClr val="tx1"/>
              </a:solidFill>
              <a:effectLst/>
              <a:latin typeface="+mn-lt"/>
              <a:ea typeface="+mn-ea"/>
              <a:cs typeface="+mn-cs"/>
            </a:rPr>
            <a:t> in the private school.</a:t>
          </a:r>
        </a:p>
        <a:p>
          <a:r>
            <a:rPr lang="en-US" sz="1100">
              <a:solidFill>
                <a:schemeClr val="tx1"/>
              </a:solidFill>
              <a:effectLst/>
              <a:latin typeface="+mn-lt"/>
              <a:ea typeface="+mn-ea"/>
              <a:cs typeface="+mn-cs"/>
            </a:rPr>
            <a:t>iii. The average allocation per child (h) and total amount to be expended for parentally-placed children disabilities in the private school (i) will populate. </a:t>
          </a:r>
        </a:p>
        <a:p>
          <a:r>
            <a:rPr lang="en-US" sz="1100">
              <a:solidFill>
                <a:schemeClr val="tx1"/>
              </a:solidFill>
              <a:effectLst/>
              <a:latin typeface="+mn-lt"/>
              <a:ea typeface="+mn-ea"/>
              <a:cs typeface="+mn-cs"/>
            </a:rPr>
            <a:t>iv.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amount to be budgeted</a:t>
          </a:r>
          <a:r>
            <a:rPr lang="en-US" sz="1100">
              <a:solidFill>
                <a:schemeClr val="tx1"/>
              </a:solidFill>
              <a:effectLst/>
              <a:latin typeface="+mn-lt"/>
              <a:ea typeface="+mn-ea"/>
              <a:cs typeface="+mn-cs"/>
            </a:rPr>
            <a:t> per line item 1 and 2.</a:t>
          </a:r>
        </a:p>
        <a:p>
          <a:r>
            <a:rPr lang="en-US" sz="1100" b="1">
              <a:solidFill>
                <a:schemeClr val="tx1"/>
              </a:solidFill>
              <a:effectLst/>
              <a:latin typeface="+mn-lt"/>
              <a:ea typeface="+mn-ea"/>
              <a:cs typeface="+mn-cs"/>
            </a:rPr>
            <a:t>IMPORTANT REMINDERS: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Do not include activities for child find and reevaluation activities under this objective, those activities belongs under Objective 2.  Funds allocated to this objective remain with the LEA and cannot flow to the private school.  Reimbursements for costs associated with the private school will follow approved LEA fiscal practices.</a:t>
          </a:r>
        </a:p>
        <a:p>
          <a:r>
            <a:rPr lang="en-US" sz="1100">
              <a:solidFill>
                <a:schemeClr val="tx1"/>
              </a:solidFill>
              <a:effectLst/>
              <a:latin typeface="+mn-lt"/>
              <a:ea typeface="+mn-ea"/>
              <a:cs typeface="+mn-cs"/>
            </a:rPr>
            <a:t>5.  </a:t>
          </a:r>
          <a:r>
            <a:rPr lang="en-US" sz="1100" b="1">
              <a:solidFill>
                <a:schemeClr val="tx1"/>
              </a:solidFill>
              <a:effectLst/>
              <a:latin typeface="+mn-lt"/>
              <a:ea typeface="+mn-ea"/>
              <a:cs typeface="+mn-cs"/>
            </a:rPr>
            <a:t>Repeat</a:t>
          </a:r>
          <a:r>
            <a:rPr lang="en-US" sz="1100">
              <a:solidFill>
                <a:schemeClr val="tx1"/>
              </a:solidFill>
              <a:effectLst/>
              <a:latin typeface="+mn-lt"/>
              <a:ea typeface="+mn-ea"/>
              <a:cs typeface="+mn-cs"/>
            </a:rPr>
            <a:t> step 5 for each private school in the LEA’s educational jurisdiction. </a:t>
          </a:r>
        </a:p>
        <a:p>
          <a:r>
            <a:rPr lang="en-US" sz="1100">
              <a:solidFill>
                <a:schemeClr val="tx1"/>
              </a:solidFill>
              <a:effectLst/>
              <a:latin typeface="+mn-lt"/>
              <a:ea typeface="+mn-ea"/>
              <a:cs typeface="+mn-cs"/>
            </a:rPr>
            <a:t>6.</a:t>
          </a:r>
          <a:r>
            <a:rPr lang="en-US" sz="1100" b="1">
              <a:solidFill>
                <a:schemeClr val="tx1"/>
              </a:solidFill>
              <a:effectLst/>
              <a:latin typeface="+mn-lt"/>
              <a:ea typeface="+mn-ea"/>
              <a:cs typeface="+mn-cs"/>
            </a:rPr>
            <a:t> </a:t>
          </a:r>
          <a:r>
            <a:rPr lang="en-US" sz="1100">
              <a:solidFill>
                <a:schemeClr val="tx1"/>
              </a:solidFill>
              <a:effectLst/>
              <a:latin typeface="+mn-lt"/>
              <a:ea typeface="+mn-ea"/>
              <a:cs typeface="+mn-cs"/>
            </a:rPr>
            <a:t>The Total Amount Allocated to the Private School(s) identified in the application must be budgeted in OBMS under Fund 24115. </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note the following:</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   Determining the Proportionate Share for Equitable Participation Services</a:t>
          </a:r>
        </a:p>
        <a:p>
          <a:r>
            <a:rPr lang="en-US" sz="1100">
              <a:solidFill>
                <a:schemeClr val="tx1"/>
              </a:solidFill>
              <a:effectLst/>
              <a:latin typeface="+mn-lt"/>
              <a:ea typeface="+mn-ea"/>
              <a:cs typeface="+mn-cs"/>
            </a:rPr>
            <a:t>Under 34 CFR §§ 300.132-300.133, an LEA must spend a proportionate amount of their IDEA Basic Entitlement and, if applicable, Preschool sub-grant funds for special education and related services (“equitable participation services”) to students with disabilities who are parentally placed in private elementary and secondary schools (“equitable participation services”) located in the school district served by the LEA.  Students who are gifted only are not to be included in the calculation of private school proportionate share however a student who is gifted and is learning disabled and receiving special education services, would be included in the calculation. Children aged three through five are considered to be parentally-placed private school children with disabilities, only if they are enrolled in a private school that meets the definition of elementary school in 34 CFR § 300.13.  New Mexico State law defines an elementary school as “a public school providing instruction for grades kindergarten through eight, unless there is a junior high school program approved by the state board [department], in which case it means a public school providing instruction for grades kindergarten through six.”  22-1-3(A) NMSA 1978.</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LEAs must budget their IDEA Basic Entitlement and, if applicable, Preschool Entitlement sub-grant funds accordingly within fund 24115 in order to ensure that they can meet the proportionate share spending requirement under 34 CFR §§ 300.132-300.133.  The proportionate share amount is determined using:</a:t>
          </a:r>
        </a:p>
        <a:p>
          <a:r>
            <a:rPr lang="en-US" sz="1100">
              <a:solidFill>
                <a:schemeClr val="tx1"/>
              </a:solidFill>
              <a:effectLst/>
              <a:latin typeface="+mn-lt"/>
              <a:ea typeface="+mn-ea"/>
              <a:cs typeface="+mn-cs"/>
            </a:rPr>
            <a:t>(1) the LEA’s IDEA Basic/Preschool Entitlement sub-grant amount;</a:t>
          </a:r>
        </a:p>
        <a:p>
          <a:r>
            <a:rPr lang="en-US" sz="1100">
              <a:solidFill>
                <a:schemeClr val="tx1"/>
              </a:solidFill>
              <a:effectLst/>
              <a:latin typeface="+mn-lt"/>
              <a:ea typeface="+mn-ea"/>
              <a:cs typeface="+mn-cs"/>
            </a:rPr>
            <a:t>(a) the count of parentally-placed private school children with disabilities, aged 3 through 21 (or 3 through 5 for the Preschool Grant), attending private elementary and secondary schools located in the LEA (This count must be conducted on the second Wednesday in October.) [34 CFR § 300.133(c)(1)]); and</a:t>
          </a:r>
        </a:p>
        <a:p>
          <a:r>
            <a:rPr lang="en-US" sz="1100">
              <a:solidFill>
                <a:schemeClr val="tx1"/>
              </a:solidFill>
              <a:effectLst/>
              <a:latin typeface="+mn-lt"/>
              <a:ea typeface="+mn-ea"/>
              <a:cs typeface="+mn-cs"/>
            </a:rPr>
            <a:t>(b) the total number of children with disabilities in the LEA’s jurisdiction aged 3 through 21 (or 3 through 5 for the Preschool Grant) (The second Wednesday in October count is used, i.e. 40 Day).</a:t>
          </a:r>
        </a:p>
        <a:p>
          <a:r>
            <a:rPr lang="en-US" sz="1100">
              <a:solidFill>
                <a:schemeClr val="tx1"/>
              </a:solidFill>
              <a:effectLst/>
              <a:latin typeface="+mn-lt"/>
              <a:ea typeface="+mn-ea"/>
              <a:cs typeface="+mn-cs"/>
            </a:rPr>
            <a:t>Appendix B of the IDEA B regulations demonstrates how to determine the proportionate share amount. </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IMPORTANT: </a:t>
          </a:r>
          <a:r>
            <a:rPr lang="en-US" sz="1100">
              <a:solidFill>
                <a:schemeClr val="tx1"/>
              </a:solidFill>
              <a:effectLst/>
              <a:latin typeface="+mn-lt"/>
              <a:ea typeface="+mn-ea"/>
              <a:cs typeface="+mn-cs"/>
            </a:rPr>
            <a:t>LEAs must report students in private schools through STARS for the first reporting period, the second Wednesday in October (40 Day). Data regarding students in private schools must be collected through the LEA from STARS as part of the OSEP annual child count.</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  Determining Who Receives Equitable Participation Services</a:t>
          </a:r>
        </a:p>
        <a:p>
          <a:r>
            <a:rPr lang="en-US" sz="1100">
              <a:solidFill>
                <a:schemeClr val="tx1"/>
              </a:solidFill>
              <a:effectLst/>
              <a:latin typeface="+mn-lt"/>
              <a:ea typeface="+mn-ea"/>
              <a:cs typeface="+mn-cs"/>
            </a:rPr>
            <a:t>No parentally-placed private school child with a disability has an individual right to receive some or all of the special education and related services that the child would receive if enrolled in a public school.  [34 CFR § 300.137(a)]  The LEA’s consultation process must cover a number of topics, including the LEA’s child find activities, the consultation process, and decision-making on the provision of services.  Consultation must address how special education and related services will be apportioned if the proportionate share of IDEA B funds are insufficient to serve all parentally-placed private school children.  [34 CFR § 300.134]  While an LEA cannot refuse to consider the needs of parentally-placed private school children with disabilities, the LEA ultimately decides which students will receive equitable participation services, and an LEA, after meaningful consultation, can decide not to serve some students.  [OSEP Letter to Mendelson (Aug. 25, 2007), 49 IDELR 198.]</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C.  Determining Equitable Participation Services to Be Provided</a:t>
          </a:r>
        </a:p>
        <a:p>
          <a:r>
            <a:rPr lang="en-US" sz="1100">
              <a:solidFill>
                <a:schemeClr val="tx1"/>
              </a:solidFill>
              <a:effectLst/>
              <a:latin typeface="+mn-lt"/>
              <a:ea typeface="+mn-ea"/>
              <a:cs typeface="+mn-cs"/>
            </a:rPr>
            <a:t>The LEA’s consultation process must address how, where, and by whom special education and related services will be provided for parentally-placed private school children with disabilities, including a discussion of:</a:t>
          </a:r>
        </a:p>
        <a:p>
          <a:r>
            <a:rPr lang="en-US" sz="1100">
              <a:solidFill>
                <a:schemeClr val="tx1"/>
              </a:solidFill>
              <a:effectLst/>
              <a:latin typeface="+mn-lt"/>
              <a:ea typeface="+mn-ea"/>
              <a:cs typeface="+mn-cs"/>
            </a:rPr>
            <a:t>(1)  The types of services, including direct services and alternate service delivery mechanisms; and</a:t>
          </a:r>
        </a:p>
        <a:p>
          <a:r>
            <a:rPr lang="en-US" sz="1100">
              <a:solidFill>
                <a:schemeClr val="tx1"/>
              </a:solidFill>
              <a:effectLst/>
              <a:latin typeface="+mn-lt"/>
              <a:ea typeface="+mn-ea"/>
              <a:cs typeface="+mn-cs"/>
            </a:rPr>
            <a:t>(2)  how and when those decisions will be made.</a:t>
          </a:r>
        </a:p>
        <a:p>
          <a:r>
            <a:rPr lang="en-US" sz="1100">
              <a:solidFill>
                <a:schemeClr val="tx1"/>
              </a:solidFill>
              <a:effectLst/>
              <a:latin typeface="+mn-lt"/>
              <a:ea typeface="+mn-ea"/>
              <a:cs typeface="+mn-cs"/>
            </a:rPr>
            <a:t>If an eligible parentally-placed private school student is designated to receive services, a services plan must be developed and implemented consistent with the requirements at 34 CFR §§ 300.137-300.139.  Equitable participation services must be documented on a written services plan for each eligible student who has been designated by the LEA to receive services.  [34 CFR § 300.132(b)] The LEA must:</a:t>
          </a:r>
        </a:p>
        <a:p>
          <a:r>
            <a:rPr lang="en-US" sz="1100">
              <a:solidFill>
                <a:schemeClr val="tx1"/>
              </a:solidFill>
              <a:effectLst/>
              <a:latin typeface="+mn-lt"/>
              <a:ea typeface="+mn-ea"/>
              <a:cs typeface="+mn-cs"/>
            </a:rPr>
            <a:t>(1)  Initiate and conduct meetings to develop, review, and revise a services plan for the child, in accordance with §300.138(b); and</a:t>
          </a:r>
        </a:p>
        <a:p>
          <a:r>
            <a:rPr lang="en-US" sz="1100">
              <a:solidFill>
                <a:schemeClr val="tx1"/>
              </a:solidFill>
              <a:effectLst/>
              <a:latin typeface="+mn-lt"/>
              <a:ea typeface="+mn-ea"/>
              <a:cs typeface="+mn-cs"/>
            </a:rPr>
            <a:t>(2)  ensure that a representative of the religious or other private school attends each meeting.  If the representative cannot attend, the LEA shall use other methods to ensure participation by the religious or other private school, including individual or conference telephone calls.  The LEA makes the final decision on services to be provided to eligible students.  [34 CFR §300.137(b)]  Parentally-placed private school children with disabilities may receive a different amount of services than children with disabilities in public schools.  [34 CFR § 300.138]</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services plan must describe the specific special education and related services that the LEA will provide to the child in light of the services that the LEA has determined that it will make available.  The services plan must, to the extent appropriate:</a:t>
          </a:r>
        </a:p>
        <a:p>
          <a:r>
            <a:rPr lang="en-US" sz="1100">
              <a:solidFill>
                <a:schemeClr val="tx1"/>
              </a:solidFill>
              <a:effectLst/>
              <a:latin typeface="+mn-lt"/>
              <a:ea typeface="+mn-ea"/>
              <a:cs typeface="+mn-cs"/>
            </a:rPr>
            <a:t>(1)  Meet the IEP requirements of 34 CFR §300.320, or for a child ages three through five, meet the IEP requirements of 34 CFR §300.323(b) with respect to the services provided; and</a:t>
          </a:r>
        </a:p>
        <a:p>
          <a:r>
            <a:rPr lang="en-US" sz="1100">
              <a:solidFill>
                <a:schemeClr val="tx1"/>
              </a:solidFill>
              <a:effectLst/>
              <a:latin typeface="+mn-lt"/>
              <a:ea typeface="+mn-ea"/>
              <a:cs typeface="+mn-cs"/>
            </a:rPr>
            <a:t>(2)  be developed, reviewed, and revised consistent with IEP procedures described at §§300.321 through 300.324.</a:t>
          </a:r>
        </a:p>
        <a:p>
          <a:r>
            <a:rPr lang="en-US" sz="1100">
              <a:solidFill>
                <a:schemeClr val="tx1"/>
              </a:solidFill>
              <a:effectLst/>
              <a:latin typeface="+mn-lt"/>
              <a:ea typeface="+mn-ea"/>
              <a:cs typeface="+mn-cs"/>
            </a:rPr>
            <a:t>The services provided must be provided by personnel meeting the same standards as personnel providing services in the public schools, except that private elementary school and secondary school teachers who are providing equitable services to parentally-placed private school children with disabilities do not have to meet the highly qualified special education teacher requirements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Equitable participation services may be provided on the premises of private, including religious schools, to the extent consistent with the law.  The consultation process must include a discussion of where services will be provided.  The services plan must include transportation costs, in certain situations if necessary for the child to benefit from or participate in the equitable participation services provided by the LEA under IDEA B.  These transportation costs may cover transportation:</a:t>
          </a:r>
        </a:p>
        <a:p>
          <a:r>
            <a:rPr lang="en-US" sz="1100">
              <a:solidFill>
                <a:schemeClr val="tx1"/>
              </a:solidFill>
              <a:effectLst/>
              <a:latin typeface="+mn-lt"/>
              <a:ea typeface="+mn-ea"/>
              <a:cs typeface="+mn-cs"/>
            </a:rPr>
            <a:t>(1)  From the child’s school or the child’s home to a site other than the private school; and</a:t>
          </a:r>
        </a:p>
        <a:p>
          <a:r>
            <a:rPr lang="en-US" sz="1100">
              <a:solidFill>
                <a:schemeClr val="tx1"/>
              </a:solidFill>
              <a:effectLst/>
              <a:latin typeface="+mn-lt"/>
              <a:ea typeface="+mn-ea"/>
              <a:cs typeface="+mn-cs"/>
            </a:rPr>
            <a:t>(2)  from the service site to the private school, or to the child’s home, depending on the timing of the services.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LEAs are not required to provide transportation from the child’s home to the private school.  The cost of the transportation included in a services plan may be included in calculating whether the LEA has met the proportionate share requirement of 34 CFR §300.133.  [34 CFR § 300.139]  Separate documentation is required for the purpose of tracking these funds and prior approval is required.</a:t>
          </a:r>
        </a:p>
        <a:p>
          <a:r>
            <a:rPr lang="en-US" sz="1100">
              <a:solidFill>
                <a:schemeClr val="tx1"/>
              </a:solidFill>
              <a:effectLst/>
              <a:latin typeface="+mn-lt"/>
              <a:ea typeface="+mn-ea"/>
              <a:cs typeface="+mn-cs"/>
            </a:rPr>
            <a:t>Equitable participation services must be provided:</a:t>
          </a:r>
        </a:p>
        <a:p>
          <a:pPr lvl="0"/>
          <a:r>
            <a:rPr lang="en-US" sz="1100">
              <a:solidFill>
                <a:schemeClr val="tx1"/>
              </a:solidFill>
              <a:effectLst/>
              <a:latin typeface="+mn-lt"/>
              <a:ea typeface="+mn-ea"/>
              <a:cs typeface="+mn-cs"/>
            </a:rPr>
            <a:t>By employees of a public agency; or</a:t>
          </a:r>
        </a:p>
        <a:p>
          <a:pPr lvl="0"/>
          <a:r>
            <a:rPr lang="en-US" sz="1100">
              <a:solidFill>
                <a:schemeClr val="tx1"/>
              </a:solidFill>
              <a:effectLst/>
              <a:latin typeface="+mn-lt"/>
              <a:ea typeface="+mn-ea"/>
              <a:cs typeface="+mn-cs"/>
            </a:rPr>
            <a:t> through contract by the public agency with an individual, association, agency, organization, or other entity.</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Special education and related services provided to parentally-placed private school children with disabilities, including materials and equipment, must be secular, neutral, and non-ideological.  [34 CFR § 300.138(c)(ii)(2)]  An LEA may use IDEA B funds to pay for the services of an employee of a private school to provide equitable participation services if:</a:t>
          </a:r>
        </a:p>
        <a:p>
          <a:r>
            <a:rPr lang="en-US" sz="1100">
              <a:solidFill>
                <a:schemeClr val="tx1"/>
              </a:solidFill>
              <a:effectLst/>
              <a:latin typeface="+mn-lt"/>
              <a:ea typeface="+mn-ea"/>
              <a:cs typeface="+mn-cs"/>
            </a:rPr>
            <a:t>(1)  The employee performs the services outside of his or her regular hours of duty; and</a:t>
          </a:r>
        </a:p>
        <a:p>
          <a:r>
            <a:rPr lang="en-US" sz="1100">
              <a:solidFill>
                <a:schemeClr val="tx1"/>
              </a:solidFill>
              <a:effectLst/>
              <a:latin typeface="+mn-lt"/>
              <a:ea typeface="+mn-ea"/>
              <a:cs typeface="+mn-cs"/>
            </a:rPr>
            <a:t>(2)  the employee performs the services under public supervision and control.  </a:t>
          </a:r>
        </a:p>
        <a:p>
          <a:r>
            <a:rPr lang="en-US" sz="1100">
              <a:solidFill>
                <a:schemeClr val="tx1"/>
              </a:solidFill>
              <a:effectLst/>
              <a:latin typeface="+mn-lt"/>
              <a:ea typeface="+mn-ea"/>
              <a:cs typeface="+mn-cs"/>
            </a:rPr>
            <a:t>[34 CFR 300.142(b)]</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A public agency must control and administer the funds used to provide IDEA B equitable participation services, and hold title to and administer materials, equipment, and property purchased with those funds for the uses and purposes provided in IDEA B.  The public agency may place equipment and supplies in a private school for the period of time needed for the IDEA B program.  The public agency must ensure that the equipment and supplies placed in a private school:</a:t>
          </a:r>
        </a:p>
        <a:p>
          <a:r>
            <a:rPr lang="en-US" sz="1100">
              <a:solidFill>
                <a:schemeClr val="tx1"/>
              </a:solidFill>
              <a:effectLst/>
              <a:latin typeface="+mn-lt"/>
              <a:ea typeface="+mn-ea"/>
              <a:cs typeface="+mn-cs"/>
            </a:rPr>
            <a:t>(1)  Are used only for Part B purposes; and</a:t>
          </a:r>
        </a:p>
        <a:p>
          <a:r>
            <a:rPr lang="en-US" sz="1100">
              <a:solidFill>
                <a:schemeClr val="tx1"/>
              </a:solidFill>
              <a:effectLst/>
              <a:latin typeface="+mn-lt"/>
              <a:ea typeface="+mn-ea"/>
              <a:cs typeface="+mn-cs"/>
            </a:rPr>
            <a:t>(2)  can be removed from the private school without remodeling the private school facility.</a:t>
          </a:r>
        </a:p>
        <a:p>
          <a:r>
            <a:rPr lang="en-US" sz="1100">
              <a:solidFill>
                <a:schemeClr val="tx1"/>
              </a:solidFill>
              <a:effectLst/>
              <a:latin typeface="+mn-lt"/>
              <a:ea typeface="+mn-ea"/>
              <a:cs typeface="+mn-cs"/>
            </a:rPr>
            <a:t>The public agency must remove equipment and supplies from a private school if:</a:t>
          </a:r>
        </a:p>
        <a:p>
          <a:r>
            <a:rPr lang="en-US" sz="1100">
              <a:solidFill>
                <a:schemeClr val="tx1"/>
              </a:solidFill>
              <a:effectLst/>
              <a:latin typeface="+mn-lt"/>
              <a:ea typeface="+mn-ea"/>
              <a:cs typeface="+mn-cs"/>
            </a:rPr>
            <a:t>(1)  The equipment and supplies are no longer needed for Part B purposes; or</a:t>
          </a:r>
        </a:p>
        <a:p>
          <a:r>
            <a:rPr lang="en-US" sz="1100">
              <a:solidFill>
                <a:schemeClr val="tx1"/>
              </a:solidFill>
              <a:effectLst/>
              <a:latin typeface="+mn-lt"/>
              <a:ea typeface="+mn-ea"/>
              <a:cs typeface="+mn-cs"/>
            </a:rPr>
            <a:t>(2)  removal is necessary to avoid unauthorized use of the equipment and supplies for other than Part B purposes.</a:t>
          </a:r>
        </a:p>
        <a:p>
          <a:r>
            <a:rPr lang="en-US" sz="1100">
              <a:solidFill>
                <a:schemeClr val="tx1"/>
              </a:solidFill>
              <a:effectLst/>
              <a:latin typeface="+mn-lt"/>
              <a:ea typeface="+mn-ea"/>
              <a:cs typeface="+mn-cs"/>
            </a:rPr>
            <a:t>No funds under Part B of the Act may be used for repairs, minor remodeling, or construction of private school facilities.  [34 CFR § 300.144]</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D.  Private School Evaluations and Services from the 2018-2019 School Year</a:t>
          </a:r>
        </a:p>
        <a:p>
          <a:r>
            <a:rPr lang="en-US" sz="1100">
              <a:solidFill>
                <a:schemeClr val="tx1"/>
              </a:solidFill>
              <a:effectLst/>
              <a:latin typeface="+mn-lt"/>
              <a:ea typeface="+mn-ea"/>
              <a:cs typeface="+mn-cs"/>
            </a:rPr>
            <a:t>IDEA B requires that each LEA maintain in its records, and provide to the SEA, the following information related to parentally-placed private school children covered under §§300.130 through 300.144:</a:t>
          </a:r>
        </a:p>
        <a:p>
          <a:pPr lvl="0"/>
          <a:r>
            <a:rPr lang="en-US" sz="1100">
              <a:solidFill>
                <a:schemeClr val="tx1"/>
              </a:solidFill>
              <a:effectLst/>
              <a:latin typeface="+mn-lt"/>
              <a:ea typeface="+mn-ea"/>
              <a:cs typeface="+mn-cs"/>
            </a:rPr>
            <a:t>The number of children evaluated;</a:t>
          </a:r>
        </a:p>
        <a:p>
          <a:pPr lvl="0"/>
          <a:r>
            <a:rPr lang="en-US" sz="1100">
              <a:solidFill>
                <a:schemeClr val="tx1"/>
              </a:solidFill>
              <a:effectLst/>
              <a:latin typeface="+mn-lt"/>
              <a:ea typeface="+mn-ea"/>
              <a:cs typeface="+mn-cs"/>
            </a:rPr>
            <a:t>the number of children determined to be children with disabilities; and</a:t>
          </a:r>
        </a:p>
        <a:p>
          <a:pPr lvl="0"/>
          <a:r>
            <a:rPr lang="en-US" sz="1100">
              <a:solidFill>
                <a:schemeClr val="tx1"/>
              </a:solidFill>
              <a:effectLst/>
              <a:latin typeface="+mn-lt"/>
              <a:ea typeface="+mn-ea"/>
              <a:cs typeface="+mn-cs"/>
            </a:rPr>
            <a:t>the number of children served.</a:t>
          </a:r>
        </a:p>
        <a:p>
          <a:r>
            <a:rPr lang="en-US" sz="1100">
              <a:solidFill>
                <a:schemeClr val="tx1"/>
              </a:solidFill>
              <a:effectLst/>
              <a:latin typeface="+mn-lt"/>
              <a:ea typeface="+mn-ea"/>
              <a:cs typeface="+mn-cs"/>
            </a:rPr>
            <a:t>[20 U.S.C. 1412(a)(10)(A)(i); 34 CFR § 300.132(c)</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Tab 8:  2019-2020 Private School Consultation Form  </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Required if 24115 Private School Section completed</a:t>
          </a:r>
        </a:p>
        <a:p>
          <a:r>
            <a:rPr lang="en-US" sz="1100">
              <a:solidFill>
                <a:schemeClr val="tx1"/>
              </a:solidFill>
              <a:effectLst/>
              <a:latin typeface="+mn-lt"/>
              <a:ea typeface="+mn-ea"/>
              <a:cs typeface="+mn-cs"/>
            </a:rPr>
            <a:t>1.  If the LEA </a:t>
          </a:r>
          <a:r>
            <a:rPr lang="en-US" sz="1100" b="1">
              <a:solidFill>
                <a:schemeClr val="tx1"/>
              </a:solidFill>
              <a:effectLst/>
              <a:latin typeface="+mn-lt"/>
              <a:ea typeface="+mn-ea"/>
              <a:cs typeface="+mn-cs"/>
            </a:rPr>
            <a:t>has Private School(s)</a:t>
          </a:r>
          <a:r>
            <a:rPr lang="en-US" sz="1100">
              <a:solidFill>
                <a:schemeClr val="tx1"/>
              </a:solidFill>
              <a:effectLst/>
              <a:latin typeface="+mn-lt"/>
              <a:ea typeface="+mn-ea"/>
              <a:cs typeface="+mn-cs"/>
            </a:rPr>
            <a:t> in its educational jurisdiction, this </a:t>
          </a:r>
          <a:r>
            <a:rPr lang="en-US" sz="1100" b="1">
              <a:solidFill>
                <a:schemeClr val="tx1"/>
              </a:solidFill>
              <a:effectLst/>
              <a:latin typeface="+mn-lt"/>
              <a:ea typeface="+mn-ea"/>
              <a:cs typeface="+mn-cs"/>
            </a:rPr>
            <a:t>consultation form must be completed</a:t>
          </a:r>
          <a:r>
            <a:rPr lang="en-US" sz="1100">
              <a:solidFill>
                <a:schemeClr val="tx1"/>
              </a:solidFill>
              <a:effectLst/>
              <a:latin typeface="+mn-lt"/>
              <a:ea typeface="+mn-ea"/>
              <a:cs typeface="+mn-cs"/>
            </a:rPr>
            <a:t>.  If the LEA </a:t>
          </a:r>
          <a:r>
            <a:rPr lang="en-US" sz="1100" b="1">
              <a:solidFill>
                <a:schemeClr val="tx1"/>
              </a:solidFill>
              <a:effectLst/>
              <a:latin typeface="+mn-lt"/>
              <a:ea typeface="+mn-ea"/>
              <a:cs typeface="+mn-cs"/>
            </a:rPr>
            <a:t>does not have Private School(s)</a:t>
          </a:r>
          <a:r>
            <a:rPr lang="en-US" sz="1100">
              <a:solidFill>
                <a:schemeClr val="tx1"/>
              </a:solidFill>
              <a:effectLst/>
              <a:latin typeface="+mn-lt"/>
              <a:ea typeface="+mn-ea"/>
              <a:cs typeface="+mn-cs"/>
            </a:rPr>
            <a:t> in its educational jurisdiction, </a:t>
          </a:r>
          <a:r>
            <a:rPr lang="en-US" sz="1100" b="1">
              <a:solidFill>
                <a:schemeClr val="tx1"/>
              </a:solidFill>
              <a:effectLst/>
              <a:latin typeface="+mn-lt"/>
              <a:ea typeface="+mn-ea"/>
              <a:cs typeface="+mn-cs"/>
            </a:rPr>
            <a:t>skip this tab and go on to the next tab</a:t>
          </a:r>
          <a:r>
            <a:rPr lang="en-US" sz="1100">
              <a:solidFill>
                <a:schemeClr val="tx1"/>
              </a:solidFill>
              <a:effectLst/>
              <a:latin typeface="+mn-lt"/>
              <a:ea typeface="+mn-ea"/>
              <a:cs typeface="+mn-cs"/>
            </a:rPr>
            <a:t>.  Documentation regarding the Private School Consultation is required. The form provided on this</a:t>
          </a:r>
          <a:r>
            <a:rPr lang="en-US" sz="1100" b="1">
              <a:solidFill>
                <a:schemeClr val="tx1"/>
              </a:solidFill>
              <a:effectLst/>
              <a:latin typeface="+mn-lt"/>
              <a:ea typeface="+mn-ea"/>
              <a:cs typeface="+mn-cs"/>
            </a:rPr>
            <a:t> </a:t>
          </a:r>
          <a:r>
            <a:rPr lang="en-US" sz="1100">
              <a:solidFill>
                <a:schemeClr val="tx1"/>
              </a:solidFill>
              <a:effectLst/>
              <a:latin typeface="+mn-lt"/>
              <a:ea typeface="+mn-ea"/>
              <a:cs typeface="+mn-cs"/>
            </a:rPr>
            <a:t>tab was created to meet this requirement. </a:t>
          </a:r>
        </a:p>
        <a:p>
          <a:r>
            <a:rPr lang="en-US" sz="1100">
              <a:solidFill>
                <a:schemeClr val="tx1"/>
              </a:solidFill>
              <a:effectLst/>
              <a:latin typeface="+mn-lt"/>
              <a:ea typeface="+mn-ea"/>
              <a:cs typeface="+mn-cs"/>
            </a:rPr>
            <a:t>2. </a:t>
          </a:r>
          <a:r>
            <a:rPr lang="en-US" sz="1100" b="1">
              <a:solidFill>
                <a:schemeClr val="tx1"/>
              </a:solidFill>
              <a:effectLst/>
              <a:latin typeface="+mn-lt"/>
              <a:ea typeface="+mn-ea"/>
              <a:cs typeface="+mn-cs"/>
            </a:rPr>
            <a:t>Hold</a:t>
          </a:r>
          <a:r>
            <a:rPr lang="en-US" sz="1100">
              <a:solidFill>
                <a:schemeClr val="tx1"/>
              </a:solidFill>
              <a:effectLst/>
              <a:latin typeface="+mn-lt"/>
              <a:ea typeface="+mn-ea"/>
              <a:cs typeface="+mn-cs"/>
            </a:rPr>
            <a:t> a consultation meeting with the private school representatives in the LEAs educational jurisdiction.</a:t>
          </a:r>
        </a:p>
        <a:p>
          <a:r>
            <a:rPr lang="en-US" sz="1100">
              <a:solidFill>
                <a:schemeClr val="tx1"/>
              </a:solidFill>
              <a:effectLst/>
              <a:latin typeface="+mn-lt"/>
              <a:ea typeface="+mn-ea"/>
              <a:cs typeface="+mn-cs"/>
            </a:rPr>
            <a:t>3. Private School representatives must </a:t>
          </a:r>
          <a:r>
            <a:rPr lang="en-US" sz="1100" b="1">
              <a:solidFill>
                <a:schemeClr val="tx1"/>
              </a:solidFill>
              <a:effectLst/>
              <a:latin typeface="+mn-lt"/>
              <a:ea typeface="+mn-ea"/>
              <a:cs typeface="+mn-cs"/>
            </a:rPr>
            <a:t>provide</a:t>
          </a:r>
          <a:r>
            <a:rPr lang="en-US" sz="1100">
              <a:solidFill>
                <a:schemeClr val="tx1"/>
              </a:solidFill>
              <a:effectLst/>
              <a:latin typeface="+mn-lt"/>
              <a:ea typeface="+mn-ea"/>
              <a:cs typeface="+mn-cs"/>
            </a:rPr>
            <a:t> the </a:t>
          </a:r>
          <a:r>
            <a:rPr lang="en-US" sz="1100" b="1">
              <a:solidFill>
                <a:schemeClr val="tx1"/>
              </a:solidFill>
              <a:effectLst/>
              <a:latin typeface="+mn-lt"/>
              <a:ea typeface="+mn-ea"/>
              <a:cs typeface="+mn-cs"/>
            </a:rPr>
            <a:t>Name of Private School, Name of Representative, Number of students with disabilities enrolled,</a:t>
          </a:r>
          <a:r>
            <a:rPr lang="en-US" sz="1100" b="1" baseline="0">
              <a:solidFill>
                <a:schemeClr val="tx1"/>
              </a:solidFill>
              <a:effectLst/>
              <a:latin typeface="+mn-lt"/>
              <a:ea typeface="+mn-ea"/>
              <a:cs typeface="+mn-cs"/>
            </a:rPr>
            <a:t> </a:t>
          </a:r>
          <a:r>
            <a:rPr lang="en-US" sz="1100" b="1">
              <a:solidFill>
                <a:schemeClr val="tx1"/>
              </a:solidFill>
              <a:effectLst/>
              <a:latin typeface="+mn-lt"/>
              <a:ea typeface="+mn-ea"/>
              <a:cs typeface="+mn-cs"/>
            </a:rPr>
            <a:t>the Signature of the representative and the date</a:t>
          </a:r>
          <a:r>
            <a:rPr lang="en-US" sz="1100">
              <a:solidFill>
                <a:schemeClr val="tx1"/>
              </a:solidFill>
              <a:effectLst/>
              <a:latin typeface="+mn-lt"/>
              <a:ea typeface="+mn-ea"/>
              <a:cs typeface="+mn-cs"/>
            </a:rPr>
            <a:t> on the 2019-2020 Private School Consultation Form.</a:t>
          </a:r>
        </a:p>
        <a:p>
          <a:r>
            <a:rPr lang="en-US" sz="1100">
              <a:solidFill>
                <a:schemeClr val="tx1"/>
              </a:solidFill>
              <a:effectLst/>
              <a:latin typeface="+mn-lt"/>
              <a:ea typeface="+mn-ea"/>
              <a:cs typeface="+mn-cs"/>
            </a:rPr>
            <a:t>4. The completed form must be uploaded in Web EPSS.  The copy uploaded must contain private school representative’s original signatures. </a:t>
          </a:r>
        </a:p>
        <a:p>
          <a:r>
            <a:rPr lang="en-US" sz="1100" b="1">
              <a:solidFill>
                <a:schemeClr val="tx1"/>
              </a:solidFill>
              <a:effectLst/>
              <a:latin typeface="+mn-lt"/>
              <a:ea typeface="+mn-ea"/>
              <a:cs typeface="+mn-cs"/>
            </a:rPr>
            <a:t>Please note the following:</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Documentation of Private School Consultation</a:t>
          </a:r>
        </a:p>
        <a:p>
          <a:r>
            <a:rPr lang="en-US" sz="1100">
              <a:solidFill>
                <a:schemeClr val="tx1"/>
              </a:solidFill>
              <a:effectLst/>
              <a:latin typeface="+mn-lt"/>
              <a:ea typeface="+mn-ea"/>
              <a:cs typeface="+mn-cs"/>
            </a:rPr>
            <a:t>IDEA B requires that a LEA consult with representatives of private schools and parents of parentally-placed private school students during the design and development of special education and related services for students with IEPs, regarding:</a:t>
          </a:r>
        </a:p>
        <a:p>
          <a:r>
            <a:rPr lang="en-US" sz="1100">
              <a:solidFill>
                <a:schemeClr val="tx1"/>
              </a:solidFill>
              <a:effectLst/>
              <a:latin typeface="+mn-lt"/>
              <a:ea typeface="+mn-ea"/>
              <a:cs typeface="+mn-cs"/>
            </a:rPr>
            <a:t>(1)  The child find process, including how parentally-placed private school children with disabilities can participate equitably, and how parents, teachers, and private school officials will be informed of the process;</a:t>
          </a:r>
        </a:p>
        <a:p>
          <a:r>
            <a:rPr lang="en-US" sz="1100">
              <a:solidFill>
                <a:schemeClr val="tx1"/>
              </a:solidFill>
              <a:effectLst/>
              <a:latin typeface="+mn-lt"/>
              <a:ea typeface="+mn-ea"/>
              <a:cs typeface="+mn-cs"/>
            </a:rPr>
            <a:t>(2)  the determination of the proportionate amount of federal funds available to serve these students, including the determination of how the proportionate share of those funds was calculated;</a:t>
          </a:r>
        </a:p>
        <a:p>
          <a:r>
            <a:rPr lang="en-US" sz="1100">
              <a:solidFill>
                <a:schemeClr val="tx1"/>
              </a:solidFill>
              <a:effectLst/>
              <a:latin typeface="+mn-lt"/>
              <a:ea typeface="+mn-ea"/>
              <a:cs typeface="+mn-cs"/>
            </a:rPr>
            <a:t>(3)  the consultation process, including how the process will operate throughout the year to ensure that parentally placed private school students can meaningfully participate in special education and related services;</a:t>
          </a:r>
        </a:p>
        <a:p>
          <a:r>
            <a:rPr lang="en-US" sz="1100">
              <a:solidFill>
                <a:schemeClr val="tx1"/>
              </a:solidFill>
              <a:effectLst/>
              <a:latin typeface="+mn-lt"/>
              <a:ea typeface="+mn-ea"/>
              <a:cs typeface="+mn-cs"/>
            </a:rPr>
            <a:t>(4)  how, where, and by whom services will be provided to these students, including a discussion of;</a:t>
          </a:r>
        </a:p>
        <a:p>
          <a:r>
            <a:rPr lang="en-US" sz="1100">
              <a:solidFill>
                <a:schemeClr val="tx1"/>
              </a:solidFill>
              <a:effectLst/>
              <a:latin typeface="+mn-lt"/>
              <a:ea typeface="+mn-ea"/>
              <a:cs typeface="+mn-cs"/>
            </a:rPr>
            <a:t>(i)   the types of services (including direct services and alternate service delivery mechanisms),</a:t>
          </a:r>
        </a:p>
        <a:p>
          <a:r>
            <a:rPr lang="en-US" sz="1100">
              <a:solidFill>
                <a:schemeClr val="tx1"/>
              </a:solidFill>
              <a:effectLst/>
              <a:latin typeface="+mn-lt"/>
              <a:ea typeface="+mn-ea"/>
              <a:cs typeface="+mn-cs"/>
            </a:rPr>
            <a:t>(ii)  how special education and related services will be apportioned if funds are insufficient to serve all parentally-placed private school children; and</a:t>
          </a:r>
        </a:p>
        <a:p>
          <a:r>
            <a:rPr lang="en-US" sz="1100">
              <a:solidFill>
                <a:schemeClr val="tx1"/>
              </a:solidFill>
              <a:effectLst/>
              <a:latin typeface="+mn-lt"/>
              <a:ea typeface="+mn-ea"/>
              <a:cs typeface="+mn-cs"/>
            </a:rPr>
            <a:t>(5)  the process by which the LEA will notify, in writing, the reasons why the LEA may choose not to provide services as requested by representatives of private schools.</a:t>
          </a:r>
        </a:p>
        <a:p>
          <a:r>
            <a:rPr lang="en-US" sz="1100">
              <a:solidFill>
                <a:schemeClr val="tx1"/>
              </a:solidFill>
              <a:effectLst/>
              <a:latin typeface="+mn-lt"/>
              <a:ea typeface="+mn-ea"/>
              <a:cs typeface="+mn-cs"/>
            </a:rPr>
            <a:t>[20 U.S.C. 1412(a)(10)(A)(iii); 34 CFR § 300.134]</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Tab 9:  Parent Involvement  </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                          Required Section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a:t>
          </a:r>
          <a:r>
            <a:rPr lang="en-US" sz="1100" b="1">
              <a:solidFill>
                <a:schemeClr val="tx1"/>
              </a:solidFill>
              <a:effectLst/>
              <a:latin typeface="+mn-lt"/>
              <a:ea typeface="+mn-ea"/>
              <a:cs typeface="+mn-cs"/>
            </a:rPr>
            <a:t>Enter</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names</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phone numbers</a:t>
          </a:r>
          <a:r>
            <a:rPr lang="en-US" sz="1100">
              <a:solidFill>
                <a:schemeClr val="tx1"/>
              </a:solidFill>
              <a:effectLst/>
              <a:latin typeface="+mn-lt"/>
              <a:ea typeface="+mn-ea"/>
              <a:cs typeface="+mn-cs"/>
            </a:rPr>
            <a:t>, and </a:t>
          </a:r>
          <a:r>
            <a:rPr lang="en-US" sz="1100" b="1">
              <a:solidFill>
                <a:schemeClr val="tx1"/>
              </a:solidFill>
              <a:effectLst/>
              <a:latin typeface="+mn-lt"/>
              <a:ea typeface="+mn-ea"/>
              <a:cs typeface="+mn-cs"/>
            </a:rPr>
            <a:t>email addresses of parents</a:t>
          </a:r>
          <a:r>
            <a:rPr lang="en-US" sz="1100">
              <a:solidFill>
                <a:schemeClr val="tx1"/>
              </a:solidFill>
              <a:effectLst/>
              <a:latin typeface="+mn-lt"/>
              <a:ea typeface="+mn-ea"/>
              <a:cs typeface="+mn-cs"/>
            </a:rPr>
            <a:t> (if available) and their student’s state identification number.  Parents must have currently-enrolled students with disabilities participating in special education. These parents, who participated in the development of the application, must not be employees of the LEA. </a:t>
          </a:r>
        </a:p>
        <a:p>
          <a:r>
            <a:rPr lang="en-US" sz="1100">
              <a:solidFill>
                <a:schemeClr val="tx1"/>
              </a:solidFill>
              <a:effectLst/>
              <a:latin typeface="+mn-lt"/>
              <a:ea typeface="+mn-ea"/>
              <a:cs typeface="+mn-cs"/>
            </a:rPr>
            <a:t>i. Parents must have a student(s) currently enrolled with disabilities that have a current Individualized Education Program (IEP), </a:t>
          </a:r>
        </a:p>
        <a:p>
          <a:r>
            <a:rPr lang="en-US" sz="1100">
              <a:solidFill>
                <a:schemeClr val="tx1"/>
              </a:solidFill>
              <a:effectLst/>
              <a:latin typeface="+mn-lt"/>
              <a:ea typeface="+mn-ea"/>
              <a:cs typeface="+mn-cs"/>
            </a:rPr>
            <a:t>ii. Parents must not be employees of the district or a representative of the Regional Educational Cooperative (REC) of the LEA who participated in the development of this application. </a:t>
          </a:r>
        </a:p>
        <a:p>
          <a:r>
            <a:rPr lang="en-US" sz="1100">
              <a:solidFill>
                <a:schemeClr val="tx1"/>
              </a:solidFill>
              <a:effectLst/>
              <a:latin typeface="+mn-lt"/>
              <a:ea typeface="+mn-ea"/>
              <a:cs typeface="+mn-cs"/>
            </a:rPr>
            <a:t>2.  The LEA will </a:t>
          </a:r>
          <a:r>
            <a:rPr lang="en-US" sz="1100" b="1">
              <a:solidFill>
                <a:schemeClr val="tx1"/>
              </a:solidFill>
              <a:effectLst/>
              <a:latin typeface="+mn-lt"/>
              <a:ea typeface="+mn-ea"/>
              <a:cs typeface="+mn-cs"/>
            </a:rPr>
            <a:t>make available to parents</a:t>
          </a:r>
          <a:r>
            <a:rPr lang="en-US" sz="1100">
              <a:solidFill>
                <a:schemeClr val="tx1"/>
              </a:solidFill>
              <a:effectLst/>
              <a:latin typeface="+mn-lt"/>
              <a:ea typeface="+mn-ea"/>
              <a:cs typeface="+mn-cs"/>
            </a:rPr>
            <a:t> of children with disabilities and to the general public all documents relating to the eligibility of the LEA under the Individuals with Disabilities Education Act (IDEA-B), in accordance with 34 CFR §300.212.</a:t>
          </a:r>
        </a:p>
        <a:p>
          <a:r>
            <a:rPr lang="en-US" sz="1100">
              <a:solidFill>
                <a:schemeClr val="tx1"/>
              </a:solidFill>
              <a:effectLst/>
              <a:latin typeface="+mn-lt"/>
              <a:ea typeface="+mn-ea"/>
              <a:cs typeface="+mn-cs"/>
            </a:rPr>
            <a:t>3. In accordance with Subsection 22-8-11 NMSA 1978, the department shall not approve and certify an operating budget of any school district, state supported educational institution, or state-chartered charter school that fails to demonstrate that parental involvement in the process was solicited.</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Tab 10:  Excess Cost                                                  Required Section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The Excess Cost tab </a:t>
          </a:r>
          <a:r>
            <a:rPr lang="en-US" sz="1100" b="1">
              <a:solidFill>
                <a:schemeClr val="tx1"/>
              </a:solidFill>
              <a:effectLst/>
              <a:latin typeface="+mn-lt"/>
              <a:ea typeface="+mn-ea"/>
              <a:cs typeface="+mn-cs"/>
            </a:rPr>
            <a:t>must be completed by ALL LEAs </a:t>
          </a:r>
          <a:r>
            <a:rPr lang="en-US" sz="1100">
              <a:solidFill>
                <a:schemeClr val="tx1"/>
              </a:solidFill>
              <a:effectLst/>
              <a:latin typeface="+mn-lt"/>
              <a:ea typeface="+mn-ea"/>
              <a:cs typeface="+mn-cs"/>
            </a:rPr>
            <a:t>except State-Chartered Charter Schools opening in the Fall of 2018. </a:t>
          </a:r>
        </a:p>
        <a:p>
          <a:r>
            <a:rPr lang="en-US" sz="1100" b="1">
              <a:solidFill>
                <a:schemeClr val="tx1"/>
              </a:solidFill>
              <a:effectLst/>
              <a:latin typeface="+mn-lt"/>
              <a:ea typeface="+mn-ea"/>
              <a:cs typeface="+mn-cs"/>
            </a:rPr>
            <a:t>Note: LEAs are required </a:t>
          </a:r>
          <a:r>
            <a:rPr lang="en-US" sz="1100">
              <a:solidFill>
                <a:schemeClr val="tx1"/>
              </a:solidFill>
              <a:effectLst/>
              <a:latin typeface="+mn-lt"/>
              <a:ea typeface="+mn-ea"/>
              <a:cs typeface="+mn-cs"/>
            </a:rPr>
            <a:t>to compute the Excess Cost Calculation for their </a:t>
          </a:r>
          <a:r>
            <a:rPr lang="en-US" sz="1100" b="1">
              <a:solidFill>
                <a:schemeClr val="tx1"/>
              </a:solidFill>
              <a:effectLst/>
              <a:latin typeface="+mn-lt"/>
              <a:ea typeface="+mn-ea"/>
              <a:cs typeface="+mn-cs"/>
            </a:rPr>
            <a:t>elementary </a:t>
          </a:r>
          <a:r>
            <a:rPr lang="en-US" sz="1100">
              <a:solidFill>
                <a:schemeClr val="tx1"/>
              </a:solidFill>
              <a:effectLst/>
              <a:latin typeface="+mn-lt"/>
              <a:ea typeface="+mn-ea"/>
              <a:cs typeface="+mn-cs"/>
            </a:rPr>
            <a:t>and </a:t>
          </a:r>
          <a:r>
            <a:rPr lang="en-US" sz="1100" b="1">
              <a:solidFill>
                <a:schemeClr val="tx1"/>
              </a:solidFill>
              <a:effectLst/>
              <a:latin typeface="+mn-lt"/>
              <a:ea typeface="+mn-ea"/>
              <a:cs typeface="+mn-cs"/>
            </a:rPr>
            <a:t>secondary </a:t>
          </a:r>
          <a:r>
            <a:rPr lang="en-US" sz="1100">
              <a:solidFill>
                <a:schemeClr val="tx1"/>
              </a:solidFill>
              <a:effectLst/>
              <a:latin typeface="+mn-lt"/>
              <a:ea typeface="+mn-ea"/>
              <a:cs typeface="+mn-cs"/>
            </a:rPr>
            <a:t>students with disabilities </a:t>
          </a:r>
          <a:r>
            <a:rPr lang="en-US" sz="1100" b="1">
              <a:solidFill>
                <a:schemeClr val="tx1"/>
              </a:solidFill>
              <a:effectLst/>
              <a:latin typeface="+mn-lt"/>
              <a:ea typeface="+mn-ea"/>
              <a:cs typeface="+mn-cs"/>
            </a:rPr>
            <a:t>separately</a:t>
          </a:r>
          <a:r>
            <a:rPr lang="en-US" sz="1100">
              <a:solidFill>
                <a:schemeClr val="tx1"/>
              </a:solidFill>
              <a:effectLst/>
              <a:latin typeface="+mn-lt"/>
              <a:ea typeface="+mn-ea"/>
              <a:cs typeface="+mn-cs"/>
            </a:rPr>
            <a:t>. This is a federal requirement of the IDEA-B application and should be done by the business office. </a:t>
          </a:r>
        </a:p>
        <a:p>
          <a:r>
            <a:rPr lang="en-US" sz="1100">
              <a:solidFill>
                <a:schemeClr val="tx1"/>
              </a:solidFill>
              <a:effectLst/>
              <a:latin typeface="+mn-lt"/>
              <a:ea typeface="+mn-ea"/>
              <a:cs typeface="+mn-cs"/>
            </a:rPr>
            <a:t>When calculating excess cost, LEAs must use the following definitions included in State law at 22-1-3 NMSA 1978. </a:t>
          </a:r>
        </a:p>
        <a:p>
          <a:r>
            <a:rPr lang="en-US" sz="1100">
              <a:solidFill>
                <a:schemeClr val="tx1"/>
              </a:solidFill>
              <a:effectLst/>
              <a:latin typeface="+mn-lt"/>
              <a:ea typeface="+mn-ea"/>
              <a:cs typeface="+mn-cs"/>
            </a:rPr>
            <a:t>Definitions; public schools; classifications </a:t>
          </a:r>
        </a:p>
        <a:p>
          <a:r>
            <a:rPr lang="en-US" sz="1100">
              <a:solidFill>
                <a:schemeClr val="tx1"/>
              </a:solidFill>
              <a:effectLst/>
              <a:latin typeface="+mn-lt"/>
              <a:ea typeface="+mn-ea"/>
              <a:cs typeface="+mn-cs"/>
            </a:rPr>
            <a:t>As used in the Public School Code: </a:t>
          </a:r>
        </a:p>
        <a:p>
          <a:r>
            <a:rPr lang="en-US" sz="1100">
              <a:solidFill>
                <a:schemeClr val="tx1"/>
              </a:solidFill>
              <a:effectLst/>
              <a:latin typeface="+mn-lt"/>
              <a:ea typeface="+mn-ea"/>
              <a:cs typeface="+mn-cs"/>
            </a:rPr>
            <a:t>a. “elementary school” means a public school providing instruction for grades kindergarten through eight unless there is a junior high school program approved by the state board [department], in which case it means a public school providing instruction for grades kindergarten through six; </a:t>
          </a:r>
        </a:p>
        <a:p>
          <a:r>
            <a:rPr lang="en-US" sz="1100">
              <a:solidFill>
                <a:schemeClr val="tx1"/>
              </a:solidFill>
              <a:effectLst/>
              <a:latin typeface="+mn-lt"/>
              <a:ea typeface="+mn-ea"/>
              <a:cs typeface="+mn-cs"/>
            </a:rPr>
            <a:t>b. “secondary school” means a public school providing instruction for grades nine through twelve, unless there is a junior high school program approved by the state board [department], in which case it means a public school providing instruction for grades seven through twelve; </a:t>
          </a:r>
        </a:p>
        <a:p>
          <a:r>
            <a:rPr lang="en-US" sz="1100">
              <a:solidFill>
                <a:schemeClr val="tx1"/>
              </a:solidFill>
              <a:effectLst/>
              <a:latin typeface="+mn-lt"/>
              <a:ea typeface="+mn-ea"/>
              <a:cs typeface="+mn-cs"/>
            </a:rPr>
            <a:t>c. “junior high school” means a public school providing a junior high school program approved by the state board [department] for grades seven through nine, or for grades seven and eight; and </a:t>
          </a:r>
        </a:p>
        <a:p>
          <a:r>
            <a:rPr lang="en-US" sz="1100">
              <a:solidFill>
                <a:schemeClr val="tx1"/>
              </a:solidFill>
              <a:effectLst/>
              <a:latin typeface="+mn-lt"/>
              <a:ea typeface="+mn-ea"/>
              <a:cs typeface="+mn-cs"/>
            </a:rPr>
            <a:t>d. “high school” means a public school providing instruction for any of the grades nine through twelve, unless there is a junior high school program approved by the state board [department] for grades seven through nine, in which case it means a public school providing instruction for any of the grades ten through twelve. </a:t>
          </a:r>
        </a:p>
        <a:p>
          <a:r>
            <a:rPr lang="en-US" sz="1100">
              <a:solidFill>
                <a:schemeClr val="tx1"/>
              </a:solidFill>
              <a:effectLst/>
              <a:latin typeface="+mn-lt"/>
              <a:ea typeface="+mn-ea"/>
              <a:cs typeface="+mn-cs"/>
            </a:rPr>
            <a:t>1. In OBMS, print an expenditure report for your LEA using the 4th quarter or 12th month of the 2017-2018 school year. </a:t>
          </a:r>
        </a:p>
        <a:p>
          <a:r>
            <a:rPr lang="en-US" sz="1100">
              <a:solidFill>
                <a:schemeClr val="tx1"/>
              </a:solidFill>
              <a:effectLst/>
              <a:latin typeface="+mn-lt"/>
              <a:ea typeface="+mn-ea"/>
              <a:cs typeface="+mn-cs"/>
            </a:rPr>
            <a:t>a. Reports&gt;select report type…&gt;Actuals Report&gt;Actuals Expenditure rollup report </a:t>
          </a:r>
        </a:p>
        <a:p>
          <a:r>
            <a:rPr lang="en-US" sz="1100">
              <a:solidFill>
                <a:schemeClr val="tx1"/>
              </a:solidFill>
              <a:effectLst/>
              <a:latin typeface="+mn-lt"/>
              <a:ea typeface="+mn-ea"/>
              <a:cs typeface="+mn-cs"/>
            </a:rPr>
            <a:t>b. Budget: Your LEA 2017-2018 </a:t>
          </a:r>
        </a:p>
        <a:p>
          <a:r>
            <a:rPr lang="en-US" sz="1100">
              <a:solidFill>
                <a:schemeClr val="tx1"/>
              </a:solidFill>
              <a:effectLst/>
              <a:latin typeface="+mn-lt"/>
              <a:ea typeface="+mn-ea"/>
              <a:cs typeface="+mn-cs"/>
            </a:rPr>
            <a:t>c. Actuals reporting period: Fourth Quarter (Apr-Jun) or Twelfth Month </a:t>
          </a:r>
        </a:p>
        <a:p>
          <a:r>
            <a:rPr lang="en-US" sz="1100">
              <a:solidFill>
                <a:schemeClr val="tx1"/>
              </a:solidFill>
              <a:effectLst/>
              <a:latin typeface="+mn-lt"/>
              <a:ea typeface="+mn-ea"/>
              <a:cs typeface="+mn-cs"/>
            </a:rPr>
            <a:t>d. Click on “View Report” </a:t>
          </a:r>
        </a:p>
        <a:p>
          <a:r>
            <a:rPr lang="en-US" sz="1100">
              <a:solidFill>
                <a:schemeClr val="tx1"/>
              </a:solidFill>
              <a:effectLst/>
              <a:latin typeface="+mn-lt"/>
              <a:ea typeface="+mn-ea"/>
              <a:cs typeface="+mn-cs"/>
            </a:rPr>
            <a:t>2. Export to Excel </a:t>
          </a:r>
        </a:p>
        <a:p>
          <a:r>
            <a:rPr lang="en-US" sz="1100">
              <a:solidFill>
                <a:schemeClr val="tx1"/>
              </a:solidFill>
              <a:effectLst/>
              <a:latin typeface="+mn-lt"/>
              <a:ea typeface="+mn-ea"/>
              <a:cs typeface="+mn-cs"/>
            </a:rPr>
            <a:t>3. Delete or hide all columns with numbers except YTD </a:t>
          </a:r>
        </a:p>
        <a:p>
          <a:r>
            <a:rPr lang="en-US" sz="1100">
              <a:solidFill>
                <a:schemeClr val="tx1"/>
              </a:solidFill>
              <a:effectLst/>
              <a:latin typeface="+mn-lt"/>
              <a:ea typeface="+mn-ea"/>
              <a:cs typeface="+mn-cs"/>
            </a:rPr>
            <a:t>4. Add columns for Elementary, Secondary, Sum and Notes </a:t>
          </a:r>
        </a:p>
        <a:p>
          <a:r>
            <a:rPr lang="en-US" sz="1100">
              <a:solidFill>
                <a:schemeClr val="tx1"/>
              </a:solidFill>
              <a:effectLst/>
              <a:latin typeface="+mn-lt"/>
              <a:ea typeface="+mn-ea"/>
              <a:cs typeface="+mn-cs"/>
            </a:rPr>
            <a:t>5. Under “Elementary,” indicate the grades included in the calculation for elementary. Under “Secondary,” indicate the grades included in the calculation for secondary. </a:t>
          </a:r>
        </a:p>
        <a:p>
          <a:r>
            <a:rPr lang="en-US" sz="1100">
              <a:solidFill>
                <a:schemeClr val="tx1"/>
              </a:solidFill>
              <a:effectLst/>
              <a:latin typeface="+mn-lt"/>
              <a:ea typeface="+mn-ea"/>
              <a:cs typeface="+mn-cs"/>
            </a:rPr>
            <a:t>6. Here is an example of a spreadsheet: </a:t>
          </a:r>
        </a:p>
        <a:p>
          <a:r>
            <a:rPr lang="en-US" sz="1100">
              <a:solidFill>
                <a:schemeClr val="tx1"/>
              </a:solidFill>
              <a:effectLst/>
              <a:latin typeface="+mn-lt"/>
              <a:ea typeface="+mn-ea"/>
              <a:cs typeface="+mn-cs"/>
            </a:rPr>
            <a:t>• All expenditures on OBMS report should be reported on one of the lines on the Excess Cost worksheets. </a:t>
          </a:r>
        </a:p>
        <a:p>
          <a:r>
            <a:rPr lang="en-US" sz="1100">
              <a:solidFill>
                <a:schemeClr val="tx1"/>
              </a:solidFill>
              <a:effectLst/>
              <a:latin typeface="+mn-lt"/>
              <a:ea typeface="+mn-ea"/>
              <a:cs typeface="+mn-cs"/>
            </a:rPr>
            <a:t>• [Lines a.+b.-c.+j. (Elementary)] + [Lines a.+b.-c.+j. (Secondary)] = Total YTD Expenditures per OBMS report </a:t>
          </a:r>
        </a:p>
        <a:p>
          <a:r>
            <a:rPr lang="en-US" sz="1100">
              <a:solidFill>
                <a:schemeClr val="tx1"/>
              </a:solidFill>
              <a:effectLst/>
              <a:latin typeface="+mn-lt"/>
              <a:ea typeface="+mn-ea"/>
              <a:cs typeface="+mn-cs"/>
            </a:rPr>
            <a:t>For items L and N (student counts) you may use the following: </a:t>
          </a:r>
        </a:p>
        <a:p>
          <a:r>
            <a:rPr lang="en-US" sz="1100">
              <a:solidFill>
                <a:schemeClr val="tx1"/>
              </a:solidFill>
              <a:effectLst/>
              <a:latin typeface="+mn-lt"/>
              <a:ea typeface="+mn-ea"/>
              <a:cs typeface="+mn-cs"/>
            </a:rPr>
            <a:t>• L. “Average number of ALL Elementary or Secondary Students enrolled (including SWD)”: use 40 day membership counts for 2017-2018, separated by elementary and secondary grades. </a:t>
          </a:r>
        </a:p>
        <a:p>
          <a:r>
            <a:rPr lang="en-US" sz="1100">
              <a:solidFill>
                <a:schemeClr val="tx1"/>
              </a:solidFill>
              <a:effectLst/>
              <a:latin typeface="+mn-lt"/>
              <a:ea typeface="+mn-ea"/>
              <a:cs typeface="+mn-cs"/>
            </a:rPr>
            <a:t>• N. “Total Elementary or Secondary students with disabilities enrolled on the 2017-2018 40th day” = 40D SWD count, separated by elementary and secondary grades. </a:t>
          </a:r>
        </a:p>
        <a:p>
          <a:r>
            <a:rPr lang="en-US" sz="1100">
              <a:solidFill>
                <a:schemeClr val="tx1"/>
              </a:solidFill>
              <a:effectLst/>
              <a:latin typeface="+mn-lt"/>
              <a:ea typeface="+mn-ea"/>
              <a:cs typeface="+mn-cs"/>
            </a:rPr>
            <a:t>• Upload your OBMS report clearly indicating the separation of expenses by Elementary and Secondary grades. Be sure to indicate on which line of the Excess Cost worksheet the expense was included. You can do this per subtotal line. </a:t>
          </a:r>
        </a:p>
        <a:p>
          <a:r>
            <a:rPr lang="en-US" sz="1100" b="1">
              <a:solidFill>
                <a:schemeClr val="tx1"/>
              </a:solidFill>
              <a:effectLst/>
              <a:latin typeface="+mn-lt"/>
              <a:ea typeface="+mn-ea"/>
              <a:cs typeface="+mn-cs"/>
            </a:rPr>
            <a:t>Please note the following:</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Excess Cost is one of several fiscal compliance requirements governing the expenditures of federal funds on students with disabilities. The Excess Cost is a statutory requirement that mandates how much the LEA must expend for children with disabilities from state funds.</a:t>
          </a:r>
        </a:p>
        <a:p>
          <a:r>
            <a:rPr lang="en-US" sz="1100">
              <a:solidFill>
                <a:schemeClr val="tx1"/>
              </a:solidFill>
              <a:effectLst/>
              <a:latin typeface="+mn-lt"/>
              <a:ea typeface="+mn-ea"/>
              <a:cs typeface="+mn-cs"/>
            </a:rPr>
            <a:t>The Excess Cost section of the IDEA B application must be completed based on the most current data available. Except as otherwise provided, amounts provided to an LEA under Part B of IDEA may be used only to pay the excess costs of providing special education and related services to children with disabilities. Excess costs are those costs necessary for the education of an elementary school or secondary school student with a disability that is in excess of the average annual per student expenditure in an LEA during the preceding school year for an elementary school or secondary school student, as may be appropriate. Excess cost calculations may not include expenditures for capital outlay or debt service.</a:t>
          </a:r>
        </a:p>
        <a:p>
          <a:r>
            <a:rPr lang="en-US" sz="1100">
              <a:solidFill>
                <a:schemeClr val="tx1"/>
              </a:solidFill>
              <a:effectLst/>
              <a:latin typeface="+mn-lt"/>
              <a:ea typeface="+mn-ea"/>
              <a:cs typeface="+mn-cs"/>
            </a:rPr>
            <a:t>An LEA must spend at least the average annual per student expenditure on the education of an elementary school or secondary school child with a disability before funds under Part B of the Act are used to pay the excess costs of providing special education and related services.</a:t>
          </a:r>
        </a:p>
        <a:p>
          <a:r>
            <a:rPr lang="en-US" sz="1100">
              <a:solidFill>
                <a:schemeClr val="tx1"/>
              </a:solidFill>
              <a:effectLst/>
              <a:latin typeface="+mn-lt"/>
              <a:ea typeface="+mn-ea"/>
              <a:cs typeface="+mn-cs"/>
            </a:rPr>
            <a:t>LEAs are required to compute the Excess Cost Calculation for its elementary and secondary students with disabilities separately. Section 602(8) of the Act and IDEA B regulation section 300.16 requires the LEA to compute the Excess Cost Calculation separately for children with disabilities in its elementary schools and for children with disabilities in its secondary schools.</a:t>
          </a:r>
        </a:p>
        <a:p>
          <a:r>
            <a:rPr lang="en-US" sz="1100">
              <a:solidFill>
                <a:schemeClr val="tx1"/>
              </a:solidFill>
              <a:effectLst/>
              <a:latin typeface="+mn-lt"/>
              <a:ea typeface="+mn-ea"/>
              <a:cs typeface="+mn-cs"/>
            </a:rPr>
            <a:t>LEAs may not compute the minimum average amount it must spend on the education of children with disabilities based on a combination of the enrollments in its elementary schools and secondary schools. </a:t>
          </a:r>
        </a:p>
        <a:p>
          <a:r>
            <a:rPr lang="en-US" sz="1100">
              <a:solidFill>
                <a:schemeClr val="tx1"/>
              </a:solidFill>
              <a:effectLst/>
              <a:latin typeface="+mn-lt"/>
              <a:ea typeface="+mn-ea"/>
              <a:cs typeface="+mn-cs"/>
            </a:rPr>
            <a:t> [20 U.S.C. 1401(8); 34 CFR § 300.16]</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  Tab 11: Budget Summary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This tab provides the LEA with the 2019-2020 Initial Allocations and a Summary of the amounts budgeted throughout the 2019-2020 IDEA B Application. The LEA must be selected on the Basic</a:t>
          </a:r>
          <a:r>
            <a:rPr lang="en-US" sz="1100" baseline="0">
              <a:solidFill>
                <a:schemeClr val="tx1"/>
              </a:solidFill>
              <a:effectLst/>
              <a:latin typeface="+mn-lt"/>
              <a:ea typeface="+mn-ea"/>
              <a:cs typeface="+mn-cs"/>
            </a:rPr>
            <a:t> and Preschool Budget</a:t>
          </a:r>
          <a:r>
            <a:rPr lang="en-US" sz="1100">
              <a:solidFill>
                <a:schemeClr val="tx1"/>
              </a:solidFill>
              <a:effectLst/>
              <a:latin typeface="+mn-lt"/>
              <a:ea typeface="+mn-ea"/>
              <a:cs typeface="+mn-cs"/>
            </a:rPr>
            <a:t> Page to populate the IDEA B Allocation. </a:t>
          </a:r>
        </a:p>
        <a:p>
          <a:r>
            <a:rPr lang="en-US" sz="1100">
              <a:solidFill>
                <a:schemeClr val="tx1"/>
              </a:solidFill>
              <a:effectLst/>
              <a:latin typeface="+mn-lt"/>
              <a:ea typeface="+mn-ea"/>
              <a:cs typeface="+mn-cs"/>
            </a:rPr>
            <a:t>1. The amounts budgeted for Objectives 1 through 8 automatically populate this spreadsheet. </a:t>
          </a:r>
        </a:p>
        <a:p>
          <a:r>
            <a:rPr lang="en-US" sz="1100">
              <a:solidFill>
                <a:schemeClr val="tx1"/>
              </a:solidFill>
              <a:effectLst/>
              <a:latin typeface="+mn-lt"/>
              <a:ea typeface="+mn-ea"/>
              <a:cs typeface="+mn-cs"/>
            </a:rPr>
            <a:t>2. The total amounts budgeted for Fund 24106 and Fund 24109 are automatically calculated. </a:t>
          </a:r>
        </a:p>
        <a:p>
          <a:r>
            <a:rPr lang="en-US" sz="1100">
              <a:solidFill>
                <a:schemeClr val="tx1"/>
              </a:solidFill>
              <a:effectLst/>
              <a:latin typeface="+mn-lt"/>
              <a:ea typeface="+mn-ea"/>
              <a:cs typeface="+mn-cs"/>
            </a:rPr>
            <a:t>a. The Total Budgeted Amount from the 2018-2019 Application for IDEA B is highlighted in Yellow on this tab. </a:t>
          </a:r>
        </a:p>
        <a:p>
          <a:r>
            <a:rPr lang="en-US" sz="1100">
              <a:solidFill>
                <a:schemeClr val="tx1"/>
              </a:solidFill>
              <a:effectLst/>
              <a:latin typeface="+mn-lt"/>
              <a:ea typeface="+mn-ea"/>
              <a:cs typeface="+mn-cs"/>
            </a:rPr>
            <a:t>3. The LEA is not required to enter any information on the </a:t>
          </a:r>
          <a:r>
            <a:rPr lang="en-US" sz="1100" b="1">
              <a:solidFill>
                <a:schemeClr val="tx1"/>
              </a:solidFill>
              <a:effectLst/>
              <a:latin typeface="+mn-lt"/>
              <a:ea typeface="+mn-ea"/>
              <a:cs typeface="+mn-cs"/>
            </a:rPr>
            <a:t>Budget Summary Tab</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4. The Budget Summary identifies the amounts that should be budgeted for each Function Code in OBMS based the completed 2019-2020 IDEA B Application. </a:t>
          </a:r>
        </a:p>
        <a:p>
          <a:r>
            <a:rPr lang="en-US" sz="1100">
              <a:solidFill>
                <a:schemeClr val="tx1"/>
              </a:solidFill>
              <a:effectLst/>
              <a:latin typeface="+mn-lt"/>
              <a:ea typeface="+mn-ea"/>
              <a:cs typeface="+mn-cs"/>
            </a:rPr>
            <a:t>a. IDEA B budgets will not be approved in OBMS if they do not match the amounts from the Budget Summary Tab.</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 </a:t>
          </a:r>
        </a:p>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480630</xdr:colOff>
      <xdr:row>31</xdr:row>
      <xdr:rowOff>69078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576630" cy="5738358"/>
        </a:xfrm>
        <a:prstGeom prst="rect">
          <a:avLst/>
        </a:prstGeom>
      </xdr:spPr>
    </xdr:pic>
    <xdr:clientData/>
  </xdr:twoCellAnchor>
  <xdr:twoCellAnchor editAs="oneCell">
    <xdr:from>
      <xdr:col>0</xdr:col>
      <xdr:colOff>0</xdr:colOff>
      <xdr:row>32</xdr:row>
      <xdr:rowOff>0</xdr:rowOff>
    </xdr:from>
    <xdr:to>
      <xdr:col>10</xdr:col>
      <xdr:colOff>488251</xdr:colOff>
      <xdr:row>47</xdr:row>
      <xdr:rowOff>15479</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5852160"/>
          <a:ext cx="6584251" cy="2758679"/>
        </a:xfrm>
        <a:prstGeom prst="rect">
          <a:avLst/>
        </a:prstGeom>
      </xdr:spPr>
    </xdr:pic>
    <xdr:clientData/>
  </xdr:twoCellAnchor>
  <xdr:twoCellAnchor editAs="oneCell">
    <xdr:from>
      <xdr:col>0</xdr:col>
      <xdr:colOff>0</xdr:colOff>
      <xdr:row>48</xdr:row>
      <xdr:rowOff>0</xdr:rowOff>
    </xdr:from>
    <xdr:to>
      <xdr:col>10</xdr:col>
      <xdr:colOff>267252</xdr:colOff>
      <xdr:row>79</xdr:row>
      <xdr:rowOff>61457</xdr:rowOff>
    </xdr:to>
    <xdr:pic>
      <xdr:nvPicPr>
        <xdr:cNvPr id="5" name="Picture 4"/>
        <xdr:cNvPicPr>
          <a:picLocks noChangeAspect="1"/>
        </xdr:cNvPicPr>
      </xdr:nvPicPr>
      <xdr:blipFill>
        <a:blip xmlns:r="http://schemas.openxmlformats.org/officeDocument/2006/relationships" r:embed="rId3"/>
        <a:stretch>
          <a:fillRect/>
        </a:stretch>
      </xdr:blipFill>
      <xdr:spPr>
        <a:xfrm>
          <a:off x="0" y="8778240"/>
          <a:ext cx="6363252" cy="5730737"/>
        </a:xfrm>
        <a:prstGeom prst="rect">
          <a:avLst/>
        </a:prstGeom>
      </xdr:spPr>
    </xdr:pic>
    <xdr:clientData/>
  </xdr:twoCellAnchor>
  <xdr:twoCellAnchor editAs="oneCell">
    <xdr:from>
      <xdr:col>0</xdr:col>
      <xdr:colOff>0</xdr:colOff>
      <xdr:row>80</xdr:row>
      <xdr:rowOff>0</xdr:rowOff>
    </xdr:from>
    <xdr:to>
      <xdr:col>10</xdr:col>
      <xdr:colOff>396803</xdr:colOff>
      <xdr:row>92</xdr:row>
      <xdr:rowOff>76397</xdr:rowOff>
    </xdr:to>
    <xdr:pic>
      <xdr:nvPicPr>
        <xdr:cNvPr id="6" name="Picture 5"/>
        <xdr:cNvPicPr>
          <a:picLocks noChangeAspect="1"/>
        </xdr:cNvPicPr>
      </xdr:nvPicPr>
      <xdr:blipFill>
        <a:blip xmlns:r="http://schemas.openxmlformats.org/officeDocument/2006/relationships" r:embed="rId4"/>
        <a:stretch>
          <a:fillRect/>
        </a:stretch>
      </xdr:blipFill>
      <xdr:spPr>
        <a:xfrm>
          <a:off x="0" y="14630400"/>
          <a:ext cx="6492803" cy="22709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3</xdr:row>
      <xdr:rowOff>7351</xdr:rowOff>
    </xdr:from>
    <xdr:to>
      <xdr:col>11</xdr:col>
      <xdr:colOff>1607820</xdr:colOff>
      <xdr:row>155</xdr:row>
      <xdr:rowOff>175260</xdr:rowOff>
    </xdr:to>
    <xdr:sp macro="" textlink="">
      <xdr:nvSpPr>
        <xdr:cNvPr id="2049" name="Object 1" hidden="1">
          <a:extLst>
            <a:ext uri="{63B3BB69-23CF-44E3-9099-C40C66FF867C}">
              <a14:compatExt xmlns:a14="http://schemas.microsoft.com/office/drawing/2010/main" spid="_x0000_s2049"/>
            </a:ext>
          </a:extLst>
        </xdr:cNvPr>
        <xdr:cNvSpPr/>
      </xdr:nvSpPr>
      <xdr:spPr>
        <a:xfrm>
          <a:off x="0" y="0"/>
          <a:ext cx="0" cy="0"/>
        </a:xfrm>
        <a:prstGeom prst="rect">
          <a:avLst/>
        </a:prstGeom>
      </xdr:spPr>
    </xdr:sp>
    <xdr:clientData/>
  </xdr:twoCellAnchor>
  <xdr:twoCellAnchor editAs="oneCell">
    <xdr:from>
      <xdr:col>10</xdr:col>
      <xdr:colOff>982980</xdr:colOff>
      <xdr:row>3</xdr:row>
      <xdr:rowOff>0</xdr:rowOff>
    </xdr:from>
    <xdr:to>
      <xdr:col>11</xdr:col>
      <xdr:colOff>0</xdr:colOff>
      <xdr:row>4</xdr:row>
      <xdr:rowOff>7620</xdr:rowOff>
    </xdr:to>
    <xdr:pic>
      <xdr:nvPicPr>
        <xdr:cNvPr id="7" name="Picture 6"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1220" y="0"/>
          <a:ext cx="205740" cy="205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2545080</xdr:colOff>
      <xdr:row>0</xdr:row>
      <xdr:rowOff>81660</xdr:rowOff>
    </xdr:from>
    <xdr:to>
      <xdr:col>13</xdr:col>
      <xdr:colOff>472766</xdr:colOff>
      <xdr:row>2</xdr:row>
      <xdr:rowOff>99151</xdr:rowOff>
    </xdr:to>
    <xdr:pic>
      <xdr:nvPicPr>
        <xdr:cNvPr id="2" name="Picture 1"/>
        <xdr:cNvPicPr>
          <a:picLocks noChangeAspect="1"/>
        </xdr:cNvPicPr>
      </xdr:nvPicPr>
      <xdr:blipFill>
        <a:blip xmlns:r="http://schemas.openxmlformats.org/officeDocument/2006/relationships" r:embed="rId2"/>
        <a:stretch>
          <a:fillRect/>
        </a:stretch>
      </xdr:blipFill>
      <xdr:spPr>
        <a:xfrm>
          <a:off x="9540240" y="81660"/>
          <a:ext cx="1371926" cy="383251"/>
        </a:xfrm>
        <a:prstGeom prst="rect">
          <a:avLst/>
        </a:prstGeom>
      </xdr:spPr>
    </xdr:pic>
    <xdr:clientData/>
  </xdr:twoCellAnchor>
  <xdr:twoCellAnchor editAs="oneCell">
    <xdr:from>
      <xdr:col>0</xdr:col>
      <xdr:colOff>114300</xdr:colOff>
      <xdr:row>0</xdr:row>
      <xdr:rowOff>49654</xdr:rowOff>
    </xdr:from>
    <xdr:to>
      <xdr:col>1</xdr:col>
      <xdr:colOff>289182</xdr:colOff>
      <xdr:row>2</xdr:row>
      <xdr:rowOff>129539</xdr:rowOff>
    </xdr:to>
    <xdr:pic>
      <xdr:nvPicPr>
        <xdr:cNvPr id="3" name="Picture 2"/>
        <xdr:cNvPicPr>
          <a:picLocks noChangeAspect="1"/>
        </xdr:cNvPicPr>
      </xdr:nvPicPr>
      <xdr:blipFill>
        <a:blip xmlns:r="http://schemas.openxmlformats.org/officeDocument/2006/relationships" r:embed="rId3"/>
        <a:stretch>
          <a:fillRect/>
        </a:stretch>
      </xdr:blipFill>
      <xdr:spPr>
        <a:xfrm>
          <a:off x="114300" y="49654"/>
          <a:ext cx="1013082" cy="445645"/>
        </a:xfrm>
        <a:prstGeom prst="rect">
          <a:avLst/>
        </a:prstGeom>
      </xdr:spPr>
    </xdr:pic>
    <xdr:clientData/>
  </xdr:twoCellAnchor>
  <xdr:oneCellAnchor>
    <xdr:from>
      <xdr:col>11</xdr:col>
      <xdr:colOff>2545080</xdr:colOff>
      <xdr:row>162</xdr:row>
      <xdr:rowOff>81660</xdr:rowOff>
    </xdr:from>
    <xdr:ext cx="1371926" cy="383251"/>
    <xdr:pic>
      <xdr:nvPicPr>
        <xdr:cNvPr id="6" name="Picture 5"/>
        <xdr:cNvPicPr>
          <a:picLocks noChangeAspect="1"/>
        </xdr:cNvPicPr>
      </xdr:nvPicPr>
      <xdr:blipFill>
        <a:blip xmlns:r="http://schemas.openxmlformats.org/officeDocument/2006/relationships" r:embed="rId2"/>
        <a:stretch>
          <a:fillRect/>
        </a:stretch>
      </xdr:blipFill>
      <xdr:spPr>
        <a:xfrm>
          <a:off x="9540240" y="81660"/>
          <a:ext cx="1371926" cy="383251"/>
        </a:xfrm>
        <a:prstGeom prst="rect">
          <a:avLst/>
        </a:prstGeom>
      </xdr:spPr>
    </xdr:pic>
    <xdr:clientData/>
  </xdr:oneCellAnchor>
  <xdr:oneCellAnchor>
    <xdr:from>
      <xdr:col>0</xdr:col>
      <xdr:colOff>114300</xdr:colOff>
      <xdr:row>162</xdr:row>
      <xdr:rowOff>49654</xdr:rowOff>
    </xdr:from>
    <xdr:ext cx="1013082" cy="445645"/>
    <xdr:pic>
      <xdr:nvPicPr>
        <xdr:cNvPr id="8" name="Picture 7"/>
        <xdr:cNvPicPr>
          <a:picLocks noChangeAspect="1"/>
        </xdr:cNvPicPr>
      </xdr:nvPicPr>
      <xdr:blipFill>
        <a:blip xmlns:r="http://schemas.openxmlformats.org/officeDocument/2006/relationships" r:embed="rId3"/>
        <a:stretch>
          <a:fillRect/>
        </a:stretch>
      </xdr:blipFill>
      <xdr:spPr>
        <a:xfrm>
          <a:off x="114300" y="49654"/>
          <a:ext cx="1013082" cy="44564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289560</xdr:colOff>
      <xdr:row>2</xdr:row>
      <xdr:rowOff>182880</xdr:rowOff>
    </xdr:from>
    <xdr:to>
      <xdr:col>7</xdr:col>
      <xdr:colOff>495300</xdr:colOff>
      <xdr:row>4</xdr:row>
      <xdr:rowOff>0</xdr:rowOff>
    </xdr:to>
    <xdr:pic>
      <xdr:nvPicPr>
        <xdr:cNvPr id="2" name="Picture 1"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0" y="548640"/>
          <a:ext cx="205740" cy="205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99060</xdr:colOff>
      <xdr:row>0</xdr:row>
      <xdr:rowOff>30480</xdr:rowOff>
    </xdr:from>
    <xdr:to>
      <xdr:col>1</xdr:col>
      <xdr:colOff>502542</xdr:colOff>
      <xdr:row>2</xdr:row>
      <xdr:rowOff>110365</xdr:rowOff>
    </xdr:to>
    <xdr:pic>
      <xdr:nvPicPr>
        <xdr:cNvPr id="3" name="Picture 2"/>
        <xdr:cNvPicPr>
          <a:picLocks noChangeAspect="1"/>
        </xdr:cNvPicPr>
      </xdr:nvPicPr>
      <xdr:blipFill>
        <a:blip xmlns:r="http://schemas.openxmlformats.org/officeDocument/2006/relationships" r:embed="rId2"/>
        <a:stretch>
          <a:fillRect/>
        </a:stretch>
      </xdr:blipFill>
      <xdr:spPr>
        <a:xfrm>
          <a:off x="99060" y="30480"/>
          <a:ext cx="1013082" cy="445645"/>
        </a:xfrm>
        <a:prstGeom prst="rect">
          <a:avLst/>
        </a:prstGeom>
      </xdr:spPr>
    </xdr:pic>
    <xdr:clientData/>
  </xdr:twoCellAnchor>
  <xdr:twoCellAnchor editAs="oneCell">
    <xdr:from>
      <xdr:col>9</xdr:col>
      <xdr:colOff>129540</xdr:colOff>
      <xdr:row>0</xdr:row>
      <xdr:rowOff>114300</xdr:rowOff>
    </xdr:from>
    <xdr:to>
      <xdr:col>9</xdr:col>
      <xdr:colOff>1501466</xdr:colOff>
      <xdr:row>2</xdr:row>
      <xdr:rowOff>131791</xdr:rowOff>
    </xdr:to>
    <xdr:pic>
      <xdr:nvPicPr>
        <xdr:cNvPr id="4" name="Picture 3"/>
        <xdr:cNvPicPr>
          <a:picLocks noChangeAspect="1"/>
        </xdr:cNvPicPr>
      </xdr:nvPicPr>
      <xdr:blipFill>
        <a:blip xmlns:r="http://schemas.openxmlformats.org/officeDocument/2006/relationships" r:embed="rId3"/>
        <a:stretch>
          <a:fillRect/>
        </a:stretch>
      </xdr:blipFill>
      <xdr:spPr>
        <a:xfrm>
          <a:off x="7696200" y="114300"/>
          <a:ext cx="1371926" cy="383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723900</xdr:colOff>
      <xdr:row>3</xdr:row>
      <xdr:rowOff>0</xdr:rowOff>
    </xdr:from>
    <xdr:to>
      <xdr:col>4</xdr:col>
      <xdr:colOff>929640</xdr:colOff>
      <xdr:row>4</xdr:row>
      <xdr:rowOff>22860</xdr:rowOff>
    </xdr:to>
    <xdr:pic>
      <xdr:nvPicPr>
        <xdr:cNvPr id="7" name="Picture 6"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4980" y="0"/>
          <a:ext cx="205740" cy="205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xdr:colOff>
      <xdr:row>0</xdr:row>
      <xdr:rowOff>45720</xdr:rowOff>
    </xdr:from>
    <xdr:to>
      <xdr:col>0</xdr:col>
      <xdr:colOff>1043562</xdr:colOff>
      <xdr:row>2</xdr:row>
      <xdr:rowOff>125605</xdr:rowOff>
    </xdr:to>
    <xdr:pic>
      <xdr:nvPicPr>
        <xdr:cNvPr id="3" name="Picture 2"/>
        <xdr:cNvPicPr>
          <a:picLocks noChangeAspect="1"/>
        </xdr:cNvPicPr>
      </xdr:nvPicPr>
      <xdr:blipFill>
        <a:blip xmlns:r="http://schemas.openxmlformats.org/officeDocument/2006/relationships" r:embed="rId2"/>
        <a:stretch>
          <a:fillRect/>
        </a:stretch>
      </xdr:blipFill>
      <xdr:spPr>
        <a:xfrm>
          <a:off x="30480" y="45720"/>
          <a:ext cx="1013082" cy="445645"/>
        </a:xfrm>
        <a:prstGeom prst="rect">
          <a:avLst/>
        </a:prstGeom>
      </xdr:spPr>
    </xdr:pic>
    <xdr:clientData/>
  </xdr:twoCellAnchor>
  <xdr:twoCellAnchor editAs="oneCell">
    <xdr:from>
      <xdr:col>5</xdr:col>
      <xdr:colOff>739140</xdr:colOff>
      <xdr:row>0</xdr:row>
      <xdr:rowOff>144780</xdr:rowOff>
    </xdr:from>
    <xdr:to>
      <xdr:col>8</xdr:col>
      <xdr:colOff>326</xdr:colOff>
      <xdr:row>2</xdr:row>
      <xdr:rowOff>162271</xdr:rowOff>
    </xdr:to>
    <xdr:pic>
      <xdr:nvPicPr>
        <xdr:cNvPr id="4" name="Picture 3"/>
        <xdr:cNvPicPr>
          <a:picLocks noChangeAspect="1"/>
        </xdr:cNvPicPr>
      </xdr:nvPicPr>
      <xdr:blipFill>
        <a:blip xmlns:r="http://schemas.openxmlformats.org/officeDocument/2006/relationships" r:embed="rId3"/>
        <a:stretch>
          <a:fillRect/>
        </a:stretch>
      </xdr:blipFill>
      <xdr:spPr>
        <a:xfrm>
          <a:off x="7490460" y="144780"/>
          <a:ext cx="1371926" cy="3832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308337</xdr:colOff>
      <xdr:row>3</xdr:row>
      <xdr:rowOff>30480</xdr:rowOff>
    </xdr:from>
    <xdr:to>
      <xdr:col>10</xdr:col>
      <xdr:colOff>601981</xdr:colOff>
      <xdr:row>4</xdr:row>
      <xdr:rowOff>82317</xdr:rowOff>
    </xdr:to>
    <xdr:pic>
      <xdr:nvPicPr>
        <xdr:cNvPr id="3" name="Picture 2"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4337" y="586740"/>
          <a:ext cx="293644" cy="234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0</xdr:row>
      <xdr:rowOff>60960</xdr:rowOff>
    </xdr:from>
    <xdr:to>
      <xdr:col>1</xdr:col>
      <xdr:colOff>456822</xdr:colOff>
      <xdr:row>2</xdr:row>
      <xdr:rowOff>140845</xdr:rowOff>
    </xdr:to>
    <xdr:pic>
      <xdr:nvPicPr>
        <xdr:cNvPr id="4" name="Picture 3"/>
        <xdr:cNvPicPr>
          <a:picLocks noChangeAspect="1"/>
        </xdr:cNvPicPr>
      </xdr:nvPicPr>
      <xdr:blipFill>
        <a:blip xmlns:r="http://schemas.openxmlformats.org/officeDocument/2006/relationships" r:embed="rId2"/>
        <a:stretch>
          <a:fillRect/>
        </a:stretch>
      </xdr:blipFill>
      <xdr:spPr>
        <a:xfrm>
          <a:off x="53340" y="60960"/>
          <a:ext cx="1013082" cy="445645"/>
        </a:xfrm>
        <a:prstGeom prst="rect">
          <a:avLst/>
        </a:prstGeom>
      </xdr:spPr>
    </xdr:pic>
    <xdr:clientData/>
  </xdr:twoCellAnchor>
  <xdr:twoCellAnchor editAs="oneCell">
    <xdr:from>
      <xdr:col>12</xdr:col>
      <xdr:colOff>396240</xdr:colOff>
      <xdr:row>0</xdr:row>
      <xdr:rowOff>99060</xdr:rowOff>
    </xdr:from>
    <xdr:to>
      <xdr:col>14</xdr:col>
      <xdr:colOff>548966</xdr:colOff>
      <xdr:row>2</xdr:row>
      <xdr:rowOff>116551</xdr:rowOff>
    </xdr:to>
    <xdr:pic>
      <xdr:nvPicPr>
        <xdr:cNvPr id="5" name="Picture 4"/>
        <xdr:cNvPicPr>
          <a:picLocks noChangeAspect="1"/>
        </xdr:cNvPicPr>
      </xdr:nvPicPr>
      <xdr:blipFill>
        <a:blip xmlns:r="http://schemas.openxmlformats.org/officeDocument/2006/relationships" r:embed="rId3"/>
        <a:stretch>
          <a:fillRect/>
        </a:stretch>
      </xdr:blipFill>
      <xdr:spPr>
        <a:xfrm>
          <a:off x="7711440" y="99060"/>
          <a:ext cx="1371926" cy="3832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304800</xdr:colOff>
      <xdr:row>3</xdr:row>
      <xdr:rowOff>7621</xdr:rowOff>
    </xdr:from>
    <xdr:to>
      <xdr:col>10</xdr:col>
      <xdr:colOff>586740</xdr:colOff>
      <xdr:row>4</xdr:row>
      <xdr:rowOff>50103</xdr:rowOff>
    </xdr:to>
    <xdr:pic>
      <xdr:nvPicPr>
        <xdr:cNvPr id="2" name="Picture 1"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0" y="563881"/>
          <a:ext cx="281940" cy="225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91440</xdr:colOff>
      <xdr:row>0</xdr:row>
      <xdr:rowOff>38100</xdr:rowOff>
    </xdr:from>
    <xdr:to>
      <xdr:col>2</xdr:col>
      <xdr:colOff>258702</xdr:colOff>
      <xdr:row>2</xdr:row>
      <xdr:rowOff>117985</xdr:rowOff>
    </xdr:to>
    <xdr:pic>
      <xdr:nvPicPr>
        <xdr:cNvPr id="3" name="Picture 2"/>
        <xdr:cNvPicPr>
          <a:picLocks noChangeAspect="1"/>
        </xdr:cNvPicPr>
      </xdr:nvPicPr>
      <xdr:blipFill>
        <a:blip xmlns:r="http://schemas.openxmlformats.org/officeDocument/2006/relationships" r:embed="rId2"/>
        <a:stretch>
          <a:fillRect/>
        </a:stretch>
      </xdr:blipFill>
      <xdr:spPr>
        <a:xfrm>
          <a:off x="91440" y="38100"/>
          <a:ext cx="1013082" cy="445645"/>
        </a:xfrm>
        <a:prstGeom prst="rect">
          <a:avLst/>
        </a:prstGeom>
      </xdr:spPr>
    </xdr:pic>
    <xdr:clientData/>
  </xdr:twoCellAnchor>
  <xdr:twoCellAnchor editAs="oneCell">
    <xdr:from>
      <xdr:col>12</xdr:col>
      <xdr:colOff>411480</xdr:colOff>
      <xdr:row>0</xdr:row>
      <xdr:rowOff>99060</xdr:rowOff>
    </xdr:from>
    <xdr:to>
      <xdr:col>14</xdr:col>
      <xdr:colOff>564206</xdr:colOff>
      <xdr:row>2</xdr:row>
      <xdr:rowOff>116551</xdr:rowOff>
    </xdr:to>
    <xdr:pic>
      <xdr:nvPicPr>
        <xdr:cNvPr id="4" name="Picture 3"/>
        <xdr:cNvPicPr>
          <a:picLocks noChangeAspect="1"/>
        </xdr:cNvPicPr>
      </xdr:nvPicPr>
      <xdr:blipFill>
        <a:blip xmlns:r="http://schemas.openxmlformats.org/officeDocument/2006/relationships" r:embed="rId3"/>
        <a:stretch>
          <a:fillRect/>
        </a:stretch>
      </xdr:blipFill>
      <xdr:spPr>
        <a:xfrm>
          <a:off x="7726680" y="99060"/>
          <a:ext cx="1371926" cy="3832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350520</xdr:colOff>
      <xdr:row>3</xdr:row>
      <xdr:rowOff>0</xdr:rowOff>
    </xdr:from>
    <xdr:to>
      <xdr:col>11</xdr:col>
      <xdr:colOff>34564</xdr:colOff>
      <xdr:row>4</xdr:row>
      <xdr:rowOff>51837</xdr:rowOff>
    </xdr:to>
    <xdr:pic>
      <xdr:nvPicPr>
        <xdr:cNvPr id="2" name="Picture 1"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9820" y="556260"/>
          <a:ext cx="293644" cy="234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0</xdr:row>
      <xdr:rowOff>76200</xdr:rowOff>
    </xdr:from>
    <xdr:to>
      <xdr:col>2</xdr:col>
      <xdr:colOff>205362</xdr:colOff>
      <xdr:row>2</xdr:row>
      <xdr:rowOff>156085</xdr:rowOff>
    </xdr:to>
    <xdr:pic>
      <xdr:nvPicPr>
        <xdr:cNvPr id="3" name="Picture 2"/>
        <xdr:cNvPicPr>
          <a:picLocks noChangeAspect="1"/>
        </xdr:cNvPicPr>
      </xdr:nvPicPr>
      <xdr:blipFill>
        <a:blip xmlns:r="http://schemas.openxmlformats.org/officeDocument/2006/relationships" r:embed="rId2"/>
        <a:stretch>
          <a:fillRect/>
        </a:stretch>
      </xdr:blipFill>
      <xdr:spPr>
        <a:xfrm>
          <a:off x="53340" y="76200"/>
          <a:ext cx="1013082" cy="445645"/>
        </a:xfrm>
        <a:prstGeom prst="rect">
          <a:avLst/>
        </a:prstGeom>
      </xdr:spPr>
    </xdr:pic>
    <xdr:clientData/>
  </xdr:twoCellAnchor>
  <xdr:twoCellAnchor editAs="oneCell">
    <xdr:from>
      <xdr:col>13</xdr:col>
      <xdr:colOff>68580</xdr:colOff>
      <xdr:row>0</xdr:row>
      <xdr:rowOff>137160</xdr:rowOff>
    </xdr:from>
    <xdr:to>
      <xdr:col>15</xdr:col>
      <xdr:colOff>221306</xdr:colOff>
      <xdr:row>2</xdr:row>
      <xdr:rowOff>154651</xdr:rowOff>
    </xdr:to>
    <xdr:pic>
      <xdr:nvPicPr>
        <xdr:cNvPr id="4" name="Picture 3"/>
        <xdr:cNvPicPr>
          <a:picLocks noChangeAspect="1"/>
        </xdr:cNvPicPr>
      </xdr:nvPicPr>
      <xdr:blipFill>
        <a:blip xmlns:r="http://schemas.openxmlformats.org/officeDocument/2006/relationships" r:embed="rId3"/>
        <a:stretch>
          <a:fillRect/>
        </a:stretch>
      </xdr:blipFill>
      <xdr:spPr>
        <a:xfrm>
          <a:off x="7726680" y="137160"/>
          <a:ext cx="1371926" cy="3832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9</xdr:col>
      <xdr:colOff>415370</xdr:colOff>
      <xdr:row>3</xdr:row>
      <xdr:rowOff>45720</xdr:rowOff>
    </xdr:from>
    <xdr:ext cx="198314" cy="158517"/>
    <xdr:pic>
      <xdr:nvPicPr>
        <xdr:cNvPr id="3" name="Picture 2"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9890" y="601980"/>
          <a:ext cx="198314" cy="1585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76200</xdr:colOff>
      <xdr:row>0</xdr:row>
      <xdr:rowOff>38100</xdr:rowOff>
    </xdr:from>
    <xdr:to>
      <xdr:col>2</xdr:col>
      <xdr:colOff>266322</xdr:colOff>
      <xdr:row>2</xdr:row>
      <xdr:rowOff>117985</xdr:rowOff>
    </xdr:to>
    <xdr:pic>
      <xdr:nvPicPr>
        <xdr:cNvPr id="4" name="Picture 3"/>
        <xdr:cNvPicPr>
          <a:picLocks noChangeAspect="1"/>
        </xdr:cNvPicPr>
      </xdr:nvPicPr>
      <xdr:blipFill>
        <a:blip xmlns:r="http://schemas.openxmlformats.org/officeDocument/2006/relationships" r:embed="rId2"/>
        <a:stretch>
          <a:fillRect/>
        </a:stretch>
      </xdr:blipFill>
      <xdr:spPr>
        <a:xfrm>
          <a:off x="76200" y="38100"/>
          <a:ext cx="1013082" cy="445645"/>
        </a:xfrm>
        <a:prstGeom prst="rect">
          <a:avLst/>
        </a:prstGeom>
      </xdr:spPr>
    </xdr:pic>
    <xdr:clientData/>
  </xdr:twoCellAnchor>
  <xdr:twoCellAnchor editAs="oneCell">
    <xdr:from>
      <xdr:col>11</xdr:col>
      <xdr:colOff>403860</xdr:colOff>
      <xdr:row>0</xdr:row>
      <xdr:rowOff>99060</xdr:rowOff>
    </xdr:from>
    <xdr:to>
      <xdr:col>13</xdr:col>
      <xdr:colOff>556586</xdr:colOff>
      <xdr:row>2</xdr:row>
      <xdr:rowOff>116551</xdr:rowOff>
    </xdr:to>
    <xdr:pic>
      <xdr:nvPicPr>
        <xdr:cNvPr id="5" name="Picture 4"/>
        <xdr:cNvPicPr>
          <a:picLocks noChangeAspect="1"/>
        </xdr:cNvPicPr>
      </xdr:nvPicPr>
      <xdr:blipFill>
        <a:blip xmlns:r="http://schemas.openxmlformats.org/officeDocument/2006/relationships" r:embed="rId3"/>
        <a:stretch>
          <a:fillRect/>
        </a:stretch>
      </xdr:blipFill>
      <xdr:spPr>
        <a:xfrm>
          <a:off x="7299960" y="99060"/>
          <a:ext cx="1371926" cy="38325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388620</xdr:colOff>
      <xdr:row>3</xdr:row>
      <xdr:rowOff>22860</xdr:rowOff>
    </xdr:from>
    <xdr:to>
      <xdr:col>7</xdr:col>
      <xdr:colOff>594360</xdr:colOff>
      <xdr:row>4</xdr:row>
      <xdr:rowOff>45720</xdr:rowOff>
    </xdr:to>
    <xdr:pic>
      <xdr:nvPicPr>
        <xdr:cNvPr id="2" name="Picture 1" descr="See the source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4980" y="579120"/>
          <a:ext cx="205740" cy="205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723900</xdr:colOff>
      <xdr:row>3</xdr:row>
      <xdr:rowOff>0</xdr:rowOff>
    </xdr:from>
    <xdr:to>
      <xdr:col>5</xdr:col>
      <xdr:colOff>731520</xdr:colOff>
      <xdr:row>4</xdr:row>
      <xdr:rowOff>38100</xdr:rowOff>
    </xdr:to>
    <xdr:pic>
      <xdr:nvPicPr>
        <xdr:cNvPr id="3" name="Picture 2" descr="See the sourc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54980" y="0"/>
          <a:ext cx="205740" cy="205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xdr:colOff>
      <xdr:row>0</xdr:row>
      <xdr:rowOff>60960</xdr:rowOff>
    </xdr:from>
    <xdr:to>
      <xdr:col>1</xdr:col>
      <xdr:colOff>464442</xdr:colOff>
      <xdr:row>2</xdr:row>
      <xdr:rowOff>140845</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 y="60960"/>
          <a:ext cx="1013082" cy="445645"/>
        </a:xfrm>
        <a:prstGeom prst="rect">
          <a:avLst/>
        </a:prstGeom>
      </xdr:spPr>
    </xdr:pic>
    <xdr:clientData/>
  </xdr:twoCellAnchor>
  <xdr:twoCellAnchor editAs="oneCell">
    <xdr:from>
      <xdr:col>10</xdr:col>
      <xdr:colOff>815340</xdr:colOff>
      <xdr:row>0</xdr:row>
      <xdr:rowOff>99060</xdr:rowOff>
    </xdr:from>
    <xdr:to>
      <xdr:col>10</xdr:col>
      <xdr:colOff>2179646</xdr:colOff>
      <xdr:row>2</xdr:row>
      <xdr:rowOff>116551</xdr:rowOff>
    </xdr:to>
    <xdr:pic>
      <xdr:nvPicPr>
        <xdr:cNvPr id="5" name="Picture 4"/>
        <xdr:cNvPicPr>
          <a:picLocks noChangeAspect="1"/>
        </xdr:cNvPicPr>
      </xdr:nvPicPr>
      <xdr:blipFill>
        <a:blip xmlns:r="http://schemas.openxmlformats.org/officeDocument/2006/relationships" r:embed="rId4"/>
        <a:stretch>
          <a:fillRect/>
        </a:stretch>
      </xdr:blipFill>
      <xdr:spPr>
        <a:xfrm>
          <a:off x="7452360" y="99060"/>
          <a:ext cx="1364306" cy="383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lene.Marcotte/Desktop/2017-2018%20IDEA%20Application%20(Final%20-%20Option%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List2"/>
      <sheetName val="Cover Sheet"/>
      <sheetName val="Required Signatures"/>
      <sheetName val="Assurances"/>
      <sheetName val="Objective 1 "/>
      <sheetName val="Objective 2"/>
      <sheetName val="Objective 3"/>
      <sheetName val="Objective 4 - Voluntary CEIS"/>
      <sheetName val="Obj.6 - Dependent Charter(s)"/>
      <sheetName val="Obj. 7 - Private School(s)"/>
      <sheetName val="Private School Consultation"/>
      <sheetName val="Objective 8 - Excess Cost"/>
      <sheetName val="Budget Summary"/>
      <sheetName val="Checklist"/>
    </sheetNames>
    <sheetDataSet>
      <sheetData sheetId="0">
        <row r="1">
          <cell r="A1" t="str">
            <v>Yes</v>
          </cell>
        </row>
        <row r="3">
          <cell r="A3" t="str">
            <v>Yes</v>
          </cell>
        </row>
        <row r="4">
          <cell r="A4" t="str">
            <v>N/A</v>
          </cell>
        </row>
        <row r="6">
          <cell r="A6" t="str">
            <v>Single Applicant</v>
          </cell>
        </row>
        <row r="7">
          <cell r="A7" t="str">
            <v>Voluntary Joint Eligibility</v>
          </cell>
        </row>
        <row r="8">
          <cell r="A8" t="str">
            <v xml:space="preserve">Mandated Joint Eligiblity </v>
          </cell>
        </row>
        <row r="9">
          <cell r="A9" t="str">
            <v>Voluntary Combined Application</v>
          </cell>
        </row>
        <row r="21">
          <cell r="A21" t="str">
            <v>Section II provides documentation of completion of all issues identified in the FFY2016 conditional approval letter.</v>
          </cell>
        </row>
        <row r="22">
          <cell r="A22" t="str">
            <v>As noted in Section II, the LEA has not completed all issues identified in the FFY2016 conditional approval letter.</v>
          </cell>
        </row>
        <row r="23">
          <cell r="A23" t="str">
            <v>N/A</v>
          </cell>
        </row>
        <row r="26">
          <cell r="A26" t="str">
            <v>The LEA previously submitted documentation of completion of all issues identified in the FFY2016 conditional approval letter.</v>
          </cell>
        </row>
        <row r="27">
          <cell r="A27" t="str">
            <v>The LEA is attaching documentation of completion of all issues identified in the FFY2016 conditional approval letter.  (Attach documentation showing completion of all issues.)</v>
          </cell>
        </row>
        <row r="28">
          <cell r="A28" t="str">
            <v>The LEA has not completed all issues identified in the FFY2016 conditional approval letter.  (Attach documentation showing completion of any issues and a list of items not yet completed.)</v>
          </cell>
        </row>
        <row r="29">
          <cell r="A29" t="str">
            <v>Due to time constraints, the LEA is not yet able to upload Board Meeting Agenda and Minutes in WebEPSS but will do so no later than August 30, 2017.</v>
          </cell>
        </row>
        <row r="30">
          <cell r="A30" t="str">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abSelected="1" zoomScaleNormal="100" workbookViewId="0">
      <selection activeCell="H10" sqref="H10"/>
    </sheetView>
  </sheetViews>
  <sheetFormatPr defaultRowHeight="14.4"/>
  <cols>
    <col min="1" max="1" width="11.6640625" customWidth="1"/>
    <col min="2" max="2" width="38.33203125" customWidth="1"/>
    <col min="3" max="3" width="10.33203125" customWidth="1"/>
    <col min="4" max="4" width="2.6640625" customWidth="1"/>
    <col min="5" max="5" width="13.5546875" customWidth="1"/>
    <col min="6" max="6" width="23.33203125" customWidth="1"/>
  </cols>
  <sheetData>
    <row r="1" spans="1:6" s="242" customFormat="1">
      <c r="A1" s="345" t="s">
        <v>719</v>
      </c>
      <c r="B1" s="345"/>
      <c r="C1" s="345"/>
      <c r="D1" s="345"/>
      <c r="E1" s="345"/>
      <c r="F1" s="345"/>
    </row>
    <row r="2" spans="1:6" s="242" customFormat="1">
      <c r="A2" s="351" t="s">
        <v>694</v>
      </c>
      <c r="B2" s="351"/>
      <c r="C2" s="351"/>
      <c r="D2" s="351"/>
      <c r="E2" s="351"/>
      <c r="F2" s="351"/>
    </row>
    <row r="3" spans="1:6" s="242" customFormat="1">
      <c r="A3" s="346" t="s">
        <v>536</v>
      </c>
      <c r="B3" s="346"/>
      <c r="C3" s="346"/>
      <c r="D3" s="346"/>
      <c r="E3" s="346"/>
      <c r="F3" s="346"/>
    </row>
    <row r="4" spans="1:6" s="242" customFormat="1" ht="15" thickBot="1">
      <c r="A4" s="136"/>
      <c r="B4" s="136"/>
      <c r="C4" s="136"/>
      <c r="D4" s="136"/>
      <c r="E4" s="136"/>
      <c r="F4" s="136"/>
    </row>
    <row r="5" spans="1:6" s="242" customFormat="1">
      <c r="A5" s="70" t="s">
        <v>665</v>
      </c>
      <c r="B5" s="92"/>
      <c r="C5" s="92"/>
      <c r="D5" s="92"/>
      <c r="E5" s="207" t="s">
        <v>526</v>
      </c>
      <c r="F5" s="253"/>
    </row>
    <row r="6" spans="1:6" s="242" customFormat="1">
      <c r="A6" s="70"/>
      <c r="B6" s="92"/>
      <c r="C6" s="92"/>
      <c r="D6" s="92"/>
      <c r="E6" s="19"/>
      <c r="F6" s="78"/>
    </row>
    <row r="7" spans="1:6" s="242" customFormat="1">
      <c r="A7" s="254" t="s">
        <v>666</v>
      </c>
      <c r="B7" s="92"/>
      <c r="C7" s="92"/>
      <c r="D7" s="92"/>
      <c r="E7" s="19"/>
      <c r="F7" s="78"/>
    </row>
    <row r="8" spans="1:6" s="242" customFormat="1">
      <c r="A8" s="242" t="s">
        <v>718</v>
      </c>
    </row>
    <row r="9" spans="1:6" ht="14.4" customHeight="1">
      <c r="A9" s="340" t="s">
        <v>796</v>
      </c>
      <c r="B9" s="340"/>
      <c r="C9" s="340"/>
      <c r="D9" s="242"/>
      <c r="E9" s="342" t="s">
        <v>650</v>
      </c>
      <c r="F9" s="342"/>
    </row>
    <row r="10" spans="1:6" ht="57.6" customHeight="1">
      <c r="A10" s="240" t="s">
        <v>618</v>
      </c>
      <c r="B10" s="240" t="s">
        <v>619</v>
      </c>
      <c r="C10" s="240" t="s">
        <v>112</v>
      </c>
      <c r="D10" s="242"/>
      <c r="E10" s="239" t="s">
        <v>620</v>
      </c>
      <c r="F10" s="240" t="s">
        <v>621</v>
      </c>
    </row>
    <row r="11" spans="1:6">
      <c r="A11" s="242"/>
      <c r="B11" s="242"/>
      <c r="C11" s="242"/>
      <c r="D11" s="242"/>
      <c r="E11" s="242"/>
      <c r="F11" s="242"/>
    </row>
    <row r="12" spans="1:6" ht="43.2">
      <c r="A12" s="255" t="s">
        <v>667</v>
      </c>
      <c r="B12" s="250" t="s">
        <v>628</v>
      </c>
      <c r="C12" s="61" t="s">
        <v>112</v>
      </c>
      <c r="D12" s="242"/>
      <c r="E12" s="241"/>
      <c r="F12" s="241"/>
    </row>
    <row r="13" spans="1:6" ht="28.8">
      <c r="A13" s="237"/>
      <c r="B13" s="250" t="s">
        <v>629</v>
      </c>
      <c r="C13" s="61" t="s">
        <v>112</v>
      </c>
      <c r="D13" s="242"/>
      <c r="E13" s="241"/>
      <c r="F13" s="241"/>
    </row>
    <row r="14" spans="1:6" ht="43.2">
      <c r="A14" s="237"/>
      <c r="B14" s="250" t="s">
        <v>630</v>
      </c>
      <c r="C14" s="61" t="s">
        <v>112</v>
      </c>
      <c r="D14" s="242"/>
      <c r="E14" s="241"/>
      <c r="F14" s="241"/>
    </row>
    <row r="15" spans="1:6">
      <c r="A15" s="237"/>
      <c r="B15" s="250" t="s">
        <v>631</v>
      </c>
      <c r="C15" s="61" t="s">
        <v>112</v>
      </c>
      <c r="D15" s="242"/>
      <c r="E15" s="241"/>
      <c r="F15" s="241"/>
    </row>
    <row r="16" spans="1:6">
      <c r="A16" s="237"/>
      <c r="B16" s="249" t="s">
        <v>808</v>
      </c>
      <c r="C16" s="61" t="s">
        <v>112</v>
      </c>
      <c r="D16" s="242"/>
      <c r="E16" s="241"/>
      <c r="F16" s="241"/>
    </row>
    <row r="17" spans="1:6" ht="28.8">
      <c r="A17" s="237"/>
      <c r="B17" s="250" t="s">
        <v>809</v>
      </c>
      <c r="C17" s="61" t="s">
        <v>112</v>
      </c>
      <c r="D17" s="242"/>
      <c r="E17" s="241"/>
      <c r="F17" s="241"/>
    </row>
    <row r="18" spans="1:6" ht="28.8">
      <c r="A18" s="237"/>
      <c r="B18" s="251" t="s">
        <v>632</v>
      </c>
      <c r="C18" s="61" t="s">
        <v>112</v>
      </c>
      <c r="D18" s="242"/>
      <c r="E18" s="241"/>
      <c r="F18" s="241"/>
    </row>
    <row r="19" spans="1:6">
      <c r="A19" s="237"/>
      <c r="B19" s="244" t="s">
        <v>633</v>
      </c>
      <c r="C19" s="61" t="s">
        <v>112</v>
      </c>
      <c r="D19" s="242"/>
      <c r="E19" s="241"/>
      <c r="F19" s="241"/>
    </row>
    <row r="20" spans="1:6">
      <c r="A20" s="237"/>
      <c r="B20" s="244" t="s">
        <v>649</v>
      </c>
      <c r="C20" s="61" t="s">
        <v>112</v>
      </c>
      <c r="D20" s="242"/>
      <c r="E20" s="241"/>
      <c r="F20" s="241"/>
    </row>
    <row r="21" spans="1:6">
      <c r="A21" s="237"/>
      <c r="B21" s="244" t="s">
        <v>634</v>
      </c>
      <c r="C21" s="61" t="s">
        <v>112</v>
      </c>
      <c r="D21" s="242"/>
      <c r="E21" s="241"/>
      <c r="F21" s="241"/>
    </row>
    <row r="22" spans="1:6" s="242" customFormat="1">
      <c r="A22" s="237"/>
      <c r="B22" s="249" t="s">
        <v>623</v>
      </c>
      <c r="C22" s="61" t="s">
        <v>112</v>
      </c>
      <c r="E22" s="241"/>
      <c r="F22" s="241"/>
    </row>
    <row r="23" spans="1:6" s="242" customFormat="1" ht="28.8">
      <c r="A23" s="237"/>
      <c r="B23" s="250" t="s">
        <v>624</v>
      </c>
      <c r="C23" s="61" t="s">
        <v>112</v>
      </c>
      <c r="E23" s="241"/>
      <c r="F23" s="241"/>
    </row>
    <row r="24" spans="1:6" s="242" customFormat="1">
      <c r="A24" s="237"/>
      <c r="B24" s="249" t="s">
        <v>625</v>
      </c>
      <c r="C24" s="61" t="s">
        <v>112</v>
      </c>
      <c r="E24" s="241"/>
      <c r="F24" s="241"/>
    </row>
    <row r="25" spans="1:6" s="242" customFormat="1">
      <c r="A25" s="237"/>
      <c r="B25" s="249" t="s">
        <v>626</v>
      </c>
      <c r="C25" s="61" t="s">
        <v>112</v>
      </c>
      <c r="E25" s="241"/>
      <c r="F25" s="241"/>
    </row>
    <row r="26" spans="1:6" s="242" customFormat="1">
      <c r="A26" s="236"/>
      <c r="B26" s="249" t="s">
        <v>627</v>
      </c>
      <c r="C26" s="61" t="s">
        <v>112</v>
      </c>
      <c r="E26" s="241"/>
      <c r="F26" s="241"/>
    </row>
    <row r="27" spans="1:6" s="242" customFormat="1">
      <c r="A27" s="78"/>
      <c r="B27" s="78"/>
      <c r="C27" s="78"/>
      <c r="D27" s="56"/>
      <c r="E27" s="78"/>
      <c r="F27" s="78"/>
    </row>
    <row r="28" spans="1:6" s="242" customFormat="1" ht="28.8">
      <c r="A28" s="256" t="s">
        <v>668</v>
      </c>
      <c r="B28" s="250" t="s">
        <v>669</v>
      </c>
      <c r="C28" s="61" t="s">
        <v>112</v>
      </c>
      <c r="E28" s="241"/>
      <c r="F28" s="241"/>
    </row>
    <row r="29" spans="1:6" s="242" customFormat="1" ht="28.8">
      <c r="A29" s="237"/>
      <c r="B29" s="250" t="s">
        <v>670</v>
      </c>
      <c r="C29" s="61" t="s">
        <v>112</v>
      </c>
      <c r="E29" s="241"/>
      <c r="F29" s="241"/>
    </row>
    <row r="30" spans="1:6" s="242" customFormat="1" ht="28.8">
      <c r="A30" s="237"/>
      <c r="B30" s="250" t="s">
        <v>671</v>
      </c>
      <c r="C30" s="61" t="s">
        <v>112</v>
      </c>
      <c r="E30" s="241"/>
      <c r="F30" s="241"/>
    </row>
    <row r="31" spans="1:6" s="242" customFormat="1" ht="28.8">
      <c r="A31" s="237"/>
      <c r="B31" s="250" t="s">
        <v>672</v>
      </c>
      <c r="C31" s="61" t="s">
        <v>112</v>
      </c>
      <c r="E31" s="241"/>
      <c r="F31" s="241"/>
    </row>
    <row r="32" spans="1:6" s="242" customFormat="1">
      <c r="A32" s="236"/>
      <c r="B32" s="250" t="s">
        <v>673</v>
      </c>
      <c r="C32" s="61" t="s">
        <v>112</v>
      </c>
      <c r="E32" s="241"/>
      <c r="F32" s="241"/>
    </row>
    <row r="33" spans="1:6" s="242" customFormat="1">
      <c r="A33" s="78"/>
      <c r="B33" s="145"/>
      <c r="C33" s="78"/>
      <c r="D33" s="56"/>
      <c r="E33" s="78"/>
      <c r="F33" s="78"/>
    </row>
    <row r="34" spans="1:6" s="242" customFormat="1">
      <c r="A34" s="78"/>
      <c r="B34" s="78"/>
      <c r="C34" s="78"/>
      <c r="D34" s="56"/>
      <c r="E34" s="78"/>
      <c r="F34" s="78"/>
    </row>
    <row r="35" spans="1:6" s="242" customFormat="1">
      <c r="A35" s="340" t="s">
        <v>796</v>
      </c>
      <c r="B35" s="341"/>
      <c r="C35" s="341"/>
      <c r="D35" s="56"/>
      <c r="E35" s="342" t="s">
        <v>650</v>
      </c>
      <c r="F35" s="342"/>
    </row>
    <row r="36" spans="1:6" s="242" customFormat="1" ht="43.2">
      <c r="A36" s="322" t="s">
        <v>618</v>
      </c>
      <c r="B36" s="322" t="s">
        <v>619</v>
      </c>
      <c r="C36" s="322" t="s">
        <v>112</v>
      </c>
      <c r="D36" s="321"/>
      <c r="E36" s="323" t="s">
        <v>620</v>
      </c>
      <c r="F36" s="322" t="s">
        <v>621</v>
      </c>
    </row>
    <row r="37" spans="1:6" s="242" customFormat="1">
      <c r="A37" s="347" t="s">
        <v>422</v>
      </c>
      <c r="B37" s="250" t="s">
        <v>720</v>
      </c>
      <c r="C37" s="61" t="s">
        <v>112</v>
      </c>
      <c r="E37" s="241"/>
      <c r="F37" s="241"/>
    </row>
    <row r="38" spans="1:6">
      <c r="A38" s="348"/>
      <c r="B38" s="250" t="s">
        <v>721</v>
      </c>
      <c r="C38" s="61" t="s">
        <v>112</v>
      </c>
      <c r="D38" s="242"/>
      <c r="E38" s="241"/>
      <c r="F38" s="241"/>
    </row>
    <row r="39" spans="1:6" s="242" customFormat="1" ht="28.8">
      <c r="A39" s="348"/>
      <c r="B39" s="250" t="s">
        <v>684</v>
      </c>
      <c r="C39" s="61" t="s">
        <v>112</v>
      </c>
      <c r="E39" s="241"/>
      <c r="F39" s="241"/>
    </row>
    <row r="40" spans="1:6">
      <c r="A40" s="237" t="s">
        <v>635</v>
      </c>
      <c r="B40" s="18" t="s">
        <v>636</v>
      </c>
      <c r="C40" s="61" t="s">
        <v>112</v>
      </c>
      <c r="D40" s="242"/>
      <c r="E40" s="241"/>
      <c r="F40" s="241"/>
    </row>
    <row r="41" spans="1:6">
      <c r="A41" s="237"/>
      <c r="B41" s="18" t="s">
        <v>637</v>
      </c>
      <c r="C41" s="61" t="s">
        <v>112</v>
      </c>
      <c r="D41" s="242"/>
      <c r="E41" s="241"/>
      <c r="F41" s="241"/>
    </row>
    <row r="42" spans="1:6" s="242" customFormat="1">
      <c r="A42" s="237"/>
      <c r="B42" s="18" t="s">
        <v>722</v>
      </c>
      <c r="C42" s="61" t="s">
        <v>112</v>
      </c>
      <c r="E42" s="241"/>
      <c r="F42" s="241"/>
    </row>
    <row r="43" spans="1:6">
      <c r="A43" s="237" t="s">
        <v>509</v>
      </c>
      <c r="B43" s="18" t="s">
        <v>636</v>
      </c>
      <c r="C43" s="61" t="s">
        <v>112</v>
      </c>
      <c r="D43" s="242"/>
      <c r="E43" s="241"/>
      <c r="F43" s="241"/>
    </row>
    <row r="44" spans="1:6">
      <c r="A44" s="237"/>
      <c r="B44" s="18" t="s">
        <v>637</v>
      </c>
      <c r="C44" s="61" t="s">
        <v>112</v>
      </c>
      <c r="D44" s="242"/>
      <c r="E44" s="241"/>
      <c r="F44" s="241"/>
    </row>
    <row r="45" spans="1:6" s="242" customFormat="1">
      <c r="A45" s="237"/>
      <c r="B45" s="18" t="s">
        <v>722</v>
      </c>
      <c r="C45" s="61" t="s">
        <v>112</v>
      </c>
      <c r="E45" s="241"/>
      <c r="F45" s="241"/>
    </row>
    <row r="46" spans="1:6">
      <c r="A46" s="237" t="s">
        <v>504</v>
      </c>
      <c r="B46" s="18" t="s">
        <v>636</v>
      </c>
      <c r="C46" s="61" t="s">
        <v>112</v>
      </c>
      <c r="D46" s="242"/>
      <c r="E46" s="241"/>
      <c r="F46" s="241"/>
    </row>
    <row r="47" spans="1:6">
      <c r="A47" s="237"/>
      <c r="B47" s="18" t="s">
        <v>637</v>
      </c>
      <c r="C47" s="61" t="s">
        <v>112</v>
      </c>
      <c r="D47" s="242"/>
      <c r="E47" s="241"/>
      <c r="F47" s="241"/>
    </row>
    <row r="48" spans="1:6" s="242" customFormat="1">
      <c r="A48" s="237"/>
      <c r="B48" s="18" t="s">
        <v>722</v>
      </c>
      <c r="C48" s="61" t="s">
        <v>112</v>
      </c>
      <c r="E48" s="241"/>
      <c r="F48" s="241"/>
    </row>
    <row r="49" spans="1:6" s="242" customFormat="1">
      <c r="A49" s="237"/>
      <c r="B49" s="295" t="s">
        <v>803</v>
      </c>
      <c r="C49" s="352" t="s">
        <v>112</v>
      </c>
      <c r="E49" s="354"/>
      <c r="F49" s="355"/>
    </row>
    <row r="50" spans="1:6" s="242" customFormat="1">
      <c r="A50" s="236"/>
      <c r="B50" s="296" t="s">
        <v>802</v>
      </c>
      <c r="C50" s="353"/>
      <c r="E50" s="354"/>
      <c r="F50" s="355"/>
    </row>
    <row r="51" spans="1:6">
      <c r="A51" s="242"/>
      <c r="B51" s="242"/>
      <c r="C51" s="242"/>
      <c r="D51" s="242"/>
      <c r="E51" s="242"/>
      <c r="F51" s="242"/>
    </row>
    <row r="52" spans="1:6">
      <c r="A52" s="349" t="s">
        <v>723</v>
      </c>
      <c r="B52" s="244" t="s">
        <v>724</v>
      </c>
      <c r="C52" s="61" t="s">
        <v>112</v>
      </c>
      <c r="D52" s="242"/>
      <c r="E52" s="241"/>
      <c r="F52" s="241"/>
    </row>
    <row r="53" spans="1:6" s="242" customFormat="1">
      <c r="A53" s="350"/>
      <c r="B53" s="244" t="s">
        <v>725</v>
      </c>
      <c r="C53" s="61" t="s">
        <v>112</v>
      </c>
      <c r="E53" s="241"/>
      <c r="F53" s="241"/>
    </row>
    <row r="54" spans="1:6" s="242" customFormat="1">
      <c r="A54" s="350"/>
      <c r="B54" s="244" t="s">
        <v>727</v>
      </c>
      <c r="C54" s="61" t="s">
        <v>112</v>
      </c>
      <c r="E54" s="241"/>
      <c r="F54" s="241"/>
    </row>
    <row r="55" spans="1:6" s="242" customFormat="1">
      <c r="A55" s="350"/>
      <c r="B55" s="247" t="s">
        <v>726</v>
      </c>
      <c r="C55" s="61" t="s">
        <v>112</v>
      </c>
      <c r="E55" s="241"/>
      <c r="F55" s="241"/>
    </row>
    <row r="56" spans="1:6" s="242" customFormat="1">
      <c r="A56" s="350"/>
      <c r="B56" s="244" t="s">
        <v>725</v>
      </c>
      <c r="C56" s="61" t="s">
        <v>112</v>
      </c>
      <c r="E56" s="241"/>
      <c r="F56" s="241"/>
    </row>
    <row r="57" spans="1:6" ht="28.8">
      <c r="A57" s="350"/>
      <c r="B57" s="257" t="s">
        <v>674</v>
      </c>
      <c r="C57" s="61" t="s">
        <v>112</v>
      </c>
      <c r="D57" s="242"/>
      <c r="E57" s="241"/>
      <c r="F57" s="241"/>
    </row>
    <row r="58" spans="1:6" s="242" customFormat="1">
      <c r="A58" s="288"/>
      <c r="B58" s="243" t="s">
        <v>728</v>
      </c>
      <c r="C58" s="61" t="s">
        <v>112</v>
      </c>
      <c r="E58" s="241"/>
      <c r="F58" s="241"/>
    </row>
    <row r="59" spans="1:6">
      <c r="A59" s="242"/>
      <c r="B59" s="242"/>
      <c r="C59" s="242"/>
      <c r="D59" s="242"/>
      <c r="E59" s="242"/>
      <c r="F59" s="242"/>
    </row>
    <row r="60" spans="1:6" s="242" customFormat="1" ht="28.8">
      <c r="A60" s="343" t="s">
        <v>677</v>
      </c>
      <c r="B60" s="250" t="s">
        <v>729</v>
      </c>
      <c r="C60" s="61" t="s">
        <v>112</v>
      </c>
      <c r="E60" s="260"/>
      <c r="F60" s="260"/>
    </row>
    <row r="61" spans="1:6" s="242" customFormat="1">
      <c r="A61" s="343"/>
      <c r="B61" s="244" t="s">
        <v>638</v>
      </c>
      <c r="C61" s="61" t="s">
        <v>112</v>
      </c>
      <c r="E61" s="260"/>
      <c r="F61" s="260"/>
    </row>
    <row r="62" spans="1:6">
      <c r="A62" s="343"/>
      <c r="B62" s="244" t="s">
        <v>730</v>
      </c>
      <c r="C62" s="61" t="s">
        <v>112</v>
      </c>
      <c r="D62" s="242"/>
      <c r="E62" s="241"/>
      <c r="F62" s="241"/>
    </row>
    <row r="63" spans="1:6" s="242" customFormat="1">
      <c r="A63" s="343"/>
      <c r="B63" s="246" t="s">
        <v>676</v>
      </c>
      <c r="C63" s="61" t="s">
        <v>112</v>
      </c>
      <c r="E63" s="233"/>
      <c r="F63" s="232"/>
    </row>
    <row r="64" spans="1:6">
      <c r="A64" s="344"/>
      <c r="B64" s="247" t="s">
        <v>732</v>
      </c>
      <c r="C64" s="61" t="s">
        <v>112</v>
      </c>
      <c r="D64" s="242"/>
      <c r="E64" s="230"/>
      <c r="F64" s="231"/>
    </row>
    <row r="65" spans="1:6">
      <c r="A65" s="242"/>
      <c r="B65" s="242"/>
      <c r="C65" s="242"/>
      <c r="D65" s="242"/>
      <c r="E65" s="242"/>
      <c r="F65" s="242"/>
    </row>
    <row r="66" spans="1:6" s="242" customFormat="1" ht="28.8">
      <c r="A66" s="343" t="s">
        <v>678</v>
      </c>
      <c r="B66" s="250" t="s">
        <v>685</v>
      </c>
      <c r="C66" s="61" t="s">
        <v>112</v>
      </c>
      <c r="E66" s="260"/>
      <c r="F66" s="260"/>
    </row>
    <row r="67" spans="1:6" ht="33" customHeight="1">
      <c r="A67" s="343"/>
      <c r="B67" s="261" t="s">
        <v>680</v>
      </c>
      <c r="C67" s="61" t="s">
        <v>112</v>
      </c>
      <c r="D67" s="242"/>
      <c r="E67" s="241"/>
      <c r="F67" s="241"/>
    </row>
    <row r="68" spans="1:6" s="242" customFormat="1" ht="14.4" customHeight="1">
      <c r="A68" s="343"/>
      <c r="B68" s="244" t="s">
        <v>731</v>
      </c>
      <c r="C68" s="61" t="s">
        <v>112</v>
      </c>
      <c r="E68" s="234"/>
      <c r="F68" s="234"/>
    </row>
    <row r="69" spans="1:6" s="242" customFormat="1" ht="27" customHeight="1">
      <c r="A69" s="343"/>
      <c r="B69" s="243" t="s">
        <v>733</v>
      </c>
      <c r="C69" s="61" t="s">
        <v>112</v>
      </c>
      <c r="E69" s="234"/>
      <c r="F69" s="234"/>
    </row>
    <row r="70" spans="1:6" s="242" customFormat="1">
      <c r="A70" s="343"/>
      <c r="B70" s="245" t="s">
        <v>639</v>
      </c>
      <c r="C70" s="61" t="s">
        <v>112</v>
      </c>
      <c r="E70" s="234"/>
      <c r="F70" s="234"/>
    </row>
    <row r="71" spans="1:6">
      <c r="A71" s="344"/>
      <c r="B71" s="247" t="s">
        <v>681</v>
      </c>
      <c r="C71" s="61" t="s">
        <v>112</v>
      </c>
      <c r="D71" s="28"/>
      <c r="E71" s="241"/>
      <c r="F71" s="241"/>
    </row>
    <row r="72" spans="1:6" s="242" customFormat="1">
      <c r="A72" s="182"/>
      <c r="B72" s="78"/>
      <c r="C72" s="78"/>
      <c r="D72" s="78"/>
      <c r="E72" s="78"/>
      <c r="F72" s="78"/>
    </row>
    <row r="73" spans="1:6" s="242" customFormat="1">
      <c r="A73" s="182"/>
      <c r="B73" s="78"/>
      <c r="C73" s="78"/>
      <c r="D73" s="78"/>
      <c r="E73" s="78"/>
      <c r="F73" s="78"/>
    </row>
    <row r="74" spans="1:6" s="242" customFormat="1">
      <c r="A74" s="182"/>
      <c r="B74" s="78"/>
      <c r="C74" s="78"/>
      <c r="D74" s="78"/>
      <c r="E74" s="78"/>
      <c r="F74" s="78"/>
    </row>
    <row r="75" spans="1:6" s="242" customFormat="1">
      <c r="A75" s="182"/>
      <c r="B75" s="92"/>
      <c r="C75" s="259"/>
      <c r="D75" s="56"/>
      <c r="E75" s="78"/>
      <c r="F75" s="78"/>
    </row>
    <row r="76" spans="1:6" s="242" customFormat="1">
      <c r="A76" s="340" t="s">
        <v>796</v>
      </c>
      <c r="B76" s="341"/>
      <c r="C76" s="341"/>
      <c r="D76" s="56"/>
      <c r="E76" s="342" t="s">
        <v>650</v>
      </c>
      <c r="F76" s="342"/>
    </row>
    <row r="77" spans="1:6" s="242" customFormat="1" ht="43.2">
      <c r="A77" s="322" t="s">
        <v>618</v>
      </c>
      <c r="B77" s="322" t="s">
        <v>619</v>
      </c>
      <c r="C77" s="322" t="s">
        <v>112</v>
      </c>
      <c r="D77" s="321"/>
      <c r="E77" s="323" t="s">
        <v>620</v>
      </c>
      <c r="F77" s="322" t="s">
        <v>621</v>
      </c>
    </row>
    <row r="78" spans="1:6" s="242" customFormat="1">
      <c r="A78" s="343" t="s">
        <v>682</v>
      </c>
      <c r="B78" s="249" t="s">
        <v>622</v>
      </c>
      <c r="C78" s="61" t="s">
        <v>112</v>
      </c>
      <c r="E78" s="241"/>
      <c r="F78" s="241"/>
    </row>
    <row r="79" spans="1:6" s="242" customFormat="1" ht="57.6">
      <c r="A79" s="343"/>
      <c r="B79" s="248" t="s">
        <v>683</v>
      </c>
      <c r="C79" s="61" t="s">
        <v>112</v>
      </c>
      <c r="E79" s="241"/>
      <c r="F79" s="241"/>
    </row>
    <row r="80" spans="1:6">
      <c r="A80" s="242"/>
      <c r="B80" s="242"/>
      <c r="C80" s="242"/>
      <c r="D80" s="242"/>
      <c r="E80" s="242"/>
      <c r="F80" s="242"/>
    </row>
    <row r="81" spans="1:6" ht="28.8">
      <c r="A81" s="235" t="s">
        <v>640</v>
      </c>
      <c r="B81" s="252" t="s">
        <v>641</v>
      </c>
      <c r="C81" s="61" t="s">
        <v>112</v>
      </c>
      <c r="D81" s="242"/>
      <c r="E81" s="241"/>
      <c r="F81" s="241"/>
    </row>
    <row r="82" spans="1:6">
      <c r="A82" s="242"/>
      <c r="B82" s="242"/>
      <c r="C82" s="242"/>
      <c r="D82" s="242"/>
      <c r="E82" s="242"/>
      <c r="F82" s="242"/>
    </row>
    <row r="83" spans="1:6">
      <c r="A83" s="238" t="s">
        <v>642</v>
      </c>
      <c r="B83" s="244" t="s">
        <v>643</v>
      </c>
      <c r="C83" s="61" t="s">
        <v>112</v>
      </c>
      <c r="D83" s="242"/>
      <c r="E83" s="241"/>
      <c r="F83" s="241"/>
    </row>
    <row r="84" spans="1:6">
      <c r="A84" s="236" t="s">
        <v>644</v>
      </c>
      <c r="B84" s="244" t="s">
        <v>645</v>
      </c>
      <c r="C84" s="61" t="s">
        <v>112</v>
      </c>
      <c r="D84" s="242"/>
      <c r="E84" s="241"/>
      <c r="F84" s="241"/>
    </row>
    <row r="85" spans="1:6">
      <c r="A85" s="242"/>
      <c r="B85" s="242"/>
      <c r="C85" s="242"/>
      <c r="D85" s="242"/>
      <c r="E85" s="242"/>
      <c r="F85" s="242"/>
    </row>
    <row r="86" spans="1:6">
      <c r="A86" s="238" t="s">
        <v>646</v>
      </c>
      <c r="B86" s="244" t="s">
        <v>647</v>
      </c>
      <c r="C86" s="61" t="s">
        <v>112</v>
      </c>
      <c r="D86" s="242"/>
      <c r="E86" s="241"/>
      <c r="F86" s="241"/>
    </row>
    <row r="87" spans="1:6" ht="28.8">
      <c r="A87" s="236"/>
      <c r="B87" s="243" t="s">
        <v>648</v>
      </c>
      <c r="C87" s="61" t="s">
        <v>112</v>
      </c>
      <c r="D87" s="242"/>
      <c r="E87" s="241"/>
      <c r="F87" s="241"/>
    </row>
  </sheetData>
  <mergeCells count="17">
    <mergeCell ref="A1:F1"/>
    <mergeCell ref="A3:F3"/>
    <mergeCell ref="A37:A39"/>
    <mergeCell ref="E35:F35"/>
    <mergeCell ref="A52:A57"/>
    <mergeCell ref="A2:F2"/>
    <mergeCell ref="C49:C50"/>
    <mergeCell ref="E49:E50"/>
    <mergeCell ref="F49:F50"/>
    <mergeCell ref="A9:C9"/>
    <mergeCell ref="A35:C35"/>
    <mergeCell ref="A76:C76"/>
    <mergeCell ref="E76:F76"/>
    <mergeCell ref="A78:A79"/>
    <mergeCell ref="A66:A71"/>
    <mergeCell ref="E9:F9"/>
    <mergeCell ref="A60:A64"/>
  </mergeCells>
  <pageMargins left="0.25" right="0.25" top="0.5" bottom="0.5" header="0.3" footer="0.3"/>
  <pageSetup orientation="portrait" r:id="rId1"/>
  <headerFooter>
    <oddHeader>&amp;CIDEA B Application B (Preliminary Allocation plus Projected Carryover)</oddHeader>
    <oddFooter>&amp;LChecklist&amp;RPage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Sheet1!$A$6:$A$7</xm:f>
          </x14:formula1>
          <xm:sqref>C12 C15:C16 C18 C21:C26 C37:C39 C78:C79 C81 C83:C84 C86:C87 C42 C45 C48:C49</xm:sqref>
        </x14:dataValidation>
        <x14:dataValidation type="list" allowBlank="1" showInputMessage="1" showErrorMessage="1">
          <x14:formula1>
            <xm:f>Sheet1!$A$6:$A$8</xm:f>
          </x14:formula1>
          <xm:sqref>C13:C14 C17 C19:C20 C46:C47 C52:C58 C60:C64 C28:C33 C40:C41 C43:C44 C66:C74</xm:sqref>
        </x14:dataValidation>
        <x14:dataValidation type="list" allowBlank="1" showInputMessage="1" showErrorMessage="1">
          <x14:formula1>
            <xm:f>Sheet2!$B$1:$B$145</xm:f>
          </x14:formula1>
          <xm:sqref>A3:F3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activeCell="O9" sqref="O9"/>
    </sheetView>
  </sheetViews>
  <sheetFormatPr defaultRowHeight="14.4"/>
  <cols>
    <col min="1" max="1" width="3" customWidth="1"/>
  </cols>
  <sheetData>
    <row r="1" spans="1:12" s="108" customFormat="1">
      <c r="A1" s="345" t="s">
        <v>719</v>
      </c>
      <c r="B1" s="345"/>
      <c r="C1" s="345"/>
      <c r="D1" s="345"/>
      <c r="E1" s="345"/>
      <c r="F1" s="345"/>
      <c r="G1" s="345"/>
      <c r="H1" s="345"/>
      <c r="I1" s="345"/>
      <c r="J1" s="345"/>
      <c r="K1" s="345"/>
      <c r="L1" s="345"/>
    </row>
    <row r="2" spans="1:12" s="108" customFormat="1" ht="15" thickBot="1">
      <c r="A2" s="637" t="str">
        <f>Assurances!A2</f>
        <v xml:space="preserve"> Select LEA Name</v>
      </c>
      <c r="B2" s="637"/>
      <c r="C2" s="637"/>
      <c r="D2" s="637"/>
      <c r="E2" s="637"/>
      <c r="F2" s="637"/>
      <c r="G2" s="637"/>
      <c r="H2" s="637"/>
      <c r="I2" s="637"/>
      <c r="J2" s="637"/>
      <c r="K2" s="637"/>
      <c r="L2" s="637"/>
    </row>
    <row r="3" spans="1:12">
      <c r="A3" s="93" t="s">
        <v>456</v>
      </c>
      <c r="I3" s="641" t="s">
        <v>526</v>
      </c>
      <c r="J3" s="641"/>
      <c r="K3" s="641"/>
      <c r="L3" s="641"/>
    </row>
    <row r="4" spans="1:12" s="90" customFormat="1">
      <c r="A4" s="93"/>
    </row>
    <row r="5" spans="1:12" ht="42" customHeight="1">
      <c r="A5" s="626" t="s">
        <v>662</v>
      </c>
      <c r="B5" s="626"/>
      <c r="C5" s="626"/>
      <c r="D5" s="626"/>
      <c r="E5" s="626"/>
      <c r="F5" s="626"/>
      <c r="G5" s="626"/>
      <c r="H5" s="626"/>
      <c r="I5" s="626"/>
      <c r="J5" s="626"/>
      <c r="K5" s="626"/>
      <c r="L5" s="626"/>
    </row>
    <row r="6" spans="1:12" s="90" customFormat="1" ht="9" customHeight="1">
      <c r="A6" s="94"/>
      <c r="B6" s="94"/>
      <c r="C6" s="94"/>
      <c r="D6" s="94"/>
      <c r="E6" s="94"/>
      <c r="F6" s="94"/>
      <c r="G6" s="94"/>
      <c r="H6" s="94"/>
      <c r="I6" s="94"/>
      <c r="J6" s="94"/>
      <c r="K6" s="94"/>
      <c r="L6" s="94"/>
    </row>
    <row r="7" spans="1:12" s="90" customFormat="1" ht="73.2" customHeight="1">
      <c r="A7" s="626" t="s">
        <v>616</v>
      </c>
      <c r="B7" s="626"/>
      <c r="C7" s="626"/>
      <c r="D7" s="626"/>
      <c r="E7" s="626"/>
      <c r="F7" s="626"/>
      <c r="G7" s="626"/>
      <c r="H7" s="626"/>
      <c r="I7" s="626"/>
      <c r="J7" s="626"/>
      <c r="K7" s="626"/>
      <c r="L7" s="626"/>
    </row>
    <row r="9" spans="1:12">
      <c r="A9" s="93" t="s">
        <v>457</v>
      </c>
    </row>
    <row r="10" spans="1:12" s="90" customFormat="1">
      <c r="A10" s="90" t="s">
        <v>478</v>
      </c>
    </row>
    <row r="11" spans="1:12" s="90" customFormat="1">
      <c r="A11" s="93"/>
    </row>
    <row r="12" spans="1:12">
      <c r="A12" s="67" t="s">
        <v>458</v>
      </c>
      <c r="B12" s="21"/>
      <c r="C12" s="21"/>
      <c r="D12" s="21"/>
      <c r="E12" s="21"/>
      <c r="F12" s="21"/>
      <c r="G12" s="21"/>
      <c r="H12" s="21"/>
      <c r="I12" s="21"/>
      <c r="J12" s="21"/>
      <c r="K12" s="21"/>
      <c r="L12" s="18"/>
    </row>
    <row r="13" spans="1:12" ht="33" customHeight="1">
      <c r="A13" s="511" t="s">
        <v>787</v>
      </c>
      <c r="B13" s="364"/>
      <c r="C13" s="364"/>
      <c r="D13" s="364"/>
      <c r="E13" s="364"/>
      <c r="F13" s="364"/>
      <c r="G13" s="364"/>
      <c r="H13" s="364"/>
      <c r="I13" s="364"/>
      <c r="J13" s="364"/>
      <c r="K13" s="364"/>
      <c r="L13" s="365"/>
    </row>
    <row r="14" spans="1:12">
      <c r="A14" s="84" t="s">
        <v>459</v>
      </c>
      <c r="B14" s="439"/>
      <c r="C14" s="440"/>
      <c r="D14" s="22" t="s">
        <v>460</v>
      </c>
      <c r="E14" s="21"/>
      <c r="F14" s="21"/>
      <c r="G14" s="21"/>
      <c r="H14" s="21"/>
      <c r="I14" s="21"/>
      <c r="J14" s="21"/>
      <c r="K14" s="21"/>
      <c r="L14" s="18"/>
    </row>
    <row r="15" spans="1:12">
      <c r="A15" s="84" t="s">
        <v>459</v>
      </c>
      <c r="B15" s="439"/>
      <c r="C15" s="440"/>
      <c r="D15" s="78" t="s">
        <v>461</v>
      </c>
      <c r="E15" s="78"/>
      <c r="F15" s="78"/>
      <c r="G15" s="78"/>
      <c r="H15" s="78"/>
      <c r="I15" s="78"/>
      <c r="J15" s="78"/>
      <c r="K15" s="78"/>
      <c r="L15" s="98"/>
    </row>
    <row r="16" spans="1:12">
      <c r="A16" s="66" t="s">
        <v>459</v>
      </c>
      <c r="B16" s="439"/>
      <c r="C16" s="440"/>
      <c r="D16" s="22" t="s">
        <v>462</v>
      </c>
      <c r="E16" s="21"/>
      <c r="F16" s="21"/>
      <c r="G16" s="21"/>
      <c r="H16" s="21"/>
      <c r="I16" s="21"/>
      <c r="J16" s="21"/>
      <c r="K16" s="21"/>
      <c r="L16" s="18"/>
    </row>
    <row r="17" spans="1:12" ht="29.4" customHeight="1">
      <c r="A17" s="96" t="s">
        <v>459</v>
      </c>
      <c r="B17" s="636">
        <f>B14+B15-B16</f>
        <v>0</v>
      </c>
      <c r="C17" s="636"/>
      <c r="D17" s="634" t="s">
        <v>480</v>
      </c>
      <c r="E17" s="634"/>
      <c r="F17" s="634"/>
      <c r="G17" s="634"/>
      <c r="H17" s="634"/>
      <c r="I17" s="634"/>
      <c r="J17" s="634"/>
      <c r="K17" s="634"/>
      <c r="L17" s="635"/>
    </row>
    <row r="18" spans="1:12">
      <c r="A18" s="106" t="s">
        <v>463</v>
      </c>
      <c r="B18" s="21"/>
      <c r="C18" s="21"/>
      <c r="D18" s="21"/>
      <c r="E18" s="21"/>
      <c r="F18" s="21"/>
      <c r="G18" s="21"/>
      <c r="H18" s="21"/>
      <c r="I18" s="21"/>
      <c r="J18" s="21"/>
      <c r="K18" s="21"/>
      <c r="L18" s="18"/>
    </row>
    <row r="19" spans="1:12" ht="27.6" customHeight="1">
      <c r="A19" s="396" t="s">
        <v>788</v>
      </c>
      <c r="B19" s="392"/>
      <c r="C19" s="392"/>
      <c r="D19" s="392"/>
      <c r="E19" s="392"/>
      <c r="F19" s="392"/>
      <c r="G19" s="392"/>
      <c r="H19" s="392"/>
      <c r="I19" s="392"/>
      <c r="J19" s="392"/>
      <c r="K19" s="392"/>
      <c r="L19" s="393"/>
    </row>
    <row r="20" spans="1:12">
      <c r="A20" s="84" t="s">
        <v>459</v>
      </c>
      <c r="B20" s="439"/>
      <c r="C20" s="440"/>
      <c r="D20" s="107" t="s">
        <v>464</v>
      </c>
      <c r="E20" s="82"/>
      <c r="F20" s="82"/>
      <c r="G20" s="82"/>
      <c r="H20" s="82"/>
      <c r="I20" s="82"/>
      <c r="J20" s="82"/>
      <c r="K20" s="82"/>
      <c r="L20" s="83"/>
    </row>
    <row r="21" spans="1:12">
      <c r="A21" s="84" t="s">
        <v>459</v>
      </c>
      <c r="B21" s="439"/>
      <c r="C21" s="440"/>
      <c r="D21" s="22" t="s">
        <v>465</v>
      </c>
      <c r="E21" s="21"/>
      <c r="F21" s="21"/>
      <c r="G21" s="21"/>
      <c r="H21" s="21"/>
      <c r="I21" s="21"/>
      <c r="J21" s="21"/>
      <c r="K21" s="21"/>
      <c r="L21" s="18"/>
    </row>
    <row r="22" spans="1:12">
      <c r="A22" s="84" t="s">
        <v>459</v>
      </c>
      <c r="B22" s="439"/>
      <c r="C22" s="440"/>
      <c r="D22" s="28" t="s">
        <v>466</v>
      </c>
      <c r="E22" s="28"/>
      <c r="F22" s="28"/>
      <c r="G22" s="28"/>
      <c r="H22" s="28"/>
      <c r="I22" s="28"/>
      <c r="J22" s="28"/>
      <c r="K22" s="28"/>
      <c r="L22" s="60"/>
    </row>
    <row r="23" spans="1:12" ht="26.4" customHeight="1">
      <c r="A23" s="437" t="s">
        <v>814</v>
      </c>
      <c r="B23" s="437"/>
      <c r="C23" s="437"/>
      <c r="D23" s="437"/>
      <c r="E23" s="437"/>
      <c r="F23" s="437"/>
      <c r="G23" s="437"/>
      <c r="H23" s="437"/>
      <c r="I23" s="437"/>
      <c r="J23" s="437"/>
      <c r="K23" s="437"/>
      <c r="L23" s="437"/>
    </row>
    <row r="24" spans="1:12">
      <c r="A24" s="84" t="s">
        <v>459</v>
      </c>
      <c r="B24" s="439"/>
      <c r="C24" s="440"/>
      <c r="D24" s="22" t="s">
        <v>467</v>
      </c>
      <c r="E24" s="21"/>
      <c r="F24" s="21"/>
      <c r="G24" s="21"/>
      <c r="H24" s="21"/>
      <c r="I24" s="21"/>
      <c r="J24" s="21"/>
      <c r="K24" s="21"/>
      <c r="L24" s="18"/>
    </row>
    <row r="25" spans="1:12" ht="27" customHeight="1">
      <c r="A25" s="84" t="s">
        <v>459</v>
      </c>
      <c r="B25" s="439"/>
      <c r="C25" s="440"/>
      <c r="D25" s="545" t="s">
        <v>468</v>
      </c>
      <c r="E25" s="546"/>
      <c r="F25" s="546"/>
      <c r="G25" s="546"/>
      <c r="H25" s="546"/>
      <c r="I25" s="546"/>
      <c r="J25" s="546"/>
      <c r="K25" s="546"/>
      <c r="L25" s="547"/>
    </row>
    <row r="26" spans="1:12">
      <c r="A26" s="107" t="s">
        <v>459</v>
      </c>
      <c r="B26" s="477">
        <f>B20+B21+B22+B24+B25</f>
        <v>0</v>
      </c>
      <c r="C26" s="472"/>
      <c r="D26" s="106" t="s">
        <v>469</v>
      </c>
      <c r="E26" s="21"/>
      <c r="F26" s="21"/>
      <c r="G26" s="21"/>
      <c r="H26" s="21"/>
      <c r="I26" s="21"/>
      <c r="J26" s="21"/>
      <c r="K26" s="21"/>
      <c r="L26" s="18"/>
    </row>
    <row r="27" spans="1:12">
      <c r="A27" s="107" t="s">
        <v>459</v>
      </c>
      <c r="B27" s="477">
        <f>B17-B26</f>
        <v>0</v>
      </c>
      <c r="C27" s="472"/>
      <c r="D27" s="22" t="s">
        <v>481</v>
      </c>
      <c r="E27" s="21"/>
      <c r="F27" s="21"/>
      <c r="G27" s="21"/>
      <c r="H27" s="21"/>
      <c r="I27" s="21"/>
      <c r="J27" s="21"/>
      <c r="K27" s="21"/>
      <c r="L27" s="18"/>
    </row>
    <row r="28" spans="1:12">
      <c r="A28" s="93" t="s">
        <v>470</v>
      </c>
    </row>
    <row r="29" spans="1:12">
      <c r="A29" s="22" t="s">
        <v>471</v>
      </c>
      <c r="B29" s="21"/>
      <c r="C29" s="21"/>
      <c r="D29" s="21"/>
      <c r="E29" s="21"/>
      <c r="F29" s="21"/>
      <c r="G29" s="21"/>
      <c r="H29" s="21"/>
      <c r="I29" s="21"/>
      <c r="J29" s="21"/>
      <c r="K29" s="21"/>
      <c r="L29" s="18"/>
    </row>
    <row r="30" spans="1:12" s="90" customFormat="1">
      <c r="B30" s="627"/>
      <c r="C30" s="628"/>
      <c r="D30" s="33" t="s">
        <v>482</v>
      </c>
      <c r="E30" s="32"/>
      <c r="F30" s="32"/>
      <c r="G30" s="32"/>
      <c r="H30" s="32"/>
      <c r="I30" s="32"/>
      <c r="J30" s="32"/>
      <c r="K30" s="32"/>
      <c r="L30" s="32"/>
    </row>
    <row r="31" spans="1:12">
      <c r="A31" s="90"/>
      <c r="B31" s="629"/>
      <c r="C31" s="630"/>
      <c r="D31" s="35" t="s">
        <v>477</v>
      </c>
      <c r="E31" s="92"/>
      <c r="F31" s="92"/>
      <c r="G31" s="92"/>
      <c r="H31" s="92"/>
      <c r="I31" s="92"/>
      <c r="J31" s="92"/>
      <c r="K31" s="92"/>
      <c r="L31" s="92"/>
    </row>
    <row r="32" spans="1:12">
      <c r="A32" s="462" t="e">
        <f>B27/B30</f>
        <v>#DIV/0!</v>
      </c>
      <c r="B32" s="463"/>
      <c r="C32" s="464"/>
      <c r="D32" s="22" t="s">
        <v>472</v>
      </c>
      <c r="E32" s="21"/>
      <c r="F32" s="21"/>
      <c r="G32" s="21"/>
      <c r="H32" s="21"/>
      <c r="I32" s="21"/>
      <c r="J32" s="21"/>
      <c r="K32" s="21"/>
      <c r="L32" s="18"/>
    </row>
    <row r="33" spans="1:12" ht="26.4" customHeight="1">
      <c r="A33" s="90"/>
      <c r="B33" s="444"/>
      <c r="C33" s="446"/>
      <c r="D33" s="511" t="s">
        <v>789</v>
      </c>
      <c r="E33" s="364"/>
      <c r="F33" s="364"/>
      <c r="G33" s="364"/>
      <c r="H33" s="364"/>
      <c r="I33" s="364"/>
      <c r="J33" s="364"/>
      <c r="K33" s="364"/>
      <c r="L33" s="364"/>
    </row>
    <row r="34" spans="1:12" ht="41.4" customHeight="1">
      <c r="A34" s="631" t="e">
        <f>A32*B33</f>
        <v>#DIV/0!</v>
      </c>
      <c r="B34" s="632"/>
      <c r="C34" s="633"/>
      <c r="D34" s="545" t="s">
        <v>473</v>
      </c>
      <c r="E34" s="546"/>
      <c r="F34" s="546"/>
      <c r="G34" s="546"/>
      <c r="H34" s="546"/>
      <c r="I34" s="546"/>
      <c r="J34" s="546"/>
      <c r="K34" s="546"/>
      <c r="L34" s="547"/>
    </row>
    <row r="35" spans="1:12" s="108" customFormat="1" ht="11.4" customHeight="1">
      <c r="A35" s="141"/>
      <c r="B35" s="141"/>
      <c r="C35" s="141"/>
      <c r="D35" s="173"/>
      <c r="E35" s="173"/>
      <c r="F35" s="173"/>
      <c r="G35" s="173"/>
      <c r="H35" s="173"/>
      <c r="I35" s="173"/>
      <c r="J35" s="173"/>
      <c r="K35" s="173"/>
      <c r="L35" s="173"/>
    </row>
    <row r="36" spans="1:12">
      <c r="A36" s="90"/>
    </row>
    <row r="37" spans="1:12" s="90" customFormat="1">
      <c r="A37" s="93" t="s">
        <v>474</v>
      </c>
    </row>
    <row r="38" spans="1:12" s="90" customFormat="1">
      <c r="A38" s="90" t="s">
        <v>478</v>
      </c>
    </row>
    <row r="39" spans="1:12" s="90" customFormat="1">
      <c r="A39" s="93"/>
    </row>
    <row r="40" spans="1:12" s="90" customFormat="1">
      <c r="A40" s="67" t="s">
        <v>475</v>
      </c>
      <c r="B40" s="21"/>
      <c r="C40" s="21"/>
      <c r="D40" s="21"/>
      <c r="E40" s="21"/>
      <c r="F40" s="21"/>
      <c r="G40" s="21"/>
      <c r="H40" s="21"/>
      <c r="I40" s="21"/>
      <c r="J40" s="21"/>
      <c r="K40" s="21"/>
      <c r="L40" s="18"/>
    </row>
    <row r="41" spans="1:12" s="90" customFormat="1" ht="29.4" customHeight="1">
      <c r="A41" s="511" t="s">
        <v>790</v>
      </c>
      <c r="B41" s="364"/>
      <c r="C41" s="364"/>
      <c r="D41" s="364"/>
      <c r="E41" s="364"/>
      <c r="F41" s="364"/>
      <c r="G41" s="364"/>
      <c r="H41" s="364"/>
      <c r="I41" s="364"/>
      <c r="J41" s="364"/>
      <c r="K41" s="364"/>
      <c r="L41" s="365"/>
    </row>
    <row r="42" spans="1:12" s="90" customFormat="1">
      <c r="A42" s="84" t="s">
        <v>459</v>
      </c>
      <c r="B42" s="439"/>
      <c r="C42" s="440"/>
      <c r="D42" s="22" t="s">
        <v>460</v>
      </c>
      <c r="E42" s="21"/>
      <c r="F42" s="21"/>
      <c r="G42" s="21"/>
      <c r="H42" s="21"/>
      <c r="I42" s="21"/>
      <c r="J42" s="21"/>
      <c r="K42" s="21"/>
      <c r="L42" s="18"/>
    </row>
    <row r="43" spans="1:12" s="90" customFormat="1">
      <c r="A43" s="84" t="s">
        <v>459</v>
      </c>
      <c r="B43" s="439"/>
      <c r="C43" s="440"/>
      <c r="D43" s="78" t="s">
        <v>461</v>
      </c>
      <c r="E43" s="78"/>
      <c r="F43" s="78"/>
      <c r="G43" s="78"/>
      <c r="H43" s="78"/>
      <c r="I43" s="78"/>
      <c r="J43" s="78"/>
      <c r="K43" s="78"/>
      <c r="L43" s="98"/>
    </row>
    <row r="44" spans="1:12" s="90" customFormat="1">
      <c r="A44" s="66" t="s">
        <v>459</v>
      </c>
      <c r="B44" s="439"/>
      <c r="C44" s="440"/>
      <c r="D44" s="22" t="s">
        <v>462</v>
      </c>
      <c r="E44" s="21"/>
      <c r="F44" s="21"/>
      <c r="G44" s="21"/>
      <c r="H44" s="21"/>
      <c r="I44" s="21"/>
      <c r="J44" s="21"/>
      <c r="K44" s="21"/>
      <c r="L44" s="18"/>
    </row>
    <row r="45" spans="1:12" s="90" customFormat="1" ht="30" customHeight="1">
      <c r="A45" s="96" t="s">
        <v>459</v>
      </c>
      <c r="B45" s="636">
        <f>B42+B43-B44</f>
        <v>0</v>
      </c>
      <c r="C45" s="636"/>
      <c r="D45" s="634" t="s">
        <v>483</v>
      </c>
      <c r="E45" s="634"/>
      <c r="F45" s="634"/>
      <c r="G45" s="634"/>
      <c r="H45" s="634"/>
      <c r="I45" s="634"/>
      <c r="J45" s="634"/>
      <c r="K45" s="634"/>
      <c r="L45" s="635"/>
    </row>
    <row r="46" spans="1:12" s="90" customFormat="1">
      <c r="A46" s="106" t="s">
        <v>463</v>
      </c>
      <c r="B46" s="21"/>
      <c r="C46" s="21"/>
      <c r="D46" s="21"/>
      <c r="E46" s="21"/>
      <c r="F46" s="21"/>
      <c r="G46" s="21"/>
      <c r="H46" s="21"/>
      <c r="I46" s="21"/>
      <c r="J46" s="21"/>
      <c r="K46" s="21"/>
      <c r="L46" s="18"/>
    </row>
    <row r="47" spans="1:12" s="90" customFormat="1" ht="28.2" customHeight="1">
      <c r="A47" s="396" t="s">
        <v>791</v>
      </c>
      <c r="B47" s="392"/>
      <c r="C47" s="392"/>
      <c r="D47" s="392"/>
      <c r="E47" s="392"/>
      <c r="F47" s="392"/>
      <c r="G47" s="392"/>
      <c r="H47" s="392"/>
      <c r="I47" s="392"/>
      <c r="J47" s="392"/>
      <c r="K47" s="392"/>
      <c r="L47" s="393"/>
    </row>
    <row r="48" spans="1:12">
      <c r="A48" s="84" t="s">
        <v>459</v>
      </c>
      <c r="B48" s="439"/>
      <c r="C48" s="440"/>
      <c r="D48" s="107" t="s">
        <v>464</v>
      </c>
      <c r="E48" s="82"/>
      <c r="F48" s="82"/>
      <c r="G48" s="82"/>
      <c r="H48" s="82"/>
      <c r="I48" s="82"/>
      <c r="J48" s="82"/>
      <c r="K48" s="82"/>
      <c r="L48" s="83"/>
    </row>
    <row r="49" spans="1:12">
      <c r="A49" s="84" t="s">
        <v>459</v>
      </c>
      <c r="B49" s="439"/>
      <c r="C49" s="440"/>
      <c r="D49" s="22" t="s">
        <v>465</v>
      </c>
      <c r="E49" s="21"/>
      <c r="F49" s="21"/>
      <c r="G49" s="21"/>
      <c r="H49" s="21"/>
      <c r="I49" s="21"/>
      <c r="J49" s="21"/>
      <c r="K49" s="21"/>
      <c r="L49" s="18"/>
    </row>
    <row r="50" spans="1:12">
      <c r="A50" s="84" t="s">
        <v>459</v>
      </c>
      <c r="B50" s="439"/>
      <c r="C50" s="440"/>
      <c r="D50" s="28" t="s">
        <v>466</v>
      </c>
      <c r="E50" s="28"/>
      <c r="F50" s="28"/>
      <c r="G50" s="28"/>
      <c r="H50" s="28"/>
      <c r="I50" s="28"/>
      <c r="J50" s="28"/>
      <c r="K50" s="28"/>
      <c r="L50" s="60"/>
    </row>
    <row r="51" spans="1:12" ht="30" customHeight="1">
      <c r="A51" s="437" t="s">
        <v>792</v>
      </c>
      <c r="B51" s="437"/>
      <c r="C51" s="437"/>
      <c r="D51" s="437"/>
      <c r="E51" s="437"/>
      <c r="F51" s="437"/>
      <c r="G51" s="437"/>
      <c r="H51" s="437"/>
      <c r="I51" s="437"/>
      <c r="J51" s="437"/>
      <c r="K51" s="437"/>
      <c r="L51" s="437"/>
    </row>
    <row r="52" spans="1:12">
      <c r="A52" s="84" t="s">
        <v>459</v>
      </c>
      <c r="B52" s="439"/>
      <c r="C52" s="440"/>
      <c r="D52" s="22" t="s">
        <v>467</v>
      </c>
      <c r="E52" s="21"/>
      <c r="F52" s="21"/>
      <c r="G52" s="21"/>
      <c r="H52" s="21"/>
      <c r="I52" s="21"/>
      <c r="J52" s="21"/>
      <c r="K52" s="21"/>
      <c r="L52" s="18"/>
    </row>
    <row r="53" spans="1:12">
      <c r="A53" s="84" t="s">
        <v>459</v>
      </c>
      <c r="B53" s="439"/>
      <c r="C53" s="440"/>
      <c r="D53" s="545" t="s">
        <v>468</v>
      </c>
      <c r="E53" s="546"/>
      <c r="F53" s="546"/>
      <c r="G53" s="546"/>
      <c r="H53" s="546"/>
      <c r="I53" s="546"/>
      <c r="J53" s="546"/>
      <c r="K53" s="546"/>
      <c r="L53" s="547"/>
    </row>
    <row r="54" spans="1:12">
      <c r="A54" s="107" t="s">
        <v>459</v>
      </c>
      <c r="B54" s="477">
        <f>B48+B49+B50+B52+B53</f>
        <v>0</v>
      </c>
      <c r="C54" s="472"/>
      <c r="D54" s="106" t="s">
        <v>469</v>
      </c>
      <c r="E54" s="21"/>
      <c r="F54" s="21"/>
      <c r="G54" s="21"/>
      <c r="H54" s="21"/>
      <c r="I54" s="21"/>
      <c r="J54" s="21"/>
      <c r="K54" s="21"/>
      <c r="L54" s="18"/>
    </row>
    <row r="55" spans="1:12">
      <c r="A55" s="107" t="s">
        <v>459</v>
      </c>
      <c r="B55" s="477">
        <f>B45-B54</f>
        <v>0</v>
      </c>
      <c r="C55" s="472"/>
      <c r="D55" s="22" t="s">
        <v>484</v>
      </c>
      <c r="E55" s="21"/>
      <c r="F55" s="21"/>
      <c r="G55" s="21"/>
      <c r="H55" s="21"/>
      <c r="I55" s="21"/>
      <c r="J55" s="21"/>
      <c r="K55" s="21"/>
      <c r="L55" s="18"/>
    </row>
    <row r="56" spans="1:12">
      <c r="A56" s="93" t="s">
        <v>470</v>
      </c>
      <c r="B56" s="90"/>
      <c r="C56" s="90"/>
      <c r="D56" s="90"/>
      <c r="E56" s="90"/>
      <c r="F56" s="90"/>
      <c r="G56" s="90"/>
      <c r="H56" s="90"/>
      <c r="I56" s="90"/>
      <c r="J56" s="90"/>
      <c r="K56" s="90"/>
      <c r="L56" s="90"/>
    </row>
    <row r="57" spans="1:12">
      <c r="A57" s="22" t="s">
        <v>476</v>
      </c>
      <c r="B57" s="21"/>
      <c r="C57" s="21"/>
      <c r="D57" s="21"/>
      <c r="E57" s="21"/>
      <c r="F57" s="21"/>
      <c r="G57" s="21"/>
      <c r="H57" s="21"/>
      <c r="I57" s="21"/>
      <c r="J57" s="21"/>
      <c r="K57" s="21"/>
      <c r="L57" s="18"/>
    </row>
    <row r="58" spans="1:12">
      <c r="A58" s="90"/>
      <c r="B58" s="627"/>
      <c r="C58" s="628"/>
      <c r="D58" s="33" t="s">
        <v>485</v>
      </c>
      <c r="E58" s="32"/>
      <c r="F58" s="32"/>
      <c r="G58" s="32"/>
      <c r="H58" s="32"/>
      <c r="I58" s="32"/>
      <c r="J58" s="32"/>
      <c r="K58" s="32"/>
      <c r="L58" s="32"/>
    </row>
    <row r="59" spans="1:12">
      <c r="A59" s="90"/>
      <c r="B59" s="629"/>
      <c r="C59" s="630"/>
      <c r="D59" s="35" t="s">
        <v>477</v>
      </c>
      <c r="E59" s="92"/>
      <c r="F59" s="92"/>
      <c r="G59" s="92"/>
      <c r="H59" s="92"/>
      <c r="I59" s="92"/>
      <c r="J59" s="92"/>
      <c r="K59" s="92"/>
      <c r="L59" s="92"/>
    </row>
    <row r="60" spans="1:12">
      <c r="A60" s="638" t="e">
        <f>B55/B58</f>
        <v>#DIV/0!</v>
      </c>
      <c r="B60" s="639"/>
      <c r="C60" s="640"/>
      <c r="D60" s="22" t="s">
        <v>479</v>
      </c>
      <c r="E60" s="21"/>
      <c r="F60" s="21"/>
      <c r="G60" s="21"/>
      <c r="H60" s="21"/>
      <c r="I60" s="21"/>
      <c r="J60" s="21"/>
      <c r="K60" s="21"/>
      <c r="L60" s="18"/>
    </row>
    <row r="61" spans="1:12" ht="28.95" customHeight="1">
      <c r="A61" s="90"/>
      <c r="B61" s="444"/>
      <c r="C61" s="446"/>
      <c r="D61" s="511" t="s">
        <v>793</v>
      </c>
      <c r="E61" s="364"/>
      <c r="F61" s="364"/>
      <c r="G61" s="364"/>
      <c r="H61" s="364"/>
      <c r="I61" s="364"/>
      <c r="J61" s="364"/>
      <c r="K61" s="364"/>
      <c r="L61" s="364"/>
    </row>
    <row r="62" spans="1:12" ht="42.6" customHeight="1">
      <c r="A62" s="638" t="e">
        <f>A60*B61</f>
        <v>#DIV/0!</v>
      </c>
      <c r="B62" s="639"/>
      <c r="C62" s="640"/>
      <c r="D62" s="545" t="s">
        <v>473</v>
      </c>
      <c r="E62" s="546"/>
      <c r="F62" s="546"/>
      <c r="G62" s="546"/>
      <c r="H62" s="546"/>
      <c r="I62" s="546"/>
      <c r="J62" s="546"/>
      <c r="K62" s="546"/>
      <c r="L62" s="547"/>
    </row>
  </sheetData>
  <mergeCells count="49">
    <mergeCell ref="B54:C54"/>
    <mergeCell ref="B55:C55"/>
    <mergeCell ref="B48:C48"/>
    <mergeCell ref="B49:C49"/>
    <mergeCell ref="B50:C50"/>
    <mergeCell ref="B52:C52"/>
    <mergeCell ref="B53:C53"/>
    <mergeCell ref="B27:C27"/>
    <mergeCell ref="B42:C42"/>
    <mergeCell ref="B43:C43"/>
    <mergeCell ref="B44:C44"/>
    <mergeCell ref="B45:C45"/>
    <mergeCell ref="B21:C21"/>
    <mergeCell ref="B22:C22"/>
    <mergeCell ref="B24:C24"/>
    <mergeCell ref="B25:C25"/>
    <mergeCell ref="B26:C26"/>
    <mergeCell ref="A1:L1"/>
    <mergeCell ref="A2:L2"/>
    <mergeCell ref="D33:L33"/>
    <mergeCell ref="A13:L13"/>
    <mergeCell ref="A62:C62"/>
    <mergeCell ref="D62:L62"/>
    <mergeCell ref="A41:L41"/>
    <mergeCell ref="D45:L45"/>
    <mergeCell ref="A47:L47"/>
    <mergeCell ref="A51:L51"/>
    <mergeCell ref="D53:L53"/>
    <mergeCell ref="I3:L3"/>
    <mergeCell ref="B58:C59"/>
    <mergeCell ref="A60:C60"/>
    <mergeCell ref="B61:C61"/>
    <mergeCell ref="D61:L61"/>
    <mergeCell ref="D34:L34"/>
    <mergeCell ref="A5:L5"/>
    <mergeCell ref="A7:L7"/>
    <mergeCell ref="B33:C33"/>
    <mergeCell ref="B30:C31"/>
    <mergeCell ref="A32:C32"/>
    <mergeCell ref="A34:C34"/>
    <mergeCell ref="D17:L17"/>
    <mergeCell ref="A19:L19"/>
    <mergeCell ref="A23:L23"/>
    <mergeCell ref="D25:L25"/>
    <mergeCell ref="B14:C14"/>
    <mergeCell ref="B15:C15"/>
    <mergeCell ref="B16:C16"/>
    <mergeCell ref="B17:C17"/>
    <mergeCell ref="B20:C20"/>
  </mergeCells>
  <pageMargins left="0.25" right="0.25" top="0.5" bottom="0.5" header="0.3" footer="0.3"/>
  <pageSetup orientation="portrait" r:id="rId1"/>
  <headerFooter>
    <oddHeader>&amp;CIDEA B Application B (Preliminary Allocation plus Projected Carryover)</oddHeader>
    <oddFooter>&amp;LExcess Cost&amp;RPage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zoomScaleSheetLayoutView="100" workbookViewId="0">
      <selection activeCell="K23" sqref="K23"/>
    </sheetView>
  </sheetViews>
  <sheetFormatPr defaultColWidth="8.88671875" defaultRowHeight="15.6"/>
  <cols>
    <col min="1" max="1" width="8.5546875" style="110" bestFit="1" customWidth="1"/>
    <col min="2" max="2" width="6.5546875" style="57" bestFit="1" customWidth="1"/>
    <col min="3" max="4" width="16.44140625" style="110" customWidth="1"/>
    <col min="5" max="5" width="16.6640625" style="110" customWidth="1"/>
    <col min="6" max="6" width="16.33203125" style="110" customWidth="1"/>
    <col min="7" max="7" width="13" style="110" customWidth="1"/>
    <col min="8" max="8" width="16.44140625" style="110" customWidth="1"/>
    <col min="9" max="9" width="15.5546875" style="110" customWidth="1"/>
    <col min="10" max="10" width="13.88671875" style="110" customWidth="1"/>
    <col min="11" max="11" width="15.33203125" style="110" customWidth="1"/>
    <col min="12" max="16384" width="8.88671875" style="110"/>
  </cols>
  <sheetData>
    <row r="1" spans="1:11">
      <c r="A1" s="681" t="s">
        <v>719</v>
      </c>
      <c r="B1" s="681"/>
      <c r="C1" s="681"/>
      <c r="D1" s="681"/>
      <c r="E1" s="681"/>
      <c r="F1" s="681"/>
      <c r="G1" s="681"/>
      <c r="H1" s="681"/>
      <c r="I1" s="681"/>
      <c r="J1" s="681"/>
    </row>
    <row r="2" spans="1:11">
      <c r="A2" s="681" t="str">
        <f>Assurances!A2</f>
        <v xml:space="preserve"> Select LEA Name</v>
      </c>
      <c r="B2" s="681"/>
      <c r="C2" s="681"/>
      <c r="D2" s="681"/>
      <c r="E2" s="681"/>
      <c r="F2" s="681"/>
      <c r="G2" s="681"/>
      <c r="H2" s="681"/>
      <c r="I2" s="681"/>
      <c r="J2" s="681"/>
    </row>
    <row r="3" spans="1:11" ht="16.2" thickBot="1">
      <c r="A3" s="680" t="s">
        <v>819</v>
      </c>
      <c r="B3" s="680"/>
      <c r="C3" s="680"/>
      <c r="D3" s="680"/>
      <c r="E3" s="680"/>
      <c r="F3" s="680"/>
      <c r="G3" s="680"/>
      <c r="H3" s="680"/>
      <c r="I3" s="680"/>
      <c r="J3" s="680"/>
    </row>
    <row r="4" spans="1:11" ht="30.6" customHeight="1">
      <c r="A4" s="682" t="s">
        <v>663</v>
      </c>
      <c r="B4" s="682"/>
      <c r="C4" s="682"/>
      <c r="D4" s="682"/>
      <c r="E4" s="682"/>
      <c r="F4" s="682"/>
      <c r="G4" s="682"/>
      <c r="H4" s="682"/>
      <c r="I4" s="682"/>
      <c r="J4" s="682"/>
    </row>
    <row r="5" spans="1:11" s="111" customFormat="1" ht="15.6" customHeight="1">
      <c r="B5" s="112"/>
      <c r="D5" s="108"/>
      <c r="E5" s="683" t="s">
        <v>800</v>
      </c>
      <c r="F5" s="684"/>
      <c r="G5" s="684"/>
      <c r="H5" s="684"/>
      <c r="I5" s="684"/>
      <c r="J5" s="685"/>
    </row>
    <row r="6" spans="1:11" ht="15.6" customHeight="1">
      <c r="A6" s="686" t="s">
        <v>517</v>
      </c>
      <c r="B6" s="689" t="s">
        <v>516</v>
      </c>
      <c r="C6" s="690"/>
      <c r="D6" s="108"/>
      <c r="E6" s="674" t="s">
        <v>515</v>
      </c>
      <c r="F6" s="675"/>
      <c r="G6" s="676"/>
      <c r="H6" s="674" t="s">
        <v>514</v>
      </c>
      <c r="I6" s="675"/>
      <c r="J6" s="676"/>
      <c r="K6" s="117"/>
    </row>
    <row r="7" spans="1:11" s="111" customFormat="1">
      <c r="A7" s="687"/>
      <c r="B7" s="656" t="s">
        <v>513</v>
      </c>
      <c r="C7" s="657"/>
      <c r="D7" s="108"/>
      <c r="E7" s="677" t="s">
        <v>512</v>
      </c>
      <c r="F7" s="678"/>
      <c r="G7" s="679"/>
      <c r="H7" s="677" t="s">
        <v>511</v>
      </c>
      <c r="I7" s="678"/>
      <c r="J7" s="679"/>
      <c r="K7" s="117"/>
    </row>
    <row r="8" spans="1:11" ht="18">
      <c r="A8" s="687"/>
      <c r="B8" s="215">
        <v>24106</v>
      </c>
      <c r="C8" s="227">
        <f>'Basic &amp; Preschool Budgets'!D95</f>
        <v>0</v>
      </c>
      <c r="D8" s="108"/>
      <c r="E8" s="125"/>
      <c r="F8" s="672" t="e">
        <f>'Basic &amp; Preschool Budgets'!D15</f>
        <v>#N/A</v>
      </c>
      <c r="G8" s="673"/>
      <c r="H8" s="125"/>
      <c r="I8" s="672" t="e">
        <f>'Basic &amp; Preschool Budgets'!F15</f>
        <v>#N/A</v>
      </c>
      <c r="J8" s="673"/>
      <c r="K8" s="117"/>
    </row>
    <row r="9" spans="1:11">
      <c r="A9" s="687"/>
      <c r="B9" s="216">
        <v>24109</v>
      </c>
      <c r="C9" s="122">
        <f>'Basic &amp; Preschool Budgets'!F95</f>
        <v>0</v>
      </c>
      <c r="D9" s="108"/>
      <c r="E9" s="669" t="s">
        <v>510</v>
      </c>
      <c r="F9" s="670"/>
      <c r="G9" s="670"/>
      <c r="H9" s="669" t="s">
        <v>807</v>
      </c>
      <c r="I9" s="670"/>
      <c r="J9" s="670"/>
      <c r="K9" s="117"/>
    </row>
    <row r="10" spans="1:11" ht="14.4" customHeight="1">
      <c r="A10" s="687"/>
      <c r="B10" s="689" t="s">
        <v>509</v>
      </c>
      <c r="C10" s="690"/>
      <c r="D10" s="108"/>
      <c r="E10" s="124"/>
      <c r="F10" s="644" t="e">
        <f>IF(OR(F11&gt;F8,F11&lt;F8),"ERROR"," ")</f>
        <v>#N/A</v>
      </c>
      <c r="G10" s="645"/>
      <c r="H10" s="124"/>
      <c r="I10" s="644" t="e">
        <f>IF(OR(I11&gt;I8,I11&lt;I8),"ERROR"," ")</f>
        <v>#N/A</v>
      </c>
      <c r="J10" s="645"/>
      <c r="K10" s="117"/>
    </row>
    <row r="11" spans="1:11">
      <c r="A11" s="687"/>
      <c r="B11" s="656" t="s">
        <v>508</v>
      </c>
      <c r="C11" s="657"/>
      <c r="D11" s="108"/>
      <c r="E11" s="123" t="s">
        <v>507</v>
      </c>
      <c r="F11" s="671">
        <f>SUM(C8,C12,C16,D20,D23,D26)</f>
        <v>0</v>
      </c>
      <c r="G11" s="653"/>
      <c r="H11" s="123" t="s">
        <v>507</v>
      </c>
      <c r="I11" s="652">
        <f>SUM(C9,C13,C17,E20)</f>
        <v>0</v>
      </c>
      <c r="J11" s="653"/>
      <c r="K11" s="117"/>
    </row>
    <row r="12" spans="1:11">
      <c r="A12" s="687"/>
      <c r="B12" s="217">
        <v>24106</v>
      </c>
      <c r="C12" s="122">
        <f>'Basic &amp; Preschool Budgets'!D211</f>
        <v>0</v>
      </c>
      <c r="D12" s="108"/>
      <c r="E12" s="121" t="s">
        <v>506</v>
      </c>
      <c r="F12" s="663" t="e">
        <f>F8-F11</f>
        <v>#N/A</v>
      </c>
      <c r="G12" s="664"/>
      <c r="H12" s="121" t="s">
        <v>506</v>
      </c>
      <c r="I12" s="663" t="e">
        <f>I8-I11</f>
        <v>#N/A</v>
      </c>
      <c r="J12" s="664"/>
      <c r="K12" s="117"/>
    </row>
    <row r="13" spans="1:11">
      <c r="A13" s="687"/>
      <c r="B13" s="215">
        <v>24109</v>
      </c>
      <c r="C13" s="119">
        <f>'Basic &amp; Preschool Budgets'!F211</f>
        <v>0</v>
      </c>
      <c r="D13" s="108"/>
      <c r="E13" s="117"/>
      <c r="F13" s="411" t="s">
        <v>505</v>
      </c>
      <c r="G13" s="411"/>
      <c r="H13" s="92"/>
      <c r="I13" s="411" t="s">
        <v>505</v>
      </c>
      <c r="J13" s="411"/>
      <c r="K13" s="117"/>
    </row>
    <row r="14" spans="1:11">
      <c r="A14" s="687"/>
      <c r="B14" s="208" t="s">
        <v>504</v>
      </c>
      <c r="C14" s="209"/>
      <c r="D14" s="223"/>
      <c r="E14" s="223"/>
      <c r="F14" s="223"/>
      <c r="G14" s="223"/>
      <c r="H14" s="223"/>
      <c r="I14" s="223"/>
      <c r="J14" s="223"/>
      <c r="K14" s="47"/>
    </row>
    <row r="15" spans="1:11" s="120" customFormat="1" ht="13.8">
      <c r="A15" s="687"/>
      <c r="B15" s="210"/>
      <c r="C15" s="211" t="s">
        <v>503</v>
      </c>
      <c r="D15" s="224"/>
      <c r="E15" s="224"/>
      <c r="F15" s="224"/>
      <c r="G15" s="224"/>
      <c r="H15" s="224"/>
      <c r="I15" s="224"/>
      <c r="J15" s="224"/>
    </row>
    <row r="16" spans="1:11">
      <c r="A16" s="687"/>
      <c r="B16" s="215">
        <v>24106</v>
      </c>
      <c r="C16" s="119">
        <f>'Basic &amp; Preschool Budgets'!D342</f>
        <v>0</v>
      </c>
      <c r="D16" s="225"/>
      <c r="E16" s="225"/>
      <c r="F16" s="226"/>
      <c r="G16" s="225"/>
      <c r="H16" s="225"/>
      <c r="I16" s="225"/>
      <c r="J16" s="225"/>
    </row>
    <row r="17" spans="1:10">
      <c r="A17" s="687"/>
      <c r="B17" s="216">
        <v>24109</v>
      </c>
      <c r="C17" s="118">
        <f>'Basic &amp; Preschool Budgets'!F342</f>
        <v>0</v>
      </c>
      <c r="D17" s="225"/>
      <c r="E17" s="225"/>
      <c r="F17" s="225"/>
      <c r="G17" s="225"/>
      <c r="H17" s="225"/>
      <c r="I17" s="225"/>
      <c r="J17" s="225"/>
    </row>
    <row r="18" spans="1:10">
      <c r="A18" s="687"/>
      <c r="B18" s="212" t="s">
        <v>502</v>
      </c>
      <c r="C18" s="213"/>
      <c r="D18" s="221"/>
      <c r="E18" s="221"/>
      <c r="F18" s="221"/>
      <c r="G18" s="222"/>
    </row>
    <row r="19" spans="1:10">
      <c r="A19" s="687"/>
      <c r="B19" s="691" t="s">
        <v>501</v>
      </c>
      <c r="C19" s="692"/>
      <c r="D19" s="218" t="s">
        <v>494</v>
      </c>
      <c r="E19" s="218" t="s">
        <v>500</v>
      </c>
      <c r="F19" s="665" t="s">
        <v>664</v>
      </c>
      <c r="G19" s="666"/>
    </row>
    <row r="20" spans="1:10">
      <c r="A20" s="687"/>
      <c r="B20" s="693"/>
      <c r="C20" s="694"/>
      <c r="D20" s="228">
        <f>CEIS!F30</f>
        <v>0</v>
      </c>
      <c r="E20" s="228">
        <f>CEIS!F32</f>
        <v>0</v>
      </c>
      <c r="F20" s="667">
        <f>SUM(D20:E20)</f>
        <v>0</v>
      </c>
      <c r="G20" s="668"/>
      <c r="I20" s="111"/>
      <c r="J20" s="111"/>
    </row>
    <row r="21" spans="1:10" ht="14.4" customHeight="1">
      <c r="A21" s="687"/>
      <c r="B21" s="212" t="s">
        <v>499</v>
      </c>
      <c r="C21" s="213"/>
      <c r="D21" s="213"/>
      <c r="E21" s="213"/>
      <c r="F21" s="214"/>
    </row>
    <row r="22" spans="1:10" s="117" customFormat="1" ht="17.399999999999999" customHeight="1">
      <c r="A22" s="687"/>
      <c r="B22" s="695" t="s">
        <v>498</v>
      </c>
      <c r="C22" s="696"/>
      <c r="D22" s="218" t="s">
        <v>494</v>
      </c>
      <c r="E22" s="665" t="s">
        <v>497</v>
      </c>
      <c r="F22" s="666"/>
      <c r="G22" s="110"/>
      <c r="H22" s="110"/>
      <c r="I22" s="110"/>
      <c r="J22" s="110"/>
    </row>
    <row r="23" spans="1:10">
      <c r="A23" s="687"/>
      <c r="B23" s="642"/>
      <c r="C23" s="697"/>
      <c r="D23" s="229">
        <f>'Local Charters'!A531</f>
        <v>0</v>
      </c>
      <c r="E23" s="667">
        <f>D23</f>
        <v>0</v>
      </c>
      <c r="F23" s="668"/>
    </row>
    <row r="24" spans="1:10" ht="14.4" customHeight="1">
      <c r="A24" s="687"/>
      <c r="B24" s="212" t="s">
        <v>496</v>
      </c>
      <c r="C24" s="213"/>
      <c r="D24" s="213"/>
      <c r="E24" s="213"/>
      <c r="F24" s="214"/>
    </row>
    <row r="25" spans="1:10" ht="14.4" customHeight="1">
      <c r="A25" s="687"/>
      <c r="B25" s="695" t="s">
        <v>495</v>
      </c>
      <c r="C25" s="696"/>
      <c r="D25" s="218" t="s">
        <v>494</v>
      </c>
      <c r="E25" s="665" t="s">
        <v>493</v>
      </c>
      <c r="F25" s="666"/>
    </row>
    <row r="26" spans="1:10">
      <c r="A26" s="688"/>
      <c r="B26" s="642">
        <v>24115</v>
      </c>
      <c r="C26" s="697"/>
      <c r="D26" s="116">
        <f>SUM('Private Schools'!L37:P37,'Private Schools'!L48:P48,'Private Schools'!L59:P59,'Private Schools'!L70:P70,'Private Schools'!L82:P82,'Private Schools'!L93:P93,'Private Schools'!L105:P105,'Private Schools'!L116:P116,'Private Schools'!L128:P128,'Private Schools'!L139:P139, 'Private Schools'!L150:P150, 'Private Schools'!L161:P161,'Private Schools'!L172:P172, 'Private Schools'!L183:P183, 'Private Schools'!L194:P194, 'Private Schools'!L205:P205, 'Private Schools'!L216:P216, 'Private Schools'!L227:P227, 'Private Schools'!L238:P238, 'Private Schools'!L249:P249, 'Private Schools'!L260:P260, 'Private Schools'!L271:P271, 'Private Schools'!L282:P282, 'Private Schools'!L293:P293, 'Private Schools'!L304:P304, 'Private Schools'!L315:P315, 'Private Schools'!L326:P326, 'Private Schools'!L337:P337,'Private Schools'!L348:P348, 'Private Schools'!L359:P359, 'Private Schools'!L370:P370, 'Private Schools'!L381:P381, 'Private Schools'!L392:P392, 'Private Schools'!L403:P403, 'Private Schools'!L414:P414, 'Private Schools'!L425:P425, 'Private Schools'!L436:P436, 'Private Schools'!L447:P447, 'Private Schools'!L458:P458,'Private Schools'!L469:P469)</f>
        <v>0</v>
      </c>
      <c r="E26" s="667">
        <f>SUM(D26:D26)</f>
        <v>0</v>
      </c>
      <c r="F26" s="668"/>
    </row>
    <row r="27" spans="1:10" ht="2.4" customHeight="1">
      <c r="A27" s="111"/>
      <c r="B27" s="112"/>
      <c r="C27" s="111"/>
      <c r="D27" s="111"/>
      <c r="E27" s="111"/>
      <c r="F27" s="111"/>
      <c r="G27" s="111"/>
      <c r="H27" s="111"/>
      <c r="I27" s="111"/>
      <c r="J27" s="111"/>
    </row>
    <row r="28" spans="1:10">
      <c r="B28" s="646" t="s">
        <v>492</v>
      </c>
      <c r="C28" s="647"/>
      <c r="D28" s="647"/>
      <c r="E28" s="647"/>
      <c r="F28" s="647"/>
      <c r="G28" s="647"/>
      <c r="H28" s="647"/>
      <c r="I28" s="648"/>
    </row>
    <row r="29" spans="1:10" s="111" customFormat="1" ht="72.599999999999994">
      <c r="A29" s="110"/>
      <c r="B29" s="658"/>
      <c r="C29" s="659"/>
      <c r="D29" s="219" t="s">
        <v>491</v>
      </c>
      <c r="E29" s="220" t="s">
        <v>490</v>
      </c>
      <c r="F29" s="220" t="s">
        <v>489</v>
      </c>
      <c r="G29" s="660" t="s">
        <v>488</v>
      </c>
      <c r="H29" s="661"/>
      <c r="I29" s="662"/>
      <c r="J29" s="110"/>
    </row>
    <row r="30" spans="1:10">
      <c r="B30" s="654" t="s">
        <v>487</v>
      </c>
      <c r="C30" s="655"/>
      <c r="D30" s="229" t="e">
        <f>'Excess Cost'!A32</f>
        <v>#DIV/0!</v>
      </c>
      <c r="E30" s="115">
        <f>'Excess Cost'!B30</f>
        <v>0</v>
      </c>
      <c r="F30" s="115">
        <f>'Excess Cost'!B33</f>
        <v>0</v>
      </c>
      <c r="G30" s="649" t="e">
        <f>'Excess Cost'!A34</f>
        <v>#DIV/0!</v>
      </c>
      <c r="H30" s="650"/>
      <c r="I30" s="651"/>
    </row>
    <row r="31" spans="1:10">
      <c r="B31" s="642" t="s">
        <v>486</v>
      </c>
      <c r="C31" s="643"/>
      <c r="D31" s="229" t="e">
        <f>'Excess Cost'!A60</f>
        <v>#DIV/0!</v>
      </c>
      <c r="E31" s="115">
        <f>'Excess Cost'!B58</f>
        <v>0</v>
      </c>
      <c r="F31" s="115">
        <f>'Excess Cost'!B61</f>
        <v>0</v>
      </c>
      <c r="G31" s="649" t="e">
        <f>'Excess Cost'!A62</f>
        <v>#DIV/0!</v>
      </c>
      <c r="H31" s="650"/>
      <c r="I31" s="651"/>
    </row>
    <row r="32" spans="1:10" ht="24" customHeight="1">
      <c r="B32" s="114"/>
    </row>
    <row r="33" spans="1:10" ht="24" customHeight="1">
      <c r="A33" s="111"/>
      <c r="B33" s="112"/>
      <c r="C33" s="113"/>
      <c r="D33" s="111"/>
      <c r="E33" s="111"/>
      <c r="F33" s="111"/>
      <c r="G33" s="111"/>
      <c r="H33" s="111"/>
      <c r="I33" s="111"/>
      <c r="J33" s="111"/>
    </row>
    <row r="34" spans="1:10">
      <c r="A34" s="111"/>
      <c r="B34" s="112"/>
      <c r="C34" s="111"/>
      <c r="D34" s="111"/>
      <c r="E34" s="111"/>
      <c r="F34" s="111"/>
      <c r="G34" s="111"/>
      <c r="H34" s="111"/>
      <c r="I34" s="111"/>
      <c r="J34" s="111"/>
    </row>
    <row r="35" spans="1:10" s="111" customFormat="1">
      <c r="B35" s="112"/>
    </row>
    <row r="36" spans="1:10" s="111" customFormat="1">
      <c r="B36" s="112"/>
    </row>
    <row r="37" spans="1:10" s="111" customFormat="1">
      <c r="B37" s="112"/>
    </row>
    <row r="38" spans="1:10" s="111" customFormat="1">
      <c r="B38" s="112"/>
    </row>
    <row r="39" spans="1:10" s="111" customFormat="1">
      <c r="B39" s="112"/>
    </row>
    <row r="40" spans="1:10" s="111" customFormat="1">
      <c r="B40" s="112"/>
    </row>
    <row r="41" spans="1:10" s="111" customFormat="1">
      <c r="B41" s="112"/>
    </row>
    <row r="42" spans="1:10" s="111" customFormat="1">
      <c r="B42" s="112"/>
    </row>
    <row r="43" spans="1:10" s="111" customFormat="1">
      <c r="B43" s="112"/>
    </row>
    <row r="44" spans="1:10" s="111" customFormat="1">
      <c r="B44" s="112"/>
    </row>
    <row r="45" spans="1:10" s="111" customFormat="1">
      <c r="B45" s="112"/>
    </row>
    <row r="46" spans="1:10" s="111" customFormat="1">
      <c r="B46" s="112"/>
    </row>
    <row r="47" spans="1:10" s="111" customFormat="1">
      <c r="B47" s="112"/>
    </row>
    <row r="48" spans="1:10" s="111" customFormat="1">
      <c r="A48" s="110"/>
      <c r="B48" s="57"/>
      <c r="C48" s="110"/>
      <c r="D48" s="110"/>
      <c r="E48" s="110"/>
      <c r="F48" s="110"/>
      <c r="G48" s="110"/>
      <c r="H48" s="110"/>
      <c r="I48" s="110"/>
      <c r="J48" s="110"/>
    </row>
    <row r="49" spans="1:10" s="111" customFormat="1">
      <c r="A49" s="110"/>
      <c r="B49" s="57"/>
      <c r="C49" s="110"/>
      <c r="D49" s="110"/>
      <c r="E49" s="110"/>
      <c r="F49" s="110"/>
      <c r="G49" s="110"/>
      <c r="H49" s="110"/>
      <c r="I49" s="110"/>
      <c r="J49" s="110"/>
    </row>
  </sheetData>
  <sheetProtection formatCells="0" formatColumns="0" formatRows="0" selectLockedCells="1"/>
  <mergeCells count="42">
    <mergeCell ref="A3:J3"/>
    <mergeCell ref="A1:J1"/>
    <mergeCell ref="A2:J2"/>
    <mergeCell ref="A4:J4"/>
    <mergeCell ref="I8:J8"/>
    <mergeCell ref="E5:J5"/>
    <mergeCell ref="A6:A26"/>
    <mergeCell ref="B10:C10"/>
    <mergeCell ref="B6:C6"/>
    <mergeCell ref="B7:C7"/>
    <mergeCell ref="B19:C20"/>
    <mergeCell ref="B22:C23"/>
    <mergeCell ref="F12:G12"/>
    <mergeCell ref="E22:F22"/>
    <mergeCell ref="E23:F23"/>
    <mergeCell ref="B25:C26"/>
    <mergeCell ref="F8:G8"/>
    <mergeCell ref="E6:G6"/>
    <mergeCell ref="E7:G7"/>
    <mergeCell ref="H6:J6"/>
    <mergeCell ref="H7:J7"/>
    <mergeCell ref="E9:G9"/>
    <mergeCell ref="H9:J9"/>
    <mergeCell ref="F19:G19"/>
    <mergeCell ref="F20:G20"/>
    <mergeCell ref="F11:G11"/>
    <mergeCell ref="B31:C31"/>
    <mergeCell ref="F10:G10"/>
    <mergeCell ref="B28:I28"/>
    <mergeCell ref="G30:I30"/>
    <mergeCell ref="I10:J10"/>
    <mergeCell ref="I11:J11"/>
    <mergeCell ref="G31:I31"/>
    <mergeCell ref="B30:C30"/>
    <mergeCell ref="B11:C11"/>
    <mergeCell ref="B29:C29"/>
    <mergeCell ref="G29:I29"/>
    <mergeCell ref="I12:J12"/>
    <mergeCell ref="F13:G13"/>
    <mergeCell ref="I13:J13"/>
    <mergeCell ref="E25:F25"/>
    <mergeCell ref="E26:F26"/>
  </mergeCells>
  <pageMargins left="0.25" right="0.25" top="0.75" bottom="0.75" header="0.3" footer="0.3"/>
  <pageSetup scale="95" orientation="landscape" r:id="rId1"/>
  <headerFooter>
    <oddHeader>&amp;CIDEA B Application B (Preliminary Allocation plus Projected Carryover)</oddHeader>
    <oddFooter>&amp;LBudget Summary&amp;RPage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3"/>
  <sheetViews>
    <sheetView workbookViewId="0">
      <selection activeCell="Q21" sqref="Q21"/>
    </sheetView>
  </sheetViews>
  <sheetFormatPr defaultRowHeight="14.4"/>
  <sheetData>
    <row r="1" spans="1:13" s="242" customFormat="1">
      <c r="A1" s="345" t="s">
        <v>719</v>
      </c>
      <c r="B1" s="345"/>
      <c r="C1" s="345"/>
      <c r="D1" s="345"/>
      <c r="E1" s="345"/>
      <c r="F1" s="345"/>
      <c r="G1" s="345"/>
      <c r="H1" s="345"/>
      <c r="I1" s="345"/>
      <c r="J1" s="345"/>
      <c r="K1" s="345"/>
    </row>
    <row r="2" spans="1:13" s="242" customFormat="1" ht="20.399999999999999" customHeight="1" thickBot="1">
      <c r="A2" s="136"/>
      <c r="B2" s="136"/>
      <c r="C2" s="136"/>
      <c r="D2" s="136"/>
      <c r="E2" s="136"/>
      <c r="F2" s="136"/>
      <c r="G2" s="136"/>
      <c r="H2" s="136"/>
      <c r="I2" s="136"/>
      <c r="J2" s="136"/>
      <c r="K2" s="136"/>
    </row>
    <row r="3" spans="1:13" s="242" customFormat="1" ht="22.2" customHeight="1">
      <c r="A3" s="262"/>
      <c r="B3" s="262"/>
      <c r="C3" s="262"/>
      <c r="D3" s="262"/>
      <c r="E3" s="262"/>
      <c r="F3" s="262"/>
      <c r="G3" s="262"/>
      <c r="H3" s="262"/>
      <c r="I3" s="262"/>
      <c r="J3" s="262"/>
      <c r="K3" s="262"/>
      <c r="L3" s="262"/>
      <c r="M3" s="262"/>
    </row>
    <row r="4" spans="1:13" s="242" customFormat="1">
      <c r="A4" s="262"/>
      <c r="B4" s="262"/>
      <c r="C4" s="262"/>
      <c r="D4" s="262"/>
      <c r="E4" s="262"/>
      <c r="F4" s="262"/>
      <c r="G4" s="262"/>
      <c r="H4" s="262"/>
      <c r="I4" s="262"/>
      <c r="J4" s="262"/>
      <c r="K4" s="262"/>
      <c r="L4" s="262"/>
      <c r="M4" s="262"/>
    </row>
    <row r="5" spans="1:13" s="242" customFormat="1">
      <c r="A5" s="262"/>
      <c r="B5" s="262"/>
      <c r="C5" s="262"/>
      <c r="D5" s="262"/>
      <c r="E5" s="262"/>
      <c r="F5" s="262"/>
      <c r="G5" s="262"/>
      <c r="H5" s="262"/>
      <c r="I5" s="262"/>
      <c r="J5" s="262"/>
      <c r="K5" s="262"/>
      <c r="L5" s="262"/>
      <c r="M5" s="262"/>
    </row>
    <row r="6" spans="1:13" s="242" customFormat="1">
      <c r="A6" s="262"/>
      <c r="B6" s="262"/>
      <c r="C6" s="262"/>
      <c r="D6" s="262"/>
      <c r="E6" s="262"/>
      <c r="F6" s="262"/>
      <c r="G6" s="262"/>
      <c r="H6" s="262"/>
      <c r="I6" s="262"/>
      <c r="J6" s="262"/>
      <c r="K6" s="262"/>
      <c r="L6" s="262"/>
      <c r="M6" s="262"/>
    </row>
    <row r="7" spans="1:13" s="242" customFormat="1">
      <c r="A7" s="262"/>
      <c r="B7" s="262"/>
      <c r="C7" s="262"/>
      <c r="D7" s="262"/>
      <c r="E7" s="262"/>
      <c r="F7" s="262"/>
      <c r="G7" s="262"/>
      <c r="H7" s="262"/>
      <c r="I7" s="262"/>
      <c r="J7" s="262"/>
      <c r="K7" s="262"/>
      <c r="L7" s="262"/>
      <c r="M7" s="262"/>
    </row>
    <row r="8" spans="1:13" s="242" customFormat="1">
      <c r="A8" s="262"/>
      <c r="B8" s="262"/>
      <c r="C8" s="262"/>
      <c r="D8" s="262"/>
      <c r="E8" s="262"/>
      <c r="F8" s="262"/>
      <c r="G8" s="262"/>
      <c r="H8" s="262"/>
      <c r="I8" s="262"/>
      <c r="J8" s="262"/>
      <c r="K8" s="262"/>
      <c r="L8" s="262"/>
      <c r="M8" s="262"/>
    </row>
    <row r="9" spans="1:13" s="242" customFormat="1">
      <c r="A9" s="262"/>
      <c r="B9" s="262"/>
      <c r="C9" s="262"/>
      <c r="D9" s="262"/>
      <c r="E9" s="262"/>
      <c r="F9" s="262"/>
      <c r="G9" s="262"/>
      <c r="H9" s="262"/>
      <c r="I9" s="262"/>
      <c r="J9" s="262"/>
      <c r="K9" s="262"/>
      <c r="L9" s="262"/>
      <c r="M9" s="262"/>
    </row>
    <row r="10" spans="1:13" s="242" customFormat="1">
      <c r="A10" s="262"/>
      <c r="B10" s="262"/>
      <c r="C10" s="262"/>
      <c r="D10" s="262"/>
      <c r="E10" s="262"/>
      <c r="F10" s="262"/>
      <c r="G10" s="262"/>
      <c r="H10" s="262"/>
      <c r="I10" s="262"/>
      <c r="J10" s="262"/>
      <c r="K10" s="262"/>
      <c r="L10" s="262"/>
      <c r="M10" s="262"/>
    </row>
    <row r="11" spans="1:13" s="242" customFormat="1">
      <c r="A11" s="262"/>
      <c r="B11" s="262"/>
      <c r="C11" s="262"/>
      <c r="D11" s="262"/>
      <c r="E11" s="262"/>
      <c r="F11" s="262"/>
      <c r="G11" s="262"/>
      <c r="H11" s="262"/>
      <c r="I11" s="262"/>
      <c r="J11" s="262"/>
      <c r="K11" s="262"/>
      <c r="L11" s="262"/>
      <c r="M11" s="262"/>
    </row>
    <row r="12" spans="1:13" s="242" customFormat="1">
      <c r="A12" s="262"/>
      <c r="B12" s="262"/>
      <c r="C12" s="262"/>
      <c r="D12" s="262"/>
      <c r="E12" s="262"/>
      <c r="F12" s="262"/>
      <c r="G12" s="262"/>
      <c r="H12" s="262"/>
      <c r="I12" s="262"/>
      <c r="J12" s="262"/>
      <c r="K12" s="262"/>
      <c r="L12" s="262"/>
      <c r="M12" s="262"/>
    </row>
    <row r="13" spans="1:13" s="242" customFormat="1">
      <c r="A13" s="262"/>
      <c r="B13" s="262"/>
      <c r="C13" s="262"/>
      <c r="D13" s="262"/>
      <c r="E13" s="262"/>
      <c r="F13" s="262"/>
      <c r="G13" s="262"/>
      <c r="H13" s="262"/>
      <c r="I13" s="262"/>
      <c r="J13" s="262"/>
      <c r="K13" s="262"/>
      <c r="L13" s="262"/>
      <c r="M13" s="262"/>
    </row>
    <row r="14" spans="1:13" s="242" customFormat="1">
      <c r="A14" s="262"/>
      <c r="B14" s="262"/>
      <c r="C14" s="262"/>
      <c r="D14" s="262"/>
      <c r="E14" s="262"/>
      <c r="F14" s="262"/>
      <c r="G14" s="262"/>
      <c r="H14" s="262"/>
      <c r="I14" s="262"/>
      <c r="J14" s="262"/>
      <c r="K14" s="262"/>
      <c r="L14" s="262"/>
      <c r="M14" s="262"/>
    </row>
    <row r="15" spans="1:13" s="242" customFormat="1">
      <c r="A15" s="262"/>
      <c r="B15" s="262"/>
      <c r="C15" s="262"/>
      <c r="D15" s="262"/>
      <c r="E15" s="262"/>
      <c r="F15" s="262"/>
      <c r="G15" s="262"/>
      <c r="H15" s="262"/>
      <c r="I15" s="262"/>
      <c r="J15" s="262"/>
      <c r="K15" s="262"/>
      <c r="L15" s="262"/>
      <c r="M15" s="262"/>
    </row>
    <row r="16" spans="1:13" s="242" customFormat="1">
      <c r="A16" s="262"/>
      <c r="B16" s="262"/>
      <c r="C16" s="262"/>
      <c r="D16" s="262"/>
      <c r="E16" s="262"/>
      <c r="F16" s="262"/>
      <c r="G16" s="262"/>
      <c r="H16" s="262"/>
      <c r="I16" s="262"/>
      <c r="J16" s="262"/>
      <c r="K16" s="262"/>
      <c r="L16" s="262"/>
      <c r="M16" s="262"/>
    </row>
    <row r="17" spans="1:13" s="242" customFormat="1">
      <c r="A17" s="262"/>
      <c r="B17" s="262"/>
      <c r="C17" s="262"/>
      <c r="D17" s="262"/>
      <c r="E17" s="262"/>
      <c r="F17" s="262"/>
      <c r="G17" s="262"/>
      <c r="H17" s="262"/>
      <c r="I17" s="262"/>
      <c r="J17" s="262"/>
      <c r="K17" s="262"/>
      <c r="L17" s="262"/>
      <c r="M17" s="262"/>
    </row>
    <row r="18" spans="1:13" s="242" customFormat="1">
      <c r="A18" s="262"/>
      <c r="B18" s="262"/>
      <c r="C18" s="262"/>
      <c r="D18" s="262"/>
      <c r="E18" s="262"/>
      <c r="F18" s="262"/>
      <c r="G18" s="262"/>
      <c r="H18" s="262"/>
      <c r="I18" s="262"/>
      <c r="J18" s="262"/>
      <c r="K18" s="262"/>
      <c r="L18" s="262"/>
      <c r="M18" s="262"/>
    </row>
    <row r="19" spans="1:13" s="242" customFormat="1">
      <c r="A19" s="262"/>
      <c r="B19" s="262"/>
      <c r="C19" s="262"/>
      <c r="D19" s="262"/>
      <c r="E19" s="262"/>
      <c r="F19" s="262"/>
      <c r="G19" s="262"/>
      <c r="H19" s="262"/>
      <c r="I19" s="262"/>
      <c r="J19" s="262"/>
      <c r="K19" s="262"/>
      <c r="L19" s="262"/>
      <c r="M19" s="262"/>
    </row>
    <row r="20" spans="1:13" s="242" customFormat="1">
      <c r="A20" s="262"/>
      <c r="B20" s="262"/>
      <c r="C20" s="262"/>
      <c r="D20" s="262"/>
      <c r="E20" s="262"/>
      <c r="F20" s="262"/>
      <c r="G20" s="262"/>
      <c r="H20" s="262"/>
      <c r="I20" s="262"/>
      <c r="J20" s="262"/>
      <c r="K20" s="262"/>
      <c r="L20" s="262"/>
      <c r="M20" s="262"/>
    </row>
    <row r="21" spans="1:13" s="242" customFormat="1">
      <c r="A21" s="262"/>
      <c r="B21" s="262"/>
      <c r="C21" s="262"/>
      <c r="D21" s="262"/>
      <c r="E21" s="262"/>
      <c r="F21" s="262"/>
      <c r="G21" s="262"/>
      <c r="H21" s="262"/>
      <c r="I21" s="262"/>
      <c r="J21" s="262"/>
      <c r="K21" s="262"/>
      <c r="L21" s="262"/>
      <c r="M21" s="262"/>
    </row>
    <row r="22" spans="1:13" s="242" customFormat="1">
      <c r="A22" s="262"/>
      <c r="B22" s="262"/>
      <c r="C22" s="262"/>
      <c r="D22" s="262"/>
      <c r="E22" s="262"/>
      <c r="F22" s="262"/>
      <c r="G22" s="262"/>
      <c r="H22" s="262"/>
      <c r="I22" s="262"/>
      <c r="J22" s="262"/>
      <c r="K22" s="262"/>
      <c r="L22" s="262"/>
      <c r="M22" s="262"/>
    </row>
    <row r="23" spans="1:13" s="242" customFormat="1">
      <c r="A23" s="262"/>
      <c r="B23" s="262"/>
      <c r="C23" s="262"/>
      <c r="D23" s="262"/>
      <c r="E23" s="262"/>
      <c r="F23" s="262"/>
      <c r="G23" s="262"/>
      <c r="H23" s="262"/>
      <c r="I23" s="262"/>
      <c r="J23" s="262"/>
      <c r="K23" s="262"/>
      <c r="L23" s="262"/>
      <c r="M23" s="262"/>
    </row>
    <row r="24" spans="1:13" s="242" customFormat="1">
      <c r="A24" s="262"/>
      <c r="B24" s="262"/>
      <c r="C24" s="262"/>
      <c r="D24" s="262"/>
      <c r="E24" s="262"/>
      <c r="F24" s="262"/>
      <c r="G24" s="262"/>
      <c r="H24" s="262"/>
      <c r="I24" s="262"/>
      <c r="J24" s="262"/>
      <c r="K24" s="262"/>
      <c r="L24" s="262"/>
      <c r="M24" s="262"/>
    </row>
    <row r="25" spans="1:13" s="242" customFormat="1">
      <c r="A25" s="262"/>
      <c r="B25" s="262"/>
      <c r="C25" s="262"/>
      <c r="D25" s="262"/>
      <c r="E25" s="262"/>
      <c r="F25" s="262"/>
      <c r="G25" s="262"/>
      <c r="H25" s="262"/>
      <c r="I25" s="262"/>
      <c r="J25" s="262"/>
      <c r="K25" s="262"/>
      <c r="L25" s="262"/>
      <c r="M25" s="262"/>
    </row>
    <row r="26" spans="1:13" s="242" customFormat="1">
      <c r="A26" s="262"/>
      <c r="B26" s="262"/>
      <c r="C26" s="262"/>
      <c r="D26" s="262"/>
      <c r="E26" s="262"/>
      <c r="F26" s="262"/>
      <c r="G26" s="262"/>
      <c r="H26" s="262"/>
      <c r="I26" s="262"/>
      <c r="J26" s="262"/>
      <c r="K26" s="262"/>
      <c r="L26" s="262"/>
      <c r="M26" s="262"/>
    </row>
    <row r="27" spans="1:13" s="242" customFormat="1">
      <c r="A27" s="262"/>
      <c r="B27" s="262"/>
      <c r="C27" s="262"/>
      <c r="D27" s="262"/>
      <c r="E27" s="262"/>
      <c r="F27" s="262"/>
      <c r="G27" s="262"/>
      <c r="H27" s="262"/>
      <c r="I27" s="262"/>
      <c r="J27" s="262"/>
      <c r="K27" s="262"/>
      <c r="L27" s="262"/>
      <c r="M27" s="262"/>
    </row>
    <row r="28" spans="1:13">
      <c r="A28" s="262"/>
      <c r="B28" s="262"/>
      <c r="C28" s="262"/>
      <c r="D28" s="262"/>
      <c r="E28" s="262"/>
      <c r="F28" s="262"/>
      <c r="G28" s="262"/>
      <c r="H28" s="262"/>
      <c r="I28" s="262"/>
      <c r="J28" s="262"/>
      <c r="K28" s="262"/>
      <c r="L28" s="262"/>
      <c r="M28" s="262"/>
    </row>
    <row r="29" spans="1:13">
      <c r="A29" s="262"/>
      <c r="B29" s="262"/>
      <c r="C29" s="262"/>
      <c r="D29" s="262"/>
      <c r="E29" s="262"/>
      <c r="F29" s="262"/>
      <c r="G29" s="262"/>
      <c r="H29" s="262"/>
      <c r="I29" s="262"/>
      <c r="J29" s="262"/>
      <c r="K29" s="262"/>
      <c r="L29" s="262"/>
      <c r="M29" s="262"/>
    </row>
    <row r="30" spans="1:13">
      <c r="A30" s="262"/>
      <c r="B30" s="262"/>
      <c r="C30" s="262"/>
      <c r="D30" s="262"/>
      <c r="E30" s="262"/>
      <c r="F30" s="262"/>
      <c r="G30" s="262"/>
      <c r="H30" s="262"/>
      <c r="I30" s="262"/>
      <c r="J30" s="262"/>
      <c r="K30" s="262"/>
      <c r="L30" s="262"/>
      <c r="M30" s="262"/>
    </row>
    <row r="31" spans="1:13" s="242" customFormat="1">
      <c r="A31" s="262"/>
      <c r="B31" s="262"/>
      <c r="C31" s="262"/>
      <c r="D31" s="262"/>
      <c r="E31" s="262"/>
      <c r="F31" s="262"/>
      <c r="G31" s="262"/>
      <c r="H31" s="262"/>
      <c r="I31" s="262"/>
      <c r="J31" s="262"/>
      <c r="K31" s="262"/>
      <c r="L31" s="262"/>
      <c r="M31" s="262"/>
    </row>
    <row r="32" spans="1:13" s="242" customFormat="1">
      <c r="A32" s="262"/>
      <c r="B32" s="262"/>
      <c r="C32" s="262"/>
      <c r="D32" s="262"/>
      <c r="E32" s="262"/>
      <c r="F32" s="262"/>
      <c r="G32" s="262"/>
      <c r="H32" s="262"/>
      <c r="I32" s="262"/>
      <c r="J32" s="262"/>
      <c r="K32" s="262"/>
      <c r="L32" s="262"/>
      <c r="M32" s="262"/>
    </row>
    <row r="33" spans="1:13" s="242" customFormat="1">
      <c r="A33" s="262"/>
      <c r="B33" s="262"/>
      <c r="C33" s="262"/>
      <c r="D33" s="262"/>
      <c r="E33" s="262"/>
      <c r="F33" s="262"/>
      <c r="G33" s="262"/>
      <c r="H33" s="262"/>
      <c r="I33" s="262"/>
      <c r="J33" s="262"/>
      <c r="K33" s="262"/>
      <c r="L33" s="262"/>
      <c r="M33" s="262"/>
    </row>
    <row r="34" spans="1:13" s="242" customFormat="1">
      <c r="A34" s="262"/>
      <c r="B34" s="262"/>
      <c r="C34" s="262"/>
      <c r="D34" s="262"/>
      <c r="E34" s="262"/>
      <c r="F34" s="262"/>
      <c r="G34" s="262"/>
      <c r="H34" s="262"/>
      <c r="I34" s="262"/>
      <c r="J34" s="262"/>
      <c r="K34" s="262"/>
      <c r="L34" s="262"/>
      <c r="M34" s="262"/>
    </row>
    <row r="35" spans="1:13" s="242" customFormat="1">
      <c r="A35" s="262"/>
      <c r="B35" s="262"/>
      <c r="C35" s="262"/>
      <c r="D35" s="262"/>
      <c r="E35" s="262"/>
      <c r="F35" s="262"/>
      <c r="G35" s="262"/>
      <c r="H35" s="262"/>
      <c r="I35" s="262"/>
      <c r="J35" s="262"/>
      <c r="K35" s="262"/>
      <c r="L35" s="262"/>
      <c r="M35" s="262"/>
    </row>
    <row r="36" spans="1:13" s="242" customFormat="1">
      <c r="A36" s="262"/>
      <c r="B36" s="262"/>
      <c r="C36" s="262"/>
      <c r="D36" s="262"/>
      <c r="E36" s="262"/>
      <c r="F36" s="262"/>
      <c r="G36" s="262"/>
      <c r="H36" s="262"/>
      <c r="I36" s="262"/>
      <c r="J36" s="262"/>
      <c r="K36" s="262"/>
      <c r="L36" s="262"/>
      <c r="M36" s="262"/>
    </row>
    <row r="37" spans="1:13" s="242" customFormat="1">
      <c r="A37" s="262"/>
      <c r="B37" s="262"/>
      <c r="C37" s="262"/>
      <c r="D37" s="262"/>
      <c r="E37" s="262"/>
      <c r="F37" s="262"/>
      <c r="G37" s="262"/>
      <c r="H37" s="262"/>
      <c r="I37" s="262"/>
      <c r="J37" s="262"/>
      <c r="K37" s="262"/>
      <c r="L37" s="262"/>
      <c r="M37" s="262"/>
    </row>
    <row r="38" spans="1:13" s="242" customFormat="1">
      <c r="A38" s="262"/>
      <c r="B38" s="262"/>
      <c r="C38" s="262"/>
      <c r="D38" s="262"/>
      <c r="E38" s="262"/>
      <c r="F38" s="262"/>
      <c r="G38" s="262"/>
      <c r="H38" s="262"/>
      <c r="I38" s="262"/>
      <c r="J38" s="262"/>
      <c r="K38" s="262"/>
      <c r="L38" s="262"/>
      <c r="M38" s="262"/>
    </row>
    <row r="39" spans="1:13" s="242" customFormat="1">
      <c r="A39" s="262"/>
      <c r="B39" s="262"/>
      <c r="C39" s="262"/>
      <c r="D39" s="262"/>
      <c r="E39" s="262"/>
      <c r="F39" s="262"/>
      <c r="G39" s="262"/>
      <c r="H39" s="262"/>
      <c r="I39" s="262"/>
      <c r="J39" s="262"/>
      <c r="K39" s="262"/>
      <c r="L39" s="262"/>
      <c r="M39" s="262"/>
    </row>
    <row r="40" spans="1:13" s="242" customFormat="1">
      <c r="A40" s="262"/>
      <c r="B40" s="262"/>
      <c r="C40" s="262"/>
      <c r="D40" s="262"/>
      <c r="E40" s="262"/>
      <c r="F40" s="262"/>
      <c r="G40" s="262"/>
      <c r="H40" s="262"/>
      <c r="I40" s="262"/>
      <c r="J40" s="262"/>
      <c r="K40" s="262"/>
      <c r="L40" s="262"/>
      <c r="M40" s="262"/>
    </row>
    <row r="41" spans="1:13" s="242" customFormat="1">
      <c r="A41" s="262"/>
      <c r="B41" s="262"/>
      <c r="C41" s="262"/>
      <c r="D41" s="262"/>
      <c r="E41" s="262"/>
      <c r="F41" s="262"/>
      <c r="G41" s="262"/>
      <c r="H41" s="262"/>
      <c r="I41" s="262"/>
      <c r="J41" s="262"/>
      <c r="K41" s="262"/>
      <c r="L41" s="262"/>
      <c r="M41" s="262"/>
    </row>
    <row r="42" spans="1:13" s="242" customFormat="1">
      <c r="A42" s="262"/>
      <c r="B42" s="262"/>
      <c r="C42" s="262"/>
      <c r="D42" s="262"/>
      <c r="E42" s="262"/>
      <c r="F42" s="262"/>
      <c r="G42" s="262"/>
      <c r="H42" s="262"/>
      <c r="I42" s="262"/>
      <c r="J42" s="262"/>
      <c r="K42" s="262"/>
      <c r="L42" s="262"/>
      <c r="M42" s="262"/>
    </row>
    <row r="43" spans="1:13" s="242" customFormat="1">
      <c r="A43" s="262"/>
      <c r="B43" s="262"/>
      <c r="C43" s="262"/>
      <c r="D43" s="262"/>
      <c r="E43" s="262"/>
      <c r="F43" s="262"/>
      <c r="G43" s="262"/>
      <c r="H43" s="262"/>
      <c r="I43" s="262"/>
      <c r="J43" s="262"/>
      <c r="K43" s="262"/>
      <c r="L43" s="262"/>
      <c r="M43" s="262"/>
    </row>
    <row r="44" spans="1:13" s="242" customFormat="1">
      <c r="A44" s="262"/>
      <c r="B44" s="262"/>
      <c r="C44" s="262"/>
      <c r="D44" s="262"/>
      <c r="E44" s="262"/>
      <c r="F44" s="262"/>
      <c r="G44" s="262"/>
      <c r="H44" s="262"/>
      <c r="I44" s="262"/>
      <c r="J44" s="262"/>
      <c r="K44" s="262"/>
      <c r="L44" s="262"/>
      <c r="M44" s="262"/>
    </row>
    <row r="45" spans="1:13" s="242" customFormat="1">
      <c r="A45" s="262"/>
      <c r="B45" s="262"/>
      <c r="C45" s="262"/>
      <c r="D45" s="262"/>
      <c r="E45" s="262"/>
      <c r="F45" s="262"/>
      <c r="G45" s="262"/>
      <c r="H45" s="262"/>
      <c r="I45" s="262"/>
      <c r="J45" s="262"/>
      <c r="K45" s="262"/>
      <c r="L45" s="262"/>
      <c r="M45" s="262"/>
    </row>
    <row r="46" spans="1:13" s="242" customFormat="1">
      <c r="A46" s="262"/>
      <c r="B46" s="262"/>
      <c r="C46" s="262"/>
      <c r="D46" s="262"/>
      <c r="E46" s="262"/>
      <c r="F46" s="262"/>
      <c r="G46" s="262"/>
      <c r="H46" s="262"/>
      <c r="I46" s="262"/>
      <c r="J46" s="262"/>
      <c r="K46" s="262"/>
      <c r="L46" s="262"/>
      <c r="M46" s="262"/>
    </row>
    <row r="47" spans="1:13" s="242" customFormat="1">
      <c r="A47" s="262"/>
      <c r="B47" s="262"/>
      <c r="C47" s="262"/>
      <c r="D47" s="262"/>
      <c r="E47" s="262"/>
      <c r="F47" s="262"/>
      <c r="G47" s="262"/>
      <c r="H47" s="262"/>
      <c r="I47" s="262"/>
      <c r="J47" s="262"/>
      <c r="K47" s="262"/>
      <c r="L47" s="262"/>
      <c r="M47" s="262"/>
    </row>
    <row r="48" spans="1:13" s="242" customFormat="1">
      <c r="A48" s="262"/>
      <c r="B48" s="262"/>
      <c r="C48" s="262"/>
      <c r="D48" s="262"/>
      <c r="E48" s="262"/>
      <c r="F48" s="262"/>
      <c r="G48" s="262"/>
      <c r="H48" s="262"/>
      <c r="I48" s="262"/>
      <c r="J48" s="262"/>
      <c r="K48" s="262"/>
      <c r="L48" s="262"/>
      <c r="M48" s="262"/>
    </row>
    <row r="49" spans="1:13" s="242" customFormat="1">
      <c r="A49" s="262"/>
      <c r="B49" s="262"/>
      <c r="C49" s="262"/>
      <c r="D49" s="262"/>
      <c r="E49" s="262"/>
      <c r="F49" s="262"/>
      <c r="G49" s="262"/>
      <c r="H49" s="262"/>
      <c r="I49" s="262"/>
      <c r="J49" s="262"/>
      <c r="K49" s="262"/>
      <c r="L49" s="262"/>
      <c r="M49" s="262"/>
    </row>
    <row r="50" spans="1:13" s="242" customFormat="1">
      <c r="A50" s="262"/>
      <c r="B50" s="262"/>
      <c r="C50" s="262"/>
      <c r="D50" s="262"/>
      <c r="E50" s="262"/>
      <c r="F50" s="262"/>
      <c r="G50" s="262"/>
      <c r="H50" s="262"/>
      <c r="I50" s="262"/>
      <c r="J50" s="262"/>
      <c r="K50" s="262"/>
      <c r="L50" s="262"/>
      <c r="M50" s="262"/>
    </row>
    <row r="51" spans="1:13" s="242" customFormat="1">
      <c r="A51" s="262"/>
      <c r="B51" s="262"/>
      <c r="C51" s="262"/>
      <c r="D51" s="262"/>
      <c r="E51" s="262"/>
      <c r="F51" s="262"/>
      <c r="G51" s="262"/>
      <c r="H51" s="262"/>
      <c r="I51" s="262"/>
      <c r="J51" s="262"/>
      <c r="K51" s="262"/>
      <c r="L51" s="262"/>
      <c r="M51" s="262"/>
    </row>
    <row r="52" spans="1:13" s="242" customFormat="1">
      <c r="A52" s="262"/>
      <c r="B52" s="262"/>
      <c r="C52" s="262"/>
      <c r="D52" s="262"/>
      <c r="E52" s="262"/>
      <c r="F52" s="262"/>
      <c r="G52" s="262"/>
      <c r="H52" s="262"/>
      <c r="I52" s="262"/>
      <c r="J52" s="262"/>
      <c r="K52" s="262"/>
      <c r="L52" s="262"/>
      <c r="M52" s="262"/>
    </row>
    <row r="53" spans="1:13" s="242" customFormat="1">
      <c r="A53" s="262"/>
      <c r="B53" s="262"/>
      <c r="C53" s="262"/>
      <c r="D53" s="262"/>
      <c r="E53" s="262"/>
      <c r="F53" s="262"/>
      <c r="G53" s="262"/>
      <c r="H53" s="262"/>
      <c r="I53" s="262"/>
      <c r="J53" s="262"/>
      <c r="K53" s="262"/>
      <c r="L53" s="262"/>
      <c r="M53" s="262"/>
    </row>
    <row r="54" spans="1:13" s="242" customFormat="1">
      <c r="A54" s="262"/>
      <c r="B54" s="262"/>
      <c r="C54" s="262"/>
      <c r="D54" s="262"/>
      <c r="E54" s="262"/>
      <c r="F54" s="262"/>
      <c r="G54" s="262"/>
      <c r="H54" s="262"/>
      <c r="I54" s="262"/>
      <c r="J54" s="262"/>
      <c r="K54" s="262"/>
      <c r="L54" s="262"/>
      <c r="M54" s="262"/>
    </row>
    <row r="55" spans="1:13" s="242" customFormat="1">
      <c r="A55" s="262"/>
      <c r="B55" s="262"/>
      <c r="C55" s="262"/>
      <c r="D55" s="262"/>
      <c r="E55" s="262"/>
      <c r="F55" s="262"/>
      <c r="G55" s="262"/>
      <c r="H55" s="262"/>
      <c r="I55" s="262"/>
      <c r="J55" s="262"/>
      <c r="K55" s="262"/>
      <c r="L55" s="262"/>
      <c r="M55" s="262"/>
    </row>
    <row r="56" spans="1:13" s="242" customFormat="1">
      <c r="A56" s="262"/>
      <c r="B56" s="262"/>
      <c r="C56" s="262"/>
      <c r="D56" s="262"/>
      <c r="E56" s="262"/>
      <c r="F56" s="262"/>
      <c r="G56" s="262"/>
      <c r="H56" s="262"/>
      <c r="I56" s="262"/>
      <c r="J56" s="262"/>
      <c r="K56" s="262"/>
      <c r="L56" s="262"/>
      <c r="M56" s="262"/>
    </row>
    <row r="57" spans="1:13" s="242" customFormat="1">
      <c r="A57" s="262"/>
      <c r="B57" s="262"/>
      <c r="C57" s="262"/>
      <c r="D57" s="262"/>
      <c r="E57" s="262"/>
      <c r="F57" s="262"/>
      <c r="G57" s="262"/>
      <c r="H57" s="262"/>
      <c r="I57" s="262"/>
      <c r="J57" s="262"/>
      <c r="K57" s="262"/>
      <c r="L57" s="262"/>
      <c r="M57" s="262"/>
    </row>
    <row r="58" spans="1:13" s="242" customFormat="1">
      <c r="A58" s="262"/>
      <c r="B58" s="262"/>
      <c r="C58" s="262"/>
      <c r="D58" s="262"/>
      <c r="E58" s="262"/>
      <c r="F58" s="262"/>
      <c r="G58" s="262"/>
      <c r="H58" s="262"/>
      <c r="I58" s="262"/>
      <c r="J58" s="262"/>
      <c r="K58" s="262"/>
      <c r="L58" s="262"/>
      <c r="M58" s="262"/>
    </row>
    <row r="59" spans="1:13" s="242" customFormat="1">
      <c r="A59" s="262"/>
      <c r="B59" s="262"/>
      <c r="C59" s="262"/>
      <c r="D59" s="262"/>
      <c r="E59" s="262"/>
      <c r="F59" s="262"/>
      <c r="G59" s="262"/>
      <c r="H59" s="262"/>
      <c r="I59" s="262"/>
      <c r="J59" s="262"/>
      <c r="K59" s="262"/>
      <c r="L59" s="262"/>
      <c r="M59" s="262"/>
    </row>
    <row r="60" spans="1:13" s="242" customFormat="1">
      <c r="A60" s="262"/>
      <c r="B60" s="262"/>
      <c r="C60" s="262"/>
      <c r="D60" s="262"/>
      <c r="E60" s="262"/>
      <c r="F60" s="262"/>
      <c r="G60" s="262"/>
      <c r="H60" s="262"/>
      <c r="I60" s="262"/>
      <c r="J60" s="262"/>
      <c r="K60" s="262"/>
      <c r="L60" s="262"/>
      <c r="M60" s="262"/>
    </row>
    <row r="61" spans="1:13" s="242" customFormat="1">
      <c r="A61" s="262"/>
      <c r="B61" s="262"/>
      <c r="C61" s="262"/>
      <c r="D61" s="262"/>
      <c r="E61" s="262"/>
      <c r="F61" s="262"/>
      <c r="G61" s="262"/>
      <c r="H61" s="262"/>
      <c r="I61" s="262"/>
      <c r="J61" s="262"/>
      <c r="K61" s="262"/>
      <c r="L61" s="262"/>
      <c r="M61" s="262"/>
    </row>
    <row r="62" spans="1:13" s="242" customFormat="1">
      <c r="A62" s="262"/>
      <c r="B62" s="262"/>
      <c r="C62" s="262"/>
      <c r="D62" s="262"/>
      <c r="E62" s="262"/>
      <c r="F62" s="262"/>
      <c r="G62" s="262"/>
      <c r="H62" s="262"/>
      <c r="I62" s="262"/>
      <c r="J62" s="262"/>
      <c r="K62" s="262"/>
      <c r="L62" s="262"/>
      <c r="M62" s="262"/>
    </row>
    <row r="63" spans="1:13">
      <c r="A63" s="262"/>
      <c r="B63" s="262"/>
      <c r="C63" s="262"/>
      <c r="D63" s="262"/>
      <c r="E63" s="262"/>
      <c r="F63" s="262"/>
      <c r="G63" s="262"/>
      <c r="H63" s="262"/>
      <c r="I63" s="262"/>
      <c r="J63" s="262"/>
      <c r="K63" s="262"/>
      <c r="L63" s="262"/>
      <c r="M63" s="262"/>
    </row>
    <row r="64" spans="1:13" s="242" customFormat="1">
      <c r="A64" s="262"/>
      <c r="B64" s="262"/>
      <c r="C64" s="262"/>
      <c r="D64" s="262"/>
      <c r="E64" s="262"/>
      <c r="F64" s="262"/>
      <c r="G64" s="262"/>
      <c r="H64" s="262"/>
      <c r="I64" s="262"/>
      <c r="J64" s="262"/>
      <c r="K64" s="262"/>
      <c r="L64" s="262"/>
      <c r="M64" s="262"/>
    </row>
    <row r="65" spans="1:13" s="242" customFormat="1">
      <c r="A65" s="262"/>
      <c r="B65" s="262"/>
      <c r="C65" s="262"/>
      <c r="D65" s="262"/>
      <c r="E65" s="262"/>
      <c r="F65" s="262"/>
      <c r="G65" s="262"/>
      <c r="H65" s="262"/>
      <c r="I65" s="262"/>
      <c r="J65" s="262"/>
      <c r="K65" s="262"/>
      <c r="L65" s="262"/>
      <c r="M65" s="262"/>
    </row>
    <row r="66" spans="1:13" s="242" customFormat="1">
      <c r="A66" s="262"/>
      <c r="B66" s="262"/>
      <c r="C66" s="262"/>
      <c r="D66" s="262"/>
      <c r="E66" s="262"/>
      <c r="F66" s="262"/>
      <c r="G66" s="262"/>
      <c r="H66" s="262"/>
      <c r="I66" s="262"/>
      <c r="J66" s="262"/>
      <c r="K66" s="262"/>
      <c r="L66" s="262"/>
      <c r="M66" s="262"/>
    </row>
    <row r="67" spans="1:13" s="242" customFormat="1">
      <c r="A67" s="262"/>
      <c r="B67" s="262"/>
      <c r="C67" s="262"/>
      <c r="D67" s="262"/>
      <c r="E67" s="262"/>
      <c r="F67" s="262"/>
      <c r="G67" s="262"/>
      <c r="H67" s="262"/>
      <c r="I67" s="262"/>
      <c r="J67" s="262"/>
      <c r="K67" s="262"/>
      <c r="L67" s="262"/>
      <c r="M67" s="262"/>
    </row>
    <row r="68" spans="1:13" s="242" customFormat="1">
      <c r="A68" s="262"/>
      <c r="B68" s="262"/>
      <c r="C68" s="262"/>
      <c r="D68" s="262"/>
      <c r="E68" s="262"/>
      <c r="F68" s="262"/>
      <c r="G68" s="262"/>
      <c r="H68" s="262"/>
      <c r="I68" s="262"/>
      <c r="J68" s="262"/>
      <c r="K68" s="262"/>
      <c r="L68" s="262"/>
      <c r="M68" s="262"/>
    </row>
    <row r="69" spans="1:13" s="242" customFormat="1">
      <c r="A69" s="262"/>
      <c r="B69" s="262"/>
      <c r="C69" s="262"/>
      <c r="D69" s="262"/>
      <c r="E69" s="262"/>
      <c r="F69" s="262"/>
      <c r="G69" s="262"/>
      <c r="H69" s="262"/>
      <c r="I69" s="262"/>
      <c r="J69" s="262"/>
      <c r="K69" s="262"/>
      <c r="L69" s="262"/>
      <c r="M69" s="262"/>
    </row>
    <row r="70" spans="1:13" s="242" customFormat="1">
      <c r="A70" s="262"/>
      <c r="B70" s="262"/>
      <c r="C70" s="262"/>
      <c r="D70" s="262"/>
      <c r="E70" s="262"/>
      <c r="F70" s="262"/>
      <c r="G70" s="262"/>
      <c r="H70" s="262"/>
      <c r="I70" s="262"/>
      <c r="J70" s="262"/>
      <c r="K70" s="262"/>
      <c r="L70" s="262"/>
      <c r="M70" s="262"/>
    </row>
    <row r="71" spans="1:13" s="242" customFormat="1">
      <c r="A71" s="262"/>
      <c r="B71" s="262"/>
      <c r="C71" s="262"/>
      <c r="D71" s="262"/>
      <c r="E71" s="262"/>
      <c r="F71" s="262"/>
      <c r="G71" s="262"/>
      <c r="H71" s="262"/>
      <c r="I71" s="262"/>
      <c r="J71" s="262"/>
      <c r="K71" s="262"/>
      <c r="L71" s="262"/>
      <c r="M71" s="262"/>
    </row>
    <row r="72" spans="1:13" s="242" customFormat="1">
      <c r="A72" s="262"/>
      <c r="B72" s="262"/>
      <c r="C72" s="262"/>
      <c r="D72" s="262"/>
      <c r="E72" s="262"/>
      <c r="F72" s="262"/>
      <c r="G72" s="262"/>
      <c r="H72" s="262"/>
      <c r="I72" s="262"/>
      <c r="J72" s="262"/>
      <c r="K72" s="262"/>
      <c r="L72" s="262"/>
      <c r="M72" s="262"/>
    </row>
    <row r="73" spans="1:13" s="242" customFormat="1">
      <c r="A73" s="262"/>
      <c r="B73" s="262"/>
      <c r="C73" s="262"/>
      <c r="D73" s="262"/>
      <c r="E73" s="262"/>
      <c r="F73" s="262"/>
      <c r="G73" s="262"/>
      <c r="H73" s="262"/>
      <c r="I73" s="262"/>
      <c r="J73" s="262"/>
      <c r="K73" s="262"/>
      <c r="L73" s="262"/>
      <c r="M73" s="262"/>
    </row>
    <row r="74" spans="1:13" s="242" customFormat="1">
      <c r="A74" s="262"/>
      <c r="B74" s="262"/>
      <c r="C74" s="262"/>
      <c r="D74" s="262"/>
      <c r="E74" s="262"/>
      <c r="F74" s="262"/>
      <c r="G74" s="262"/>
      <c r="H74" s="262"/>
      <c r="I74" s="262"/>
      <c r="J74" s="262"/>
      <c r="K74" s="262"/>
      <c r="L74" s="262"/>
      <c r="M74" s="262"/>
    </row>
    <row r="75" spans="1:13" s="242" customFormat="1">
      <c r="A75" s="262"/>
      <c r="B75" s="262"/>
      <c r="C75" s="262"/>
      <c r="D75" s="262"/>
      <c r="E75" s="262"/>
      <c r="F75" s="262"/>
      <c r="G75" s="262"/>
      <c r="H75" s="262"/>
      <c r="I75" s="262"/>
      <c r="J75" s="262"/>
      <c r="K75" s="262"/>
      <c r="L75" s="262"/>
      <c r="M75" s="262"/>
    </row>
    <row r="76" spans="1:13" s="242" customFormat="1">
      <c r="A76" s="262"/>
      <c r="B76" s="262"/>
      <c r="C76" s="262"/>
      <c r="D76" s="262"/>
      <c r="E76" s="262"/>
      <c r="F76" s="262"/>
      <c r="G76" s="262"/>
      <c r="H76" s="262"/>
      <c r="I76" s="262"/>
      <c r="J76" s="262"/>
      <c r="K76" s="262"/>
      <c r="L76" s="262"/>
      <c r="M76" s="262"/>
    </row>
    <row r="77" spans="1:13" s="242" customFormat="1">
      <c r="A77" s="262"/>
      <c r="B77" s="262"/>
      <c r="C77" s="262"/>
      <c r="D77" s="262"/>
      <c r="E77" s="262"/>
      <c r="F77" s="262"/>
      <c r="G77" s="262"/>
      <c r="H77" s="262"/>
      <c r="I77" s="262"/>
      <c r="J77" s="262"/>
      <c r="K77" s="262"/>
      <c r="L77" s="262"/>
      <c r="M77" s="262"/>
    </row>
    <row r="78" spans="1:13" s="242" customFormat="1">
      <c r="A78" s="262"/>
      <c r="B78" s="262"/>
      <c r="C78" s="262"/>
      <c r="D78" s="262"/>
      <c r="E78" s="262"/>
      <c r="F78" s="262"/>
      <c r="G78" s="262"/>
      <c r="H78" s="262"/>
      <c r="I78" s="262"/>
      <c r="J78" s="262"/>
      <c r="K78" s="262"/>
      <c r="L78" s="262"/>
      <c r="M78" s="262"/>
    </row>
    <row r="79" spans="1:13" s="242" customFormat="1">
      <c r="A79" s="262"/>
      <c r="B79" s="262"/>
      <c r="C79" s="262"/>
      <c r="D79" s="262"/>
      <c r="E79" s="262"/>
      <c r="F79" s="262"/>
      <c r="G79" s="262"/>
      <c r="H79" s="262"/>
      <c r="I79" s="262"/>
      <c r="J79" s="262"/>
      <c r="K79" s="262"/>
      <c r="L79" s="262"/>
      <c r="M79" s="262"/>
    </row>
    <row r="80" spans="1:13" s="242" customFormat="1">
      <c r="A80" s="262"/>
      <c r="B80" s="262"/>
      <c r="C80" s="262"/>
      <c r="D80" s="262"/>
      <c r="E80" s="262"/>
      <c r="F80" s="262"/>
      <c r="G80" s="262"/>
      <c r="H80" s="262"/>
      <c r="I80" s="262"/>
      <c r="J80" s="262"/>
      <c r="K80" s="262"/>
      <c r="L80" s="262"/>
      <c r="M80" s="262"/>
    </row>
    <row r="81" spans="1:13" s="242" customFormat="1">
      <c r="A81" s="262"/>
      <c r="B81" s="262"/>
      <c r="C81" s="262"/>
      <c r="D81" s="262"/>
      <c r="E81" s="262"/>
      <c r="F81" s="262"/>
      <c r="G81" s="262"/>
      <c r="H81" s="262"/>
      <c r="I81" s="262"/>
      <c r="J81" s="262"/>
      <c r="K81" s="262"/>
      <c r="L81" s="262"/>
      <c r="M81" s="262"/>
    </row>
    <row r="82" spans="1:13" s="242" customFormat="1">
      <c r="A82" s="262"/>
      <c r="B82" s="262"/>
      <c r="C82" s="262"/>
      <c r="D82" s="262"/>
      <c r="E82" s="262"/>
      <c r="F82" s="262"/>
      <c r="G82" s="262"/>
      <c r="H82" s="262"/>
      <c r="I82" s="262"/>
      <c r="J82" s="262"/>
      <c r="K82" s="262"/>
      <c r="L82" s="262"/>
      <c r="M82" s="262"/>
    </row>
    <row r="83" spans="1:13" s="242" customFormat="1">
      <c r="A83" s="262"/>
      <c r="B83" s="262"/>
      <c r="C83" s="262"/>
      <c r="D83" s="262"/>
      <c r="E83" s="262"/>
      <c r="F83" s="262"/>
      <c r="G83" s="262"/>
      <c r="H83" s="262"/>
      <c r="I83" s="262"/>
      <c r="J83" s="262"/>
      <c r="K83" s="262"/>
      <c r="L83" s="262"/>
      <c r="M83" s="262"/>
    </row>
    <row r="84" spans="1:13" s="242" customFormat="1">
      <c r="A84" s="262"/>
      <c r="B84" s="262"/>
      <c r="C84" s="262"/>
      <c r="D84" s="262"/>
      <c r="E84" s="262"/>
      <c r="F84" s="262"/>
      <c r="G84" s="262"/>
      <c r="H84" s="262"/>
      <c r="I84" s="262"/>
      <c r="J84" s="262"/>
      <c r="K84" s="262"/>
      <c r="L84" s="262"/>
      <c r="M84" s="262"/>
    </row>
    <row r="85" spans="1:13" s="242" customFormat="1">
      <c r="A85" s="262"/>
      <c r="B85" s="262"/>
      <c r="C85" s="262"/>
      <c r="D85" s="262"/>
      <c r="E85" s="262"/>
      <c r="F85" s="262"/>
      <c r="G85" s="262"/>
      <c r="H85" s="262"/>
      <c r="I85" s="262"/>
      <c r="J85" s="262"/>
      <c r="K85" s="262"/>
      <c r="L85" s="262"/>
      <c r="M85" s="262"/>
    </row>
    <row r="86" spans="1:13" s="242" customFormat="1">
      <c r="A86" s="262"/>
      <c r="B86" s="262"/>
      <c r="C86" s="262"/>
      <c r="D86" s="262"/>
      <c r="E86" s="262"/>
      <c r="F86" s="262"/>
      <c r="G86" s="262"/>
      <c r="H86" s="262"/>
      <c r="I86" s="262"/>
      <c r="J86" s="262"/>
      <c r="K86" s="262"/>
      <c r="L86" s="262"/>
      <c r="M86" s="262"/>
    </row>
    <row r="87" spans="1:13" s="242" customFormat="1">
      <c r="A87" s="262"/>
      <c r="B87" s="262"/>
      <c r="C87" s="262"/>
      <c r="D87" s="262"/>
      <c r="E87" s="262"/>
      <c r="F87" s="262"/>
      <c r="G87" s="262"/>
      <c r="H87" s="262"/>
      <c r="I87" s="262"/>
      <c r="J87" s="262"/>
      <c r="K87" s="262"/>
      <c r="L87" s="262"/>
      <c r="M87" s="262"/>
    </row>
    <row r="88" spans="1:13" s="242" customFormat="1">
      <c r="A88" s="262"/>
      <c r="B88" s="262"/>
      <c r="C88" s="262"/>
      <c r="D88" s="262"/>
      <c r="E88" s="262"/>
      <c r="F88" s="262"/>
      <c r="G88" s="262"/>
      <c r="H88" s="262"/>
      <c r="I88" s="262"/>
      <c r="J88" s="262"/>
      <c r="K88" s="262"/>
      <c r="L88" s="262"/>
      <c r="M88" s="262"/>
    </row>
    <row r="89" spans="1:13" s="242" customFormat="1">
      <c r="A89" s="262"/>
      <c r="B89" s="262"/>
      <c r="C89" s="262"/>
      <c r="D89" s="262"/>
      <c r="E89" s="262"/>
      <c r="F89" s="262"/>
      <c r="G89" s="262"/>
      <c r="H89" s="262"/>
      <c r="I89" s="262"/>
      <c r="J89" s="262"/>
      <c r="K89" s="262"/>
      <c r="L89" s="262"/>
      <c r="M89" s="262"/>
    </row>
    <row r="90" spans="1:13" s="242" customFormat="1">
      <c r="A90" s="262"/>
      <c r="B90" s="262"/>
      <c r="C90" s="262"/>
      <c r="D90" s="262"/>
      <c r="E90" s="262"/>
      <c r="F90" s="262"/>
      <c r="G90" s="262"/>
      <c r="H90" s="262"/>
      <c r="I90" s="262"/>
      <c r="J90" s="262"/>
      <c r="K90" s="262"/>
      <c r="L90" s="262"/>
      <c r="M90" s="262"/>
    </row>
    <row r="91" spans="1:13" s="242" customFormat="1">
      <c r="A91" s="262"/>
      <c r="B91" s="262"/>
      <c r="C91" s="262"/>
      <c r="D91" s="262"/>
      <c r="E91" s="262"/>
      <c r="F91" s="262"/>
      <c r="G91" s="262"/>
      <c r="H91" s="262"/>
      <c r="I91" s="262"/>
      <c r="J91" s="262"/>
      <c r="K91" s="262"/>
      <c r="L91" s="262"/>
      <c r="M91" s="262"/>
    </row>
    <row r="92" spans="1:13" s="242" customFormat="1">
      <c r="A92" s="262"/>
      <c r="B92" s="262"/>
      <c r="C92" s="262"/>
      <c r="D92" s="262"/>
      <c r="E92" s="262"/>
      <c r="F92" s="262"/>
      <c r="G92" s="262"/>
      <c r="H92" s="262"/>
      <c r="I92" s="262"/>
      <c r="J92" s="262"/>
      <c r="K92" s="262"/>
      <c r="L92" s="262"/>
      <c r="M92" s="262"/>
    </row>
    <row r="93" spans="1:13" s="242" customFormat="1">
      <c r="A93" s="262"/>
      <c r="B93" s="262"/>
      <c r="C93" s="262"/>
      <c r="D93" s="262"/>
      <c r="E93" s="262"/>
      <c r="F93" s="262"/>
      <c r="G93" s="262"/>
      <c r="H93" s="262"/>
      <c r="I93" s="262"/>
      <c r="J93" s="262"/>
      <c r="K93" s="262"/>
      <c r="L93" s="262"/>
      <c r="M93" s="262"/>
    </row>
    <row r="94" spans="1:13" s="242" customFormat="1">
      <c r="A94" s="262"/>
      <c r="B94" s="262"/>
      <c r="C94" s="262"/>
      <c r="D94" s="262"/>
      <c r="E94" s="262"/>
      <c r="F94" s="262"/>
      <c r="G94" s="262"/>
      <c r="H94" s="262"/>
      <c r="I94" s="262"/>
      <c r="J94" s="262"/>
      <c r="K94" s="262"/>
      <c r="L94" s="262"/>
      <c r="M94" s="262"/>
    </row>
    <row r="95" spans="1:13" s="242" customFormat="1">
      <c r="A95" s="262"/>
      <c r="B95" s="262"/>
      <c r="C95" s="262"/>
      <c r="D95" s="262"/>
      <c r="E95" s="262"/>
      <c r="F95" s="262"/>
      <c r="G95" s="262"/>
      <c r="H95" s="262"/>
      <c r="I95" s="262"/>
      <c r="J95" s="262"/>
      <c r="K95" s="262"/>
      <c r="L95" s="262"/>
      <c r="M95" s="262"/>
    </row>
    <row r="96" spans="1:13" s="242" customFormat="1">
      <c r="A96" s="262"/>
      <c r="B96" s="262"/>
      <c r="C96" s="262"/>
      <c r="D96" s="262"/>
      <c r="E96" s="262"/>
      <c r="F96" s="262"/>
      <c r="G96" s="262"/>
      <c r="H96" s="262"/>
      <c r="I96" s="262"/>
      <c r="J96" s="262"/>
      <c r="K96" s="262"/>
      <c r="L96" s="262"/>
      <c r="M96" s="262"/>
    </row>
    <row r="97" spans="1:13" s="242" customFormat="1">
      <c r="A97" s="262"/>
      <c r="B97" s="262"/>
      <c r="C97" s="262"/>
      <c r="D97" s="262"/>
      <c r="E97" s="262"/>
      <c r="F97" s="262"/>
      <c r="G97" s="262"/>
      <c r="H97" s="262"/>
      <c r="I97" s="262"/>
      <c r="J97" s="262"/>
      <c r="K97" s="262"/>
      <c r="L97" s="262"/>
      <c r="M97" s="262"/>
    </row>
    <row r="98" spans="1:13" s="242" customFormat="1">
      <c r="A98" s="262"/>
      <c r="B98" s="262"/>
      <c r="C98" s="262"/>
      <c r="D98" s="262"/>
      <c r="E98" s="262"/>
      <c r="F98" s="262"/>
      <c r="G98" s="262"/>
      <c r="H98" s="262"/>
      <c r="I98" s="262"/>
      <c r="J98" s="262"/>
      <c r="K98" s="262"/>
      <c r="L98" s="262"/>
      <c r="M98" s="262"/>
    </row>
    <row r="99" spans="1:13" s="242" customFormat="1">
      <c r="A99" s="262"/>
      <c r="B99" s="262"/>
      <c r="C99" s="262"/>
      <c r="D99" s="262"/>
      <c r="E99" s="262"/>
      <c r="F99" s="262"/>
      <c r="G99" s="262"/>
      <c r="H99" s="262"/>
      <c r="I99" s="262"/>
      <c r="J99" s="262"/>
      <c r="K99" s="262"/>
      <c r="L99" s="262"/>
      <c r="M99" s="262"/>
    </row>
    <row r="100" spans="1:13" s="242" customFormat="1">
      <c r="A100" s="262"/>
      <c r="B100" s="262"/>
      <c r="C100" s="262"/>
      <c r="D100" s="262"/>
      <c r="E100" s="262"/>
      <c r="F100" s="262"/>
      <c r="G100" s="262"/>
      <c r="H100" s="262"/>
      <c r="I100" s="262"/>
      <c r="J100" s="262"/>
      <c r="K100" s="262"/>
      <c r="L100" s="262"/>
      <c r="M100" s="262"/>
    </row>
    <row r="101" spans="1:13" s="242" customFormat="1">
      <c r="A101" s="262"/>
      <c r="B101" s="262"/>
      <c r="C101" s="262"/>
      <c r="D101" s="262"/>
      <c r="E101" s="262"/>
      <c r="F101" s="262"/>
      <c r="G101" s="262"/>
      <c r="H101" s="262"/>
      <c r="I101" s="262"/>
      <c r="J101" s="262"/>
      <c r="K101" s="262"/>
      <c r="L101" s="262"/>
      <c r="M101" s="262"/>
    </row>
    <row r="102" spans="1:13" s="242" customFormat="1">
      <c r="A102" s="262"/>
      <c r="B102" s="262"/>
      <c r="C102" s="262"/>
      <c r="D102" s="262"/>
      <c r="E102" s="262"/>
      <c r="F102" s="262"/>
      <c r="G102" s="262"/>
      <c r="H102" s="262"/>
      <c r="I102" s="262"/>
      <c r="J102" s="262"/>
      <c r="K102" s="262"/>
      <c r="L102" s="262"/>
      <c r="M102" s="262"/>
    </row>
    <row r="103" spans="1:13" s="242" customFormat="1">
      <c r="A103" s="262"/>
      <c r="B103" s="262"/>
      <c r="C103" s="262"/>
      <c r="D103" s="262"/>
      <c r="E103" s="262"/>
      <c r="F103" s="262"/>
      <c r="G103" s="262"/>
      <c r="H103" s="262"/>
      <c r="I103" s="262"/>
      <c r="J103" s="262"/>
      <c r="K103" s="262"/>
      <c r="L103" s="262"/>
      <c r="M103" s="262"/>
    </row>
    <row r="104" spans="1:13" s="242" customFormat="1">
      <c r="A104" s="262"/>
      <c r="B104" s="262"/>
      <c r="C104" s="262"/>
      <c r="D104" s="262"/>
      <c r="E104" s="262"/>
      <c r="F104" s="262"/>
      <c r="G104" s="262"/>
      <c r="H104" s="262"/>
      <c r="I104" s="262"/>
      <c r="J104" s="262"/>
      <c r="K104" s="262"/>
      <c r="L104" s="262"/>
      <c r="M104" s="262"/>
    </row>
    <row r="105" spans="1:13" s="242" customFormat="1">
      <c r="A105" s="262"/>
      <c r="B105" s="262"/>
      <c r="C105" s="262"/>
      <c r="D105" s="262"/>
      <c r="E105" s="262"/>
      <c r="F105" s="262"/>
      <c r="G105" s="262"/>
      <c r="H105" s="262"/>
      <c r="I105" s="262"/>
      <c r="J105" s="262"/>
      <c r="K105" s="262"/>
      <c r="L105" s="262"/>
      <c r="M105" s="262"/>
    </row>
    <row r="106" spans="1:13" s="242" customFormat="1">
      <c r="A106" s="262"/>
      <c r="B106" s="262"/>
      <c r="C106" s="262"/>
      <c r="D106" s="262"/>
      <c r="E106" s="262"/>
      <c r="F106" s="262"/>
      <c r="G106" s="262"/>
      <c r="H106" s="262"/>
      <c r="I106" s="262"/>
      <c r="J106" s="262"/>
      <c r="K106" s="262"/>
      <c r="L106" s="262"/>
      <c r="M106" s="262"/>
    </row>
    <row r="107" spans="1:13" s="242" customFormat="1">
      <c r="A107" s="262"/>
      <c r="B107" s="262"/>
      <c r="C107" s="262"/>
      <c r="D107" s="262"/>
      <c r="E107" s="262"/>
      <c r="F107" s="262"/>
      <c r="G107" s="262"/>
      <c r="H107" s="262"/>
      <c r="I107" s="262"/>
      <c r="J107" s="262"/>
      <c r="K107" s="262"/>
      <c r="L107" s="262"/>
      <c r="M107" s="262"/>
    </row>
    <row r="108" spans="1:13" s="242" customFormat="1">
      <c r="A108" s="262"/>
      <c r="B108" s="262"/>
      <c r="C108" s="262"/>
      <c r="D108" s="262"/>
      <c r="E108" s="262"/>
      <c r="F108" s="262"/>
      <c r="G108" s="262"/>
      <c r="H108" s="262"/>
      <c r="I108" s="262"/>
      <c r="J108" s="262"/>
      <c r="K108" s="262"/>
      <c r="L108" s="262"/>
      <c r="M108" s="262"/>
    </row>
    <row r="109" spans="1:13" s="242" customFormat="1">
      <c r="A109" s="262"/>
      <c r="B109" s="262"/>
      <c r="C109" s="262"/>
      <c r="D109" s="262"/>
      <c r="E109" s="262"/>
      <c r="F109" s="262"/>
      <c r="G109" s="262"/>
      <c r="H109" s="262"/>
      <c r="I109" s="262"/>
      <c r="J109" s="262"/>
      <c r="K109" s="262"/>
      <c r="L109" s="262"/>
      <c r="M109" s="262"/>
    </row>
    <row r="110" spans="1:13" s="242" customFormat="1">
      <c r="A110" s="262"/>
      <c r="B110" s="262"/>
      <c r="C110" s="262"/>
      <c r="D110" s="262"/>
      <c r="E110" s="262"/>
      <c r="F110" s="262"/>
      <c r="G110" s="262"/>
      <c r="H110" s="262"/>
      <c r="I110" s="262"/>
      <c r="J110" s="262"/>
      <c r="K110" s="262"/>
      <c r="L110" s="262"/>
      <c r="M110" s="262"/>
    </row>
    <row r="111" spans="1:13" s="242" customFormat="1">
      <c r="A111" s="262"/>
      <c r="B111" s="262"/>
      <c r="C111" s="262"/>
      <c r="D111" s="262"/>
      <c r="E111" s="262"/>
      <c r="F111" s="262"/>
      <c r="G111" s="262"/>
      <c r="H111" s="262"/>
      <c r="I111" s="262"/>
      <c r="J111" s="262"/>
      <c r="K111" s="262"/>
      <c r="L111" s="262"/>
      <c r="M111" s="262"/>
    </row>
    <row r="112" spans="1:13" s="242" customFormat="1">
      <c r="A112" s="262"/>
      <c r="B112" s="262"/>
      <c r="C112" s="262"/>
      <c r="D112" s="262"/>
      <c r="E112" s="262"/>
      <c r="F112" s="262"/>
      <c r="G112" s="262"/>
      <c r="H112" s="262"/>
      <c r="I112" s="262"/>
      <c r="J112" s="262"/>
      <c r="K112" s="262"/>
      <c r="L112" s="262"/>
      <c r="M112" s="262"/>
    </row>
    <row r="113" spans="1:13" s="242" customFormat="1">
      <c r="A113" s="262"/>
      <c r="B113" s="262"/>
      <c r="C113" s="262"/>
      <c r="D113" s="262"/>
      <c r="E113" s="262"/>
      <c r="F113" s="262"/>
      <c r="G113" s="262"/>
      <c r="H113" s="262"/>
      <c r="I113" s="262"/>
      <c r="J113" s="262"/>
      <c r="K113" s="262"/>
      <c r="L113" s="262"/>
      <c r="M113" s="262"/>
    </row>
    <row r="114" spans="1:13" s="242" customFormat="1">
      <c r="A114" s="262"/>
      <c r="B114" s="262"/>
      <c r="C114" s="262"/>
      <c r="D114" s="262"/>
      <c r="E114" s="262"/>
      <c r="F114" s="262"/>
      <c r="G114" s="262"/>
      <c r="H114" s="262"/>
      <c r="I114" s="262"/>
      <c r="J114" s="262"/>
      <c r="K114" s="262"/>
      <c r="L114" s="262"/>
      <c r="M114" s="262"/>
    </row>
    <row r="115" spans="1:13" s="242" customFormat="1">
      <c r="A115" s="262"/>
      <c r="B115" s="262"/>
      <c r="C115" s="262"/>
      <c r="D115" s="262"/>
      <c r="E115" s="262"/>
      <c r="F115" s="262"/>
      <c r="G115" s="262"/>
      <c r="H115" s="262"/>
      <c r="I115" s="262"/>
      <c r="J115" s="262"/>
      <c r="K115" s="262"/>
      <c r="L115" s="262"/>
      <c r="M115" s="262"/>
    </row>
    <row r="116" spans="1:13" s="242" customFormat="1">
      <c r="A116" s="262"/>
      <c r="B116" s="262"/>
      <c r="C116" s="262"/>
      <c r="D116" s="262"/>
      <c r="E116" s="262"/>
      <c r="F116" s="262"/>
      <c r="G116" s="262"/>
      <c r="H116" s="262"/>
      <c r="I116" s="262"/>
      <c r="J116" s="262"/>
      <c r="K116" s="262"/>
      <c r="L116" s="262"/>
      <c r="M116" s="262"/>
    </row>
    <row r="117" spans="1:13" s="242" customFormat="1">
      <c r="A117" s="262"/>
      <c r="B117" s="262"/>
      <c r="C117" s="262"/>
      <c r="D117" s="262"/>
      <c r="E117" s="262"/>
      <c r="F117" s="262"/>
      <c r="G117" s="262"/>
      <c r="H117" s="262"/>
      <c r="I117" s="262"/>
      <c r="J117" s="262"/>
      <c r="K117" s="262"/>
      <c r="L117" s="262"/>
      <c r="M117" s="262"/>
    </row>
    <row r="118" spans="1:13" s="242" customFormat="1">
      <c r="A118" s="262"/>
      <c r="B118" s="262"/>
      <c r="C118" s="262"/>
      <c r="D118" s="262"/>
      <c r="E118" s="262"/>
      <c r="F118" s="262"/>
      <c r="G118" s="262"/>
      <c r="H118" s="262"/>
      <c r="I118" s="262"/>
      <c r="J118" s="262"/>
      <c r="K118" s="262"/>
      <c r="L118" s="262"/>
      <c r="M118" s="262"/>
    </row>
    <row r="119" spans="1:13" s="242" customFormat="1">
      <c r="A119" s="262"/>
      <c r="B119" s="262"/>
      <c r="C119" s="262"/>
      <c r="D119" s="262"/>
      <c r="E119" s="262"/>
      <c r="F119" s="262"/>
      <c r="G119" s="262"/>
      <c r="H119" s="262"/>
      <c r="I119" s="262"/>
      <c r="J119" s="262"/>
      <c r="K119" s="262"/>
      <c r="L119" s="262"/>
      <c r="M119" s="262"/>
    </row>
    <row r="120" spans="1:13" s="242" customFormat="1">
      <c r="A120" s="262"/>
      <c r="B120" s="262"/>
      <c r="C120" s="262"/>
      <c r="D120" s="262"/>
      <c r="E120" s="262"/>
      <c r="F120" s="262"/>
      <c r="G120" s="262"/>
      <c r="H120" s="262"/>
      <c r="I120" s="262"/>
      <c r="J120" s="262"/>
      <c r="K120" s="262"/>
      <c r="L120" s="262"/>
      <c r="M120" s="262"/>
    </row>
    <row r="121" spans="1:13" s="242" customFormat="1">
      <c r="A121" s="262"/>
      <c r="B121" s="262"/>
      <c r="C121" s="262"/>
      <c r="D121" s="262"/>
      <c r="E121" s="262"/>
      <c r="F121" s="262"/>
      <c r="G121" s="262"/>
      <c r="H121" s="262"/>
      <c r="I121" s="262"/>
      <c r="J121" s="262"/>
      <c r="K121" s="262"/>
      <c r="L121" s="262"/>
      <c r="M121" s="262"/>
    </row>
    <row r="122" spans="1:13" s="242" customFormat="1">
      <c r="A122" s="262"/>
      <c r="B122" s="262"/>
      <c r="C122" s="262"/>
      <c r="D122" s="262"/>
      <c r="E122" s="262"/>
      <c r="F122" s="262"/>
      <c r="G122" s="262"/>
      <c r="H122" s="262"/>
      <c r="I122" s="262"/>
      <c r="J122" s="262"/>
      <c r="K122" s="262"/>
      <c r="L122" s="262"/>
      <c r="M122" s="262"/>
    </row>
    <row r="123" spans="1:13" s="242" customFormat="1">
      <c r="A123" s="262"/>
      <c r="B123" s="262"/>
      <c r="C123" s="262"/>
      <c r="D123" s="262"/>
      <c r="E123" s="262"/>
      <c r="F123" s="262"/>
      <c r="G123" s="262"/>
      <c r="H123" s="262"/>
      <c r="I123" s="262"/>
      <c r="J123" s="262"/>
      <c r="K123" s="262"/>
      <c r="L123" s="262"/>
      <c r="M123" s="262"/>
    </row>
    <row r="124" spans="1:13" s="242" customFormat="1">
      <c r="A124" s="262"/>
      <c r="B124" s="262"/>
      <c r="C124" s="262"/>
      <c r="D124" s="262"/>
      <c r="E124" s="262"/>
      <c r="F124" s="262"/>
      <c r="G124" s="262"/>
      <c r="H124" s="262"/>
      <c r="I124" s="262"/>
      <c r="J124" s="262"/>
      <c r="K124" s="262"/>
      <c r="L124" s="262"/>
      <c r="M124" s="262"/>
    </row>
    <row r="125" spans="1:13" s="242" customFormat="1">
      <c r="A125" s="262"/>
      <c r="B125" s="262"/>
      <c r="C125" s="262"/>
      <c r="D125" s="262"/>
      <c r="E125" s="262"/>
      <c r="F125" s="262"/>
      <c r="G125" s="262"/>
      <c r="H125" s="262"/>
      <c r="I125" s="262"/>
      <c r="J125" s="262"/>
      <c r="K125" s="262"/>
      <c r="L125" s="262"/>
      <c r="M125" s="262"/>
    </row>
    <row r="126" spans="1:13" s="242" customFormat="1">
      <c r="A126" s="262"/>
      <c r="B126" s="262"/>
      <c r="C126" s="262"/>
      <c r="D126" s="262"/>
      <c r="E126" s="262"/>
      <c r="F126" s="262"/>
      <c r="G126" s="262"/>
      <c r="H126" s="262"/>
      <c r="I126" s="262"/>
      <c r="J126" s="262"/>
      <c r="K126" s="262"/>
      <c r="L126" s="262"/>
      <c r="M126" s="262"/>
    </row>
    <row r="127" spans="1:13" s="242" customFormat="1">
      <c r="A127" s="262"/>
      <c r="B127" s="262"/>
      <c r="C127" s="262"/>
      <c r="D127" s="262"/>
      <c r="E127" s="262"/>
      <c r="F127" s="262"/>
      <c r="G127" s="262"/>
      <c r="H127" s="262"/>
      <c r="I127" s="262"/>
      <c r="J127" s="262"/>
      <c r="K127" s="262"/>
      <c r="L127" s="262"/>
      <c r="M127" s="262"/>
    </row>
    <row r="128" spans="1:13" s="242" customFormat="1">
      <c r="A128" s="262"/>
      <c r="B128" s="262"/>
      <c r="C128" s="262"/>
      <c r="D128" s="262"/>
      <c r="E128" s="262"/>
      <c r="F128" s="262"/>
      <c r="G128" s="262"/>
      <c r="H128" s="262"/>
      <c r="I128" s="262"/>
      <c r="J128" s="262"/>
      <c r="K128" s="262"/>
      <c r="L128" s="262"/>
      <c r="M128" s="262"/>
    </row>
    <row r="129" spans="1:13" s="242" customFormat="1">
      <c r="A129" s="262"/>
      <c r="B129" s="262"/>
      <c r="C129" s="262"/>
      <c r="D129" s="262"/>
      <c r="E129" s="262"/>
      <c r="F129" s="262"/>
      <c r="G129" s="262"/>
      <c r="H129" s="262"/>
      <c r="I129" s="262"/>
      <c r="J129" s="262"/>
      <c r="K129" s="262"/>
      <c r="L129" s="262"/>
      <c r="M129" s="262"/>
    </row>
    <row r="130" spans="1:13" s="242" customFormat="1">
      <c r="A130" s="262"/>
      <c r="B130" s="262"/>
      <c r="C130" s="262"/>
      <c r="D130" s="262"/>
      <c r="E130" s="262"/>
      <c r="F130" s="262"/>
      <c r="G130" s="262"/>
      <c r="H130" s="262"/>
      <c r="I130" s="262"/>
      <c r="J130" s="262"/>
      <c r="K130" s="262"/>
      <c r="L130" s="262"/>
      <c r="M130" s="262"/>
    </row>
    <row r="131" spans="1:13" s="242" customFormat="1">
      <c r="A131" s="262"/>
      <c r="B131" s="262"/>
      <c r="C131" s="262"/>
      <c r="D131" s="262"/>
      <c r="E131" s="262"/>
      <c r="F131" s="262"/>
      <c r="G131" s="262"/>
      <c r="H131" s="262"/>
      <c r="I131" s="262"/>
      <c r="J131" s="262"/>
      <c r="K131" s="262"/>
      <c r="L131" s="262"/>
      <c r="M131" s="262"/>
    </row>
    <row r="132" spans="1:13" s="242" customFormat="1">
      <c r="A132" s="262"/>
      <c r="B132" s="262"/>
      <c r="C132" s="262"/>
      <c r="D132" s="262"/>
      <c r="E132" s="262"/>
      <c r="F132" s="262"/>
      <c r="G132" s="262"/>
      <c r="H132" s="262"/>
      <c r="I132" s="262"/>
      <c r="J132" s="262"/>
      <c r="K132" s="262"/>
      <c r="L132" s="262"/>
      <c r="M132" s="262"/>
    </row>
    <row r="133" spans="1:13" s="242" customFormat="1">
      <c r="A133" s="262"/>
      <c r="B133" s="262"/>
      <c r="C133" s="262"/>
      <c r="D133" s="262"/>
      <c r="E133" s="262"/>
      <c r="F133" s="262"/>
      <c r="G133" s="262"/>
      <c r="H133" s="262"/>
      <c r="I133" s="262"/>
      <c r="J133" s="262"/>
      <c r="K133" s="262"/>
      <c r="L133" s="262"/>
      <c r="M133" s="262"/>
    </row>
    <row r="134" spans="1:13" s="242" customFormat="1">
      <c r="A134" s="262"/>
      <c r="B134" s="262"/>
      <c r="C134" s="262"/>
      <c r="D134" s="262"/>
      <c r="E134" s="262"/>
      <c r="F134" s="262"/>
      <c r="G134" s="262"/>
      <c r="H134" s="262"/>
      <c r="I134" s="262"/>
      <c r="J134" s="262"/>
      <c r="K134" s="262"/>
      <c r="L134" s="262"/>
      <c r="M134" s="262"/>
    </row>
    <row r="135" spans="1:13" s="242" customFormat="1">
      <c r="A135" s="262"/>
      <c r="B135" s="262"/>
      <c r="C135" s="262"/>
      <c r="D135" s="262"/>
      <c r="E135" s="262"/>
      <c r="F135" s="262"/>
      <c r="G135" s="262"/>
      <c r="H135" s="262"/>
      <c r="I135" s="262"/>
      <c r="J135" s="262"/>
      <c r="K135" s="262"/>
      <c r="L135" s="262"/>
      <c r="M135" s="262"/>
    </row>
    <row r="136" spans="1:13" s="242" customFormat="1">
      <c r="A136" s="262"/>
      <c r="B136" s="262"/>
      <c r="C136" s="262"/>
      <c r="D136" s="262"/>
      <c r="E136" s="262"/>
      <c r="F136" s="262"/>
      <c r="G136" s="262"/>
      <c r="H136" s="262"/>
      <c r="I136" s="262"/>
      <c r="J136" s="262"/>
      <c r="K136" s="262"/>
      <c r="L136" s="262"/>
      <c r="M136" s="262"/>
    </row>
    <row r="137" spans="1:13" s="242" customFormat="1">
      <c r="A137" s="262"/>
      <c r="B137" s="262"/>
      <c r="C137" s="262"/>
      <c r="D137" s="262"/>
      <c r="E137" s="262"/>
      <c r="F137" s="262"/>
      <c r="G137" s="262"/>
      <c r="H137" s="262"/>
      <c r="I137" s="262"/>
      <c r="J137" s="262"/>
      <c r="K137" s="262"/>
      <c r="L137" s="262"/>
      <c r="M137" s="262"/>
    </row>
    <row r="138" spans="1:13" s="242" customFormat="1">
      <c r="A138" s="262"/>
      <c r="B138" s="262"/>
      <c r="C138" s="262"/>
      <c r="D138" s="262"/>
      <c r="E138" s="262"/>
      <c r="F138" s="262"/>
      <c r="G138" s="262"/>
      <c r="H138" s="262"/>
      <c r="I138" s="262"/>
      <c r="J138" s="262"/>
      <c r="K138" s="262"/>
      <c r="L138" s="262"/>
      <c r="M138" s="262"/>
    </row>
    <row r="139" spans="1:13" s="242" customFormat="1">
      <c r="A139" s="262"/>
      <c r="B139" s="262"/>
      <c r="C139" s="262"/>
      <c r="D139" s="262"/>
      <c r="E139" s="262"/>
      <c r="F139" s="262"/>
      <c r="G139" s="262"/>
      <c r="H139" s="262"/>
      <c r="I139" s="262"/>
      <c r="J139" s="262"/>
      <c r="K139" s="262"/>
      <c r="L139" s="262"/>
      <c r="M139" s="262"/>
    </row>
    <row r="140" spans="1:13" s="242" customFormat="1">
      <c r="A140" s="262"/>
      <c r="B140" s="262"/>
      <c r="C140" s="262"/>
      <c r="D140" s="262"/>
      <c r="E140" s="262"/>
      <c r="F140" s="262"/>
      <c r="G140" s="262"/>
      <c r="H140" s="262"/>
      <c r="I140" s="262"/>
      <c r="J140" s="262"/>
      <c r="K140" s="262"/>
      <c r="L140" s="262"/>
      <c r="M140" s="262"/>
    </row>
    <row r="141" spans="1:13" s="242" customFormat="1">
      <c r="A141" s="262"/>
      <c r="B141" s="262"/>
      <c r="C141" s="262"/>
      <c r="D141" s="262"/>
      <c r="E141" s="262"/>
      <c r="F141" s="262"/>
      <c r="G141" s="262"/>
      <c r="H141" s="262"/>
      <c r="I141" s="262"/>
      <c r="J141" s="262"/>
      <c r="K141" s="262"/>
      <c r="L141" s="262"/>
      <c r="M141" s="262"/>
    </row>
    <row r="142" spans="1:13" s="242" customFormat="1">
      <c r="A142" s="262"/>
      <c r="B142" s="262"/>
      <c r="C142" s="262"/>
      <c r="D142" s="262"/>
      <c r="E142" s="262"/>
      <c r="F142" s="262"/>
      <c r="G142" s="262"/>
      <c r="H142" s="262"/>
      <c r="I142" s="262"/>
      <c r="J142" s="262"/>
      <c r="K142" s="262"/>
      <c r="L142" s="262"/>
      <c r="M142" s="262"/>
    </row>
    <row r="143" spans="1:13" s="242" customFormat="1">
      <c r="A143" s="262"/>
      <c r="B143" s="262"/>
      <c r="C143" s="262"/>
      <c r="D143" s="262"/>
      <c r="E143" s="262"/>
      <c r="F143" s="262"/>
      <c r="G143" s="262"/>
      <c r="H143" s="262"/>
      <c r="I143" s="262"/>
      <c r="J143" s="262"/>
      <c r="K143" s="262"/>
      <c r="L143" s="262"/>
      <c r="M143" s="262"/>
    </row>
    <row r="144" spans="1:13" s="242" customFormat="1">
      <c r="A144" s="262"/>
      <c r="B144" s="262"/>
      <c r="C144" s="262"/>
      <c r="D144" s="262"/>
      <c r="E144" s="262"/>
      <c r="F144" s="262"/>
      <c r="G144" s="262"/>
      <c r="H144" s="262"/>
      <c r="I144" s="262"/>
      <c r="J144" s="262"/>
      <c r="K144" s="262"/>
      <c r="L144" s="262"/>
      <c r="M144" s="262"/>
    </row>
    <row r="145" spans="1:13" s="242" customFormat="1">
      <c r="A145" s="262"/>
      <c r="B145" s="262"/>
      <c r="C145" s="262"/>
      <c r="D145" s="262"/>
      <c r="E145" s="262"/>
      <c r="F145" s="262"/>
      <c r="G145" s="262"/>
      <c r="H145" s="262"/>
      <c r="I145" s="262"/>
      <c r="J145" s="262"/>
      <c r="K145" s="262"/>
      <c r="L145" s="262"/>
      <c r="M145" s="262"/>
    </row>
    <row r="146" spans="1:13" s="242" customFormat="1">
      <c r="A146" s="262"/>
      <c r="B146" s="262"/>
      <c r="C146" s="262"/>
      <c r="D146" s="262"/>
      <c r="E146" s="262"/>
      <c r="F146" s="262"/>
      <c r="G146" s="262"/>
      <c r="H146" s="262"/>
      <c r="I146" s="262"/>
      <c r="J146" s="262"/>
      <c r="K146" s="262"/>
      <c r="L146" s="262"/>
      <c r="M146" s="262"/>
    </row>
    <row r="147" spans="1:13" s="242" customFormat="1">
      <c r="A147" s="262"/>
      <c r="B147" s="262"/>
      <c r="C147" s="262"/>
      <c r="D147" s="262"/>
      <c r="E147" s="262"/>
      <c r="F147" s="262"/>
      <c r="G147" s="262"/>
      <c r="H147" s="262"/>
      <c r="I147" s="262"/>
      <c r="J147" s="262"/>
      <c r="K147" s="262"/>
      <c r="L147" s="262"/>
      <c r="M147" s="262"/>
    </row>
    <row r="148" spans="1:13" s="242" customFormat="1">
      <c r="A148" s="262"/>
      <c r="B148" s="262"/>
      <c r="C148" s="262"/>
      <c r="D148" s="262"/>
      <c r="E148" s="262"/>
      <c r="F148" s="262"/>
      <c r="G148" s="262"/>
      <c r="H148" s="262"/>
      <c r="I148" s="262"/>
      <c r="J148" s="262"/>
      <c r="K148" s="262"/>
      <c r="L148" s="262"/>
      <c r="M148" s="262"/>
    </row>
    <row r="149" spans="1:13" s="242" customFormat="1">
      <c r="A149" s="262"/>
      <c r="B149" s="262"/>
      <c r="C149" s="262"/>
      <c r="D149" s="262"/>
      <c r="E149" s="262"/>
      <c r="F149" s="262"/>
      <c r="G149" s="262"/>
      <c r="H149" s="262"/>
      <c r="I149" s="262"/>
      <c r="J149" s="262"/>
      <c r="K149" s="262"/>
      <c r="L149" s="262"/>
      <c r="M149" s="262"/>
    </row>
    <row r="150" spans="1:13" s="242" customFormat="1">
      <c r="A150" s="262"/>
      <c r="B150" s="262"/>
      <c r="C150" s="262"/>
      <c r="D150" s="262"/>
      <c r="E150" s="262"/>
      <c r="F150" s="262"/>
      <c r="G150" s="262"/>
      <c r="H150" s="262"/>
      <c r="I150" s="262"/>
      <c r="J150" s="262"/>
      <c r="K150" s="262"/>
      <c r="L150" s="262"/>
      <c r="M150" s="262"/>
    </row>
    <row r="151" spans="1:13" s="242" customFormat="1">
      <c r="A151" s="262"/>
      <c r="B151" s="262"/>
      <c r="C151" s="262"/>
      <c r="D151" s="262"/>
      <c r="E151" s="262"/>
      <c r="F151" s="262"/>
      <c r="G151" s="262"/>
      <c r="H151" s="262"/>
      <c r="I151" s="262"/>
      <c r="J151" s="262"/>
      <c r="K151" s="262"/>
      <c r="L151" s="262"/>
      <c r="M151" s="262"/>
    </row>
    <row r="152" spans="1:13" s="242" customFormat="1">
      <c r="A152" s="262"/>
      <c r="B152" s="262"/>
      <c r="C152" s="262"/>
      <c r="D152" s="262"/>
      <c r="E152" s="262"/>
      <c r="F152" s="262"/>
      <c r="G152" s="262"/>
      <c r="H152" s="262"/>
      <c r="I152" s="262"/>
      <c r="J152" s="262"/>
      <c r="K152" s="262"/>
      <c r="L152" s="262"/>
      <c r="M152" s="262"/>
    </row>
    <row r="153" spans="1:13" s="242" customFormat="1">
      <c r="A153" s="262"/>
      <c r="B153" s="262"/>
      <c r="C153" s="262"/>
      <c r="D153" s="262"/>
      <c r="E153" s="262"/>
      <c r="F153" s="262"/>
      <c r="G153" s="262"/>
      <c r="H153" s="262"/>
      <c r="I153" s="262"/>
      <c r="J153" s="262"/>
      <c r="K153" s="262"/>
      <c r="L153" s="262"/>
      <c r="M153" s="262"/>
    </row>
    <row r="154" spans="1:13" s="242" customFormat="1">
      <c r="A154" s="262"/>
      <c r="B154" s="262"/>
      <c r="C154" s="262"/>
      <c r="D154" s="262"/>
      <c r="E154" s="262"/>
      <c r="F154" s="262"/>
      <c r="G154" s="262"/>
      <c r="H154" s="262"/>
      <c r="I154" s="262"/>
      <c r="J154" s="262"/>
      <c r="K154" s="262"/>
      <c r="L154" s="262"/>
      <c r="M154" s="262"/>
    </row>
    <row r="155" spans="1:13" s="242" customFormat="1">
      <c r="A155" s="262"/>
      <c r="B155" s="262"/>
      <c r="C155" s="262"/>
      <c r="D155" s="262"/>
      <c r="E155" s="262"/>
      <c r="F155" s="262"/>
      <c r="G155" s="262"/>
      <c r="H155" s="262"/>
      <c r="I155" s="262"/>
      <c r="J155" s="262"/>
      <c r="K155" s="262"/>
      <c r="L155" s="262"/>
      <c r="M155" s="262"/>
    </row>
    <row r="156" spans="1:13" s="242" customFormat="1">
      <c r="A156" s="262"/>
      <c r="B156" s="262"/>
      <c r="C156" s="262"/>
      <c r="D156" s="262"/>
      <c r="E156" s="262"/>
      <c r="F156" s="262"/>
      <c r="G156" s="262"/>
      <c r="H156" s="262"/>
      <c r="I156" s="262"/>
      <c r="J156" s="262"/>
      <c r="K156" s="262"/>
      <c r="L156" s="262"/>
      <c r="M156" s="262"/>
    </row>
    <row r="157" spans="1:13" s="242" customFormat="1">
      <c r="A157" s="262"/>
      <c r="B157" s="262"/>
      <c r="C157" s="262"/>
      <c r="D157" s="262"/>
      <c r="E157" s="262"/>
      <c r="F157" s="262"/>
      <c r="G157" s="262"/>
      <c r="H157" s="262"/>
      <c r="I157" s="262"/>
      <c r="J157" s="262"/>
      <c r="K157" s="262"/>
      <c r="L157" s="262"/>
      <c r="M157" s="262"/>
    </row>
    <row r="158" spans="1:13" s="242" customFormat="1">
      <c r="A158" s="262"/>
      <c r="B158" s="262"/>
      <c r="C158" s="262"/>
      <c r="D158" s="262"/>
      <c r="E158" s="262"/>
      <c r="F158" s="262"/>
      <c r="G158" s="262"/>
      <c r="H158" s="262"/>
      <c r="I158" s="262"/>
      <c r="J158" s="262"/>
      <c r="K158" s="262"/>
      <c r="L158" s="262"/>
      <c r="M158" s="262"/>
    </row>
    <row r="159" spans="1:13" s="242" customFormat="1">
      <c r="A159" s="262"/>
      <c r="B159" s="262"/>
      <c r="C159" s="262"/>
      <c r="D159" s="262"/>
      <c r="E159" s="262"/>
      <c r="F159" s="262"/>
      <c r="G159" s="262"/>
      <c r="H159" s="262"/>
      <c r="I159" s="262"/>
      <c r="J159" s="262"/>
      <c r="K159" s="262"/>
      <c r="L159" s="262"/>
      <c r="M159" s="262"/>
    </row>
    <row r="160" spans="1:13" s="242" customFormat="1">
      <c r="A160" s="262"/>
      <c r="B160" s="262"/>
      <c r="C160" s="262"/>
      <c r="D160" s="262"/>
      <c r="E160" s="262"/>
      <c r="F160" s="262"/>
      <c r="G160" s="262"/>
      <c r="H160" s="262"/>
      <c r="I160" s="262"/>
      <c r="J160" s="262"/>
      <c r="K160" s="262"/>
      <c r="L160" s="262"/>
      <c r="M160" s="262"/>
    </row>
    <row r="161" spans="1:13" s="242" customFormat="1">
      <c r="A161" s="262"/>
      <c r="B161" s="262"/>
      <c r="C161" s="262"/>
      <c r="D161" s="262"/>
      <c r="E161" s="262"/>
      <c r="F161" s="262"/>
      <c r="G161" s="262"/>
      <c r="H161" s="262"/>
      <c r="I161" s="262"/>
      <c r="J161" s="262"/>
      <c r="K161" s="262"/>
      <c r="L161" s="262"/>
      <c r="M161" s="262"/>
    </row>
    <row r="162" spans="1:13" s="242" customFormat="1">
      <c r="A162" s="262"/>
      <c r="B162" s="262"/>
      <c r="C162" s="262"/>
      <c r="D162" s="262"/>
      <c r="E162" s="262"/>
      <c r="F162" s="262"/>
      <c r="G162" s="262"/>
      <c r="H162" s="262"/>
      <c r="I162" s="262"/>
      <c r="J162" s="262"/>
      <c r="K162" s="262"/>
      <c r="L162" s="262"/>
      <c r="M162" s="262"/>
    </row>
    <row r="163" spans="1:13" s="242" customFormat="1">
      <c r="A163" s="262"/>
      <c r="B163" s="262"/>
      <c r="C163" s="262"/>
      <c r="D163" s="262"/>
      <c r="E163" s="262"/>
      <c r="F163" s="262"/>
      <c r="G163" s="262"/>
      <c r="H163" s="262"/>
      <c r="I163" s="262"/>
      <c r="J163" s="262"/>
      <c r="K163" s="262"/>
      <c r="L163" s="262"/>
      <c r="M163" s="262"/>
    </row>
    <row r="164" spans="1:13" s="242" customFormat="1">
      <c r="A164" s="262"/>
      <c r="B164" s="262"/>
      <c r="C164" s="262"/>
      <c r="D164" s="262"/>
      <c r="E164" s="262"/>
      <c r="F164" s="262"/>
      <c r="G164" s="262"/>
      <c r="H164" s="262"/>
      <c r="I164" s="262"/>
      <c r="J164" s="262"/>
      <c r="K164" s="262"/>
      <c r="L164" s="262"/>
      <c r="M164" s="262"/>
    </row>
    <row r="165" spans="1:13" s="242" customFormat="1">
      <c r="A165" s="262"/>
      <c r="B165" s="262"/>
      <c r="C165" s="262"/>
      <c r="D165" s="262"/>
      <c r="E165" s="262"/>
      <c r="F165" s="262"/>
      <c r="G165" s="262"/>
      <c r="H165" s="262"/>
      <c r="I165" s="262"/>
      <c r="J165" s="262"/>
      <c r="K165" s="262"/>
      <c r="L165" s="262"/>
      <c r="M165" s="262"/>
    </row>
    <row r="166" spans="1:13" s="242" customFormat="1">
      <c r="A166" s="262"/>
      <c r="B166" s="262"/>
      <c r="C166" s="262"/>
      <c r="D166" s="262"/>
      <c r="E166" s="262"/>
      <c r="F166" s="262"/>
      <c r="G166" s="262"/>
      <c r="H166" s="262"/>
      <c r="I166" s="262"/>
      <c r="J166" s="262"/>
      <c r="K166" s="262"/>
      <c r="L166" s="262"/>
      <c r="M166" s="262"/>
    </row>
    <row r="167" spans="1:13" s="242" customFormat="1">
      <c r="A167" s="262"/>
      <c r="B167" s="262"/>
      <c r="C167" s="262"/>
      <c r="D167" s="262"/>
      <c r="E167" s="262"/>
      <c r="F167" s="262"/>
      <c r="G167" s="262"/>
      <c r="H167" s="262"/>
      <c r="I167" s="262"/>
      <c r="J167" s="262"/>
      <c r="K167" s="262"/>
      <c r="L167" s="262"/>
      <c r="M167" s="262"/>
    </row>
    <row r="168" spans="1:13" s="242" customFormat="1">
      <c r="A168" s="262"/>
      <c r="B168" s="262"/>
      <c r="C168" s="262"/>
      <c r="D168" s="262"/>
      <c r="E168" s="262"/>
      <c r="F168" s="262"/>
      <c r="G168" s="262"/>
      <c r="H168" s="262"/>
      <c r="I168" s="262"/>
      <c r="J168" s="262"/>
      <c r="K168" s="262"/>
      <c r="L168" s="262"/>
      <c r="M168" s="262"/>
    </row>
    <row r="169" spans="1:13" s="242" customFormat="1">
      <c r="A169" s="262"/>
      <c r="B169" s="262"/>
      <c r="C169" s="262"/>
      <c r="D169" s="262"/>
      <c r="E169" s="262"/>
      <c r="F169" s="262"/>
      <c r="G169" s="262"/>
      <c r="H169" s="262"/>
      <c r="I169" s="262"/>
      <c r="J169" s="262"/>
      <c r="K169" s="262"/>
      <c r="L169" s="262"/>
      <c r="M169" s="262"/>
    </row>
    <row r="170" spans="1:13" s="242" customFormat="1">
      <c r="A170" s="262"/>
      <c r="B170" s="262"/>
      <c r="C170" s="262"/>
      <c r="D170" s="262"/>
      <c r="E170" s="262"/>
      <c r="F170" s="262"/>
      <c r="G170" s="262"/>
      <c r="H170" s="262"/>
      <c r="I170" s="262"/>
      <c r="J170" s="262"/>
      <c r="K170" s="262"/>
      <c r="L170" s="262"/>
      <c r="M170" s="262"/>
    </row>
    <row r="171" spans="1:13" s="242" customFormat="1">
      <c r="A171" s="262"/>
      <c r="B171" s="262"/>
      <c r="C171" s="262"/>
      <c r="D171" s="262"/>
      <c r="E171" s="262"/>
      <c r="F171" s="262"/>
      <c r="G171" s="262"/>
      <c r="H171" s="262"/>
      <c r="I171" s="262"/>
      <c r="J171" s="262"/>
      <c r="K171" s="262"/>
      <c r="L171" s="262"/>
      <c r="M171" s="262"/>
    </row>
    <row r="172" spans="1:13" s="242" customFormat="1">
      <c r="A172" s="262"/>
      <c r="B172" s="262"/>
      <c r="C172" s="262"/>
      <c r="D172" s="262"/>
      <c r="E172" s="262"/>
      <c r="F172" s="262"/>
      <c r="G172" s="262"/>
      <c r="H172" s="262"/>
      <c r="I172" s="262"/>
      <c r="J172" s="262"/>
      <c r="K172" s="262"/>
      <c r="L172" s="262"/>
      <c r="M172" s="262"/>
    </row>
    <row r="173" spans="1:13" s="242" customFormat="1">
      <c r="A173" s="262"/>
      <c r="B173" s="262"/>
      <c r="C173" s="262"/>
      <c r="D173" s="262"/>
      <c r="E173" s="262"/>
      <c r="F173" s="262"/>
      <c r="G173" s="262"/>
      <c r="H173" s="262"/>
      <c r="I173" s="262"/>
      <c r="J173" s="262"/>
      <c r="K173" s="262"/>
      <c r="L173" s="262"/>
      <c r="M173" s="262"/>
    </row>
    <row r="174" spans="1:13" s="242" customFormat="1">
      <c r="A174" s="262"/>
      <c r="B174" s="262"/>
      <c r="C174" s="262"/>
      <c r="D174" s="262"/>
      <c r="E174" s="262"/>
      <c r="F174" s="262"/>
      <c r="G174" s="262"/>
      <c r="H174" s="262"/>
      <c r="I174" s="262"/>
      <c r="J174" s="262"/>
      <c r="K174" s="262"/>
      <c r="L174" s="262"/>
      <c r="M174" s="262"/>
    </row>
    <row r="175" spans="1:13" s="242" customFormat="1">
      <c r="A175" s="262"/>
      <c r="B175" s="262"/>
      <c r="C175" s="262"/>
      <c r="D175" s="262"/>
      <c r="E175" s="262"/>
      <c r="F175" s="262"/>
      <c r="G175" s="262"/>
      <c r="H175" s="262"/>
      <c r="I175" s="262"/>
      <c r="J175" s="262"/>
      <c r="K175" s="262"/>
      <c r="L175" s="262"/>
      <c r="M175" s="262"/>
    </row>
    <row r="176" spans="1:13" s="242" customFormat="1">
      <c r="A176" s="262"/>
      <c r="B176" s="262"/>
      <c r="C176" s="262"/>
      <c r="D176" s="262"/>
      <c r="E176" s="262"/>
      <c r="F176" s="262"/>
      <c r="G176" s="262"/>
      <c r="H176" s="262"/>
      <c r="I176" s="262"/>
      <c r="J176" s="262"/>
      <c r="K176" s="262"/>
      <c r="L176" s="262"/>
      <c r="M176" s="262"/>
    </row>
    <row r="177" spans="1:13" s="242" customFormat="1">
      <c r="A177" s="262"/>
      <c r="B177" s="262"/>
      <c r="C177" s="262"/>
      <c r="D177" s="262"/>
      <c r="E177" s="262"/>
      <c r="F177" s="262"/>
      <c r="G177" s="262"/>
      <c r="H177" s="262"/>
      <c r="I177" s="262"/>
      <c r="J177" s="262"/>
      <c r="K177" s="262"/>
      <c r="L177" s="262"/>
      <c r="M177" s="262"/>
    </row>
    <row r="178" spans="1:13" s="242" customFormat="1">
      <c r="A178" s="262"/>
      <c r="B178" s="262"/>
      <c r="C178" s="262"/>
      <c r="D178" s="262"/>
      <c r="E178" s="262"/>
      <c r="F178" s="262"/>
      <c r="G178" s="262"/>
      <c r="H178" s="262"/>
      <c r="I178" s="262"/>
      <c r="J178" s="262"/>
      <c r="K178" s="262"/>
      <c r="L178" s="262"/>
      <c r="M178" s="262"/>
    </row>
    <row r="179" spans="1:13" s="242" customFormat="1">
      <c r="A179" s="262"/>
      <c r="B179" s="262"/>
      <c r="C179" s="262"/>
      <c r="D179" s="262"/>
      <c r="E179" s="262"/>
      <c r="F179" s="262"/>
      <c r="G179" s="262"/>
      <c r="H179" s="262"/>
      <c r="I179" s="262"/>
      <c r="J179" s="262"/>
      <c r="K179" s="262"/>
      <c r="L179" s="262"/>
      <c r="M179" s="262"/>
    </row>
    <row r="180" spans="1:13" s="242" customFormat="1">
      <c r="A180" s="262"/>
      <c r="B180" s="262"/>
      <c r="C180" s="262"/>
      <c r="D180" s="262"/>
      <c r="E180" s="262"/>
      <c r="F180" s="262"/>
      <c r="G180" s="262"/>
      <c r="H180" s="262"/>
      <c r="I180" s="262"/>
      <c r="J180" s="262"/>
      <c r="K180" s="262"/>
      <c r="L180" s="262"/>
      <c r="M180" s="262"/>
    </row>
    <row r="181" spans="1:13" s="242" customFormat="1">
      <c r="A181" s="262"/>
      <c r="B181" s="262"/>
      <c r="C181" s="262"/>
      <c r="D181" s="262"/>
      <c r="E181" s="262"/>
      <c r="F181" s="262"/>
      <c r="G181" s="262"/>
      <c r="H181" s="262"/>
      <c r="I181" s="262"/>
      <c r="J181" s="262"/>
      <c r="K181" s="262"/>
      <c r="L181" s="262"/>
      <c r="M181" s="262"/>
    </row>
    <row r="182" spans="1:13" s="242" customFormat="1">
      <c r="A182" s="262"/>
      <c r="B182" s="262"/>
      <c r="C182" s="262"/>
      <c r="D182" s="262"/>
      <c r="E182" s="262"/>
      <c r="F182" s="262"/>
      <c r="G182" s="262"/>
      <c r="H182" s="262"/>
      <c r="I182" s="262"/>
      <c r="J182" s="262"/>
      <c r="K182" s="262"/>
      <c r="L182" s="262"/>
      <c r="M182" s="262"/>
    </row>
    <row r="183" spans="1:13" s="242" customFormat="1">
      <c r="A183" s="262"/>
      <c r="B183" s="262"/>
      <c r="C183" s="262"/>
      <c r="D183" s="262"/>
      <c r="E183" s="262"/>
      <c r="F183" s="262"/>
      <c r="G183" s="262"/>
      <c r="H183" s="262"/>
      <c r="I183" s="262"/>
      <c r="J183" s="262"/>
      <c r="K183" s="262"/>
      <c r="L183" s="262"/>
      <c r="M183" s="262"/>
    </row>
    <row r="184" spans="1:13" s="242" customFormat="1">
      <c r="A184" s="262"/>
      <c r="B184" s="262"/>
      <c r="C184" s="262"/>
      <c r="D184" s="262"/>
      <c r="E184" s="262"/>
      <c r="F184" s="262"/>
      <c r="G184" s="262"/>
      <c r="H184" s="262"/>
      <c r="I184" s="262"/>
      <c r="J184" s="262"/>
      <c r="K184" s="262"/>
      <c r="L184" s="262"/>
      <c r="M184" s="262"/>
    </row>
    <row r="185" spans="1:13" s="242" customFormat="1">
      <c r="A185" s="262"/>
      <c r="B185" s="262"/>
      <c r="C185" s="262"/>
      <c r="D185" s="262"/>
      <c r="E185" s="262"/>
      <c r="F185" s="262"/>
      <c r="G185" s="262"/>
      <c r="H185" s="262"/>
      <c r="I185" s="262"/>
      <c r="J185" s="262"/>
      <c r="K185" s="262"/>
      <c r="L185" s="262"/>
      <c r="M185" s="262"/>
    </row>
    <row r="186" spans="1:13" s="242" customFormat="1">
      <c r="A186" s="262"/>
      <c r="B186" s="262"/>
      <c r="C186" s="262"/>
      <c r="D186" s="262"/>
      <c r="E186" s="262"/>
      <c r="F186" s="262"/>
      <c r="G186" s="262"/>
      <c r="H186" s="262"/>
      <c r="I186" s="262"/>
      <c r="J186" s="262"/>
      <c r="K186" s="262"/>
      <c r="L186" s="262"/>
      <c r="M186" s="262"/>
    </row>
    <row r="187" spans="1:13" s="242" customFormat="1">
      <c r="A187" s="262"/>
      <c r="B187" s="262"/>
      <c r="C187" s="262"/>
      <c r="D187" s="262"/>
      <c r="E187" s="262"/>
      <c r="F187" s="262"/>
      <c r="G187" s="262"/>
      <c r="H187" s="262"/>
      <c r="I187" s="262"/>
      <c r="J187" s="262"/>
      <c r="K187" s="262"/>
      <c r="L187" s="262"/>
      <c r="M187" s="262"/>
    </row>
    <row r="188" spans="1:13" s="242" customFormat="1">
      <c r="A188" s="262"/>
      <c r="B188" s="262"/>
      <c r="C188" s="262"/>
      <c r="D188" s="262"/>
      <c r="E188" s="262"/>
      <c r="F188" s="262"/>
      <c r="G188" s="262"/>
      <c r="H188" s="262"/>
      <c r="I188" s="262"/>
      <c r="J188" s="262"/>
      <c r="K188" s="262"/>
      <c r="L188" s="262"/>
      <c r="M188" s="262"/>
    </row>
    <row r="189" spans="1:13" s="242" customFormat="1">
      <c r="A189" s="262"/>
      <c r="B189" s="262"/>
      <c r="C189" s="262"/>
      <c r="D189" s="262"/>
      <c r="E189" s="262"/>
      <c r="F189" s="262"/>
      <c r="G189" s="262"/>
      <c r="H189" s="262"/>
      <c r="I189" s="262"/>
      <c r="J189" s="262"/>
      <c r="K189" s="262"/>
      <c r="L189" s="262"/>
      <c r="M189" s="262"/>
    </row>
    <row r="190" spans="1:13" s="242" customFormat="1">
      <c r="A190" s="262"/>
      <c r="B190" s="262"/>
      <c r="C190" s="262"/>
      <c r="D190" s="262"/>
      <c r="E190" s="262"/>
      <c r="F190" s="262"/>
      <c r="G190" s="262"/>
      <c r="H190" s="262"/>
      <c r="I190" s="262"/>
      <c r="J190" s="262"/>
      <c r="K190" s="262"/>
      <c r="L190" s="262"/>
      <c r="M190" s="262"/>
    </row>
    <row r="191" spans="1:13" s="242" customFormat="1">
      <c r="A191" s="262"/>
      <c r="B191" s="262"/>
      <c r="C191" s="262"/>
      <c r="D191" s="262"/>
      <c r="E191" s="262"/>
      <c r="F191" s="262"/>
      <c r="G191" s="262"/>
      <c r="H191" s="262"/>
      <c r="I191" s="262"/>
      <c r="J191" s="262"/>
      <c r="K191" s="262"/>
      <c r="L191" s="262"/>
      <c r="M191" s="262"/>
    </row>
    <row r="192" spans="1:13" s="242" customFormat="1">
      <c r="A192" s="262"/>
      <c r="B192" s="262"/>
      <c r="C192" s="262"/>
      <c r="D192" s="262"/>
      <c r="E192" s="262"/>
      <c r="F192" s="262"/>
      <c r="G192" s="262"/>
      <c r="H192" s="262"/>
      <c r="I192" s="262"/>
      <c r="J192" s="262"/>
      <c r="K192" s="262"/>
      <c r="L192" s="262"/>
      <c r="M192" s="262"/>
    </row>
    <row r="193" spans="1:22" s="242" customFormat="1">
      <c r="A193" s="262"/>
      <c r="B193" s="262"/>
      <c r="C193" s="262"/>
      <c r="D193" s="262"/>
      <c r="E193" s="262"/>
      <c r="F193" s="262"/>
      <c r="G193" s="262"/>
      <c r="H193" s="262"/>
      <c r="I193" s="262"/>
      <c r="J193" s="262"/>
      <c r="K193" s="262"/>
      <c r="L193" s="262"/>
      <c r="M193" s="262"/>
    </row>
    <row r="194" spans="1:22" s="242" customFormat="1">
      <c r="A194" s="262"/>
      <c r="B194" s="262"/>
      <c r="C194" s="262"/>
      <c r="D194" s="262"/>
      <c r="E194" s="262"/>
      <c r="F194" s="262"/>
      <c r="G194" s="262"/>
      <c r="H194" s="262"/>
      <c r="I194" s="262"/>
      <c r="J194" s="262"/>
      <c r="K194" s="262"/>
      <c r="L194" s="262"/>
      <c r="M194" s="262"/>
    </row>
    <row r="195" spans="1:22" s="242" customFormat="1">
      <c r="A195" s="262"/>
      <c r="B195" s="262"/>
      <c r="C195" s="262"/>
      <c r="D195" s="262"/>
      <c r="E195" s="262"/>
      <c r="F195" s="262"/>
      <c r="G195" s="262"/>
      <c r="H195" s="262"/>
      <c r="I195" s="262"/>
      <c r="J195" s="262"/>
      <c r="K195" s="262"/>
      <c r="L195" s="262"/>
      <c r="M195" s="262"/>
    </row>
    <row r="196" spans="1:22" s="242" customFormat="1">
      <c r="A196" s="262"/>
      <c r="B196" s="262"/>
      <c r="C196" s="262"/>
      <c r="D196" s="262"/>
      <c r="E196" s="262"/>
      <c r="F196" s="262"/>
      <c r="G196" s="262"/>
      <c r="H196" s="262"/>
      <c r="I196" s="262"/>
      <c r="J196" s="262"/>
      <c r="K196" s="262"/>
      <c r="L196" s="262"/>
      <c r="M196" s="262"/>
    </row>
    <row r="197" spans="1:22" s="242" customFormat="1">
      <c r="A197" s="262"/>
      <c r="B197" s="262"/>
      <c r="C197" s="262"/>
      <c r="D197" s="262"/>
      <c r="E197" s="262"/>
      <c r="F197" s="262"/>
      <c r="G197" s="262"/>
      <c r="H197" s="262"/>
      <c r="I197" s="262"/>
      <c r="J197" s="262"/>
      <c r="K197" s="262"/>
      <c r="L197" s="262"/>
      <c r="M197" s="262"/>
    </row>
    <row r="198" spans="1:22" s="242" customFormat="1">
      <c r="A198" s="262"/>
      <c r="B198" s="262"/>
      <c r="C198" s="262"/>
      <c r="D198" s="262"/>
      <c r="E198" s="262"/>
      <c r="F198" s="262"/>
      <c r="G198" s="262"/>
      <c r="H198" s="262"/>
      <c r="I198" s="262"/>
      <c r="J198" s="262"/>
      <c r="K198" s="262"/>
      <c r="L198" s="262"/>
      <c r="M198" s="262"/>
    </row>
    <row r="199" spans="1:22" s="242" customFormat="1">
      <c r="A199" s="262"/>
      <c r="B199" s="262"/>
      <c r="C199" s="262"/>
      <c r="D199" s="262"/>
      <c r="E199" s="262"/>
      <c r="F199" s="262"/>
      <c r="G199" s="262"/>
      <c r="H199" s="262"/>
      <c r="I199" s="262"/>
      <c r="J199" s="262"/>
      <c r="K199" s="262"/>
      <c r="L199" s="262"/>
      <c r="M199" s="262"/>
    </row>
    <row r="200" spans="1:22" s="242" customFormat="1">
      <c r="A200" s="262"/>
      <c r="B200" s="262"/>
      <c r="C200" s="262"/>
      <c r="D200" s="262"/>
      <c r="E200" s="262"/>
      <c r="F200" s="262"/>
      <c r="G200" s="262"/>
      <c r="H200" s="262"/>
      <c r="I200" s="262"/>
      <c r="J200" s="262"/>
      <c r="K200" s="262"/>
      <c r="L200" s="262"/>
      <c r="M200" s="262"/>
    </row>
    <row r="201" spans="1:22" s="242" customFormat="1">
      <c r="A201" s="262"/>
      <c r="B201" s="262"/>
      <c r="C201" s="262"/>
      <c r="D201" s="262"/>
      <c r="E201" s="262"/>
      <c r="F201" s="262"/>
      <c r="G201" s="262"/>
      <c r="H201" s="262"/>
      <c r="I201" s="262"/>
      <c r="J201" s="262"/>
      <c r="K201" s="262"/>
      <c r="L201" s="262"/>
      <c r="M201" s="262"/>
    </row>
    <row r="202" spans="1:22" s="242" customFormat="1">
      <c r="A202" s="262"/>
      <c r="B202" s="262"/>
      <c r="C202" s="262"/>
      <c r="D202" s="262"/>
      <c r="E202" s="262"/>
      <c r="F202" s="262"/>
      <c r="G202" s="262"/>
      <c r="H202" s="262"/>
      <c r="I202" s="262"/>
      <c r="J202" s="262"/>
      <c r="K202" s="262"/>
      <c r="L202" s="262"/>
      <c r="M202" s="262"/>
    </row>
    <row r="203" spans="1:22" s="242" customFormat="1">
      <c r="A203" s="262"/>
      <c r="B203" s="262"/>
      <c r="C203" s="262"/>
      <c r="D203" s="262"/>
      <c r="E203" s="262"/>
      <c r="F203" s="262"/>
      <c r="G203" s="262"/>
      <c r="H203" s="262"/>
      <c r="I203" s="262"/>
      <c r="J203" s="262"/>
      <c r="K203" s="262"/>
      <c r="L203" s="262"/>
      <c r="M203" s="262"/>
    </row>
    <row r="205" spans="1:22">
      <c r="L205" s="699"/>
      <c r="M205" s="699"/>
      <c r="N205" s="699"/>
      <c r="O205" s="699"/>
      <c r="P205" s="699"/>
      <c r="Q205" s="699"/>
      <c r="R205" s="699"/>
      <c r="S205" s="699"/>
      <c r="T205" s="699"/>
      <c r="U205" s="699"/>
      <c r="V205" s="699"/>
    </row>
    <row r="206" spans="1:22">
      <c r="L206" s="699"/>
      <c r="M206" s="699"/>
      <c r="N206" s="699"/>
      <c r="O206" s="699"/>
      <c r="P206" s="699"/>
      <c r="Q206" s="699"/>
      <c r="R206" s="699"/>
      <c r="S206" s="699"/>
      <c r="T206" s="699"/>
      <c r="U206" s="699"/>
      <c r="V206" s="699"/>
    </row>
    <row r="207" spans="1:22">
      <c r="L207" s="699"/>
      <c r="M207" s="699"/>
      <c r="N207" s="699"/>
      <c r="O207" s="699"/>
      <c r="P207" s="699"/>
      <c r="Q207" s="699"/>
      <c r="R207" s="699"/>
      <c r="S207" s="699"/>
      <c r="T207" s="699"/>
      <c r="U207" s="699"/>
      <c r="V207" s="699"/>
    </row>
    <row r="609" spans="1:1" s="242" customFormat="1"/>
    <row r="610" spans="1:1" s="242" customFormat="1"/>
    <row r="611" spans="1:1" s="242" customFormat="1"/>
    <row r="612" spans="1:1" s="242" customFormat="1"/>
    <row r="613" spans="1:1" s="242" customFormat="1"/>
    <row r="614" spans="1:1" s="242" customFormat="1"/>
    <row r="615" spans="1:1" s="242" customFormat="1"/>
    <row r="616" spans="1:1" s="242" customFormat="1"/>
    <row r="617" spans="1:1" s="242" customFormat="1"/>
    <row r="618" spans="1:1" s="242" customFormat="1"/>
    <row r="619" spans="1:1" s="242" customFormat="1"/>
    <row r="620" spans="1:1" s="242" customFormat="1"/>
    <row r="621" spans="1:1" s="242" customFormat="1"/>
    <row r="622" spans="1:1" s="242" customFormat="1"/>
    <row r="623" spans="1:1" s="242" customFormat="1">
      <c r="A623" s="93"/>
    </row>
    <row r="624" spans="1:1" s="242" customFormat="1">
      <c r="A624" s="93"/>
    </row>
    <row r="625" spans="1:11" s="242" customFormat="1">
      <c r="A625" s="93"/>
    </row>
    <row r="626" spans="1:11" ht="34.950000000000003" customHeight="1">
      <c r="A626" s="700" t="s">
        <v>706</v>
      </c>
      <c r="B626" s="700"/>
      <c r="C626" s="700"/>
      <c r="D626" s="700"/>
      <c r="E626" s="700"/>
      <c r="F626" s="700"/>
      <c r="G626" s="700"/>
      <c r="H626" s="700"/>
      <c r="I626" s="700"/>
      <c r="J626" s="700"/>
      <c r="K626" s="700"/>
    </row>
    <row r="627" spans="1:11">
      <c r="A627" s="244"/>
      <c r="B627" s="698" t="s">
        <v>707</v>
      </c>
      <c r="C627" s="698"/>
      <c r="D627" s="698"/>
      <c r="E627" s="698"/>
      <c r="F627" s="698"/>
      <c r="G627" s="698"/>
      <c r="H627" s="698"/>
      <c r="I627" s="698"/>
      <c r="J627" s="698"/>
      <c r="K627" s="698"/>
    </row>
    <row r="628" spans="1:11">
      <c r="A628" s="244"/>
      <c r="B628" s="698" t="s">
        <v>709</v>
      </c>
      <c r="C628" s="698"/>
      <c r="D628" s="698"/>
      <c r="E628" s="698"/>
      <c r="F628" s="698"/>
      <c r="G628" s="698"/>
      <c r="H628" s="698"/>
      <c r="I628" s="698"/>
      <c r="J628" s="698"/>
      <c r="K628" s="698"/>
    </row>
    <row r="629" spans="1:11">
      <c r="A629" s="244"/>
      <c r="B629" s="698" t="s">
        <v>708</v>
      </c>
      <c r="C629" s="698"/>
      <c r="D629" s="698"/>
      <c r="E629" s="698"/>
      <c r="F629" s="698"/>
      <c r="G629" s="698"/>
      <c r="H629" s="698"/>
      <c r="I629" s="698"/>
      <c r="J629" s="698"/>
      <c r="K629" s="698"/>
    </row>
    <row r="630" spans="1:11">
      <c r="A630" s="244"/>
      <c r="B630" s="698" t="s">
        <v>711</v>
      </c>
      <c r="C630" s="698"/>
      <c r="D630" s="698"/>
      <c r="E630" s="698"/>
      <c r="F630" s="698"/>
      <c r="G630" s="698"/>
      <c r="H630" s="698"/>
      <c r="I630" s="698"/>
      <c r="J630" s="698"/>
      <c r="K630" s="698"/>
    </row>
    <row r="631" spans="1:11" ht="28.95" customHeight="1">
      <c r="A631" s="244"/>
      <c r="B631" s="698" t="s">
        <v>712</v>
      </c>
      <c r="C631" s="698"/>
      <c r="D631" s="698"/>
      <c r="E631" s="698"/>
      <c r="F631" s="698"/>
      <c r="G631" s="698"/>
      <c r="H631" s="698"/>
      <c r="I631" s="698"/>
      <c r="J631" s="698"/>
      <c r="K631" s="698"/>
    </row>
    <row r="632" spans="1:11" ht="28.95" customHeight="1">
      <c r="A632" s="244"/>
      <c r="B632" s="698" t="s">
        <v>710</v>
      </c>
      <c r="C632" s="698"/>
      <c r="D632" s="698"/>
      <c r="E632" s="698"/>
      <c r="F632" s="698"/>
      <c r="G632" s="698"/>
      <c r="H632" s="698"/>
      <c r="I632" s="698"/>
      <c r="J632" s="698"/>
      <c r="K632" s="698"/>
    </row>
    <row r="633" spans="1:11" ht="27.6" customHeight="1">
      <c r="A633" s="244"/>
      <c r="B633" s="698" t="s">
        <v>713</v>
      </c>
      <c r="C633" s="698"/>
      <c r="D633" s="698"/>
      <c r="E633" s="698"/>
      <c r="F633" s="698"/>
      <c r="G633" s="698"/>
      <c r="H633" s="698"/>
      <c r="I633" s="698"/>
      <c r="J633" s="698"/>
      <c r="K633" s="698"/>
    </row>
  </sheetData>
  <mergeCells count="10">
    <mergeCell ref="A1:K1"/>
    <mergeCell ref="B629:K629"/>
    <mergeCell ref="B630:K630"/>
    <mergeCell ref="B631:K631"/>
    <mergeCell ref="B632:K632"/>
    <mergeCell ref="B633:K633"/>
    <mergeCell ref="L205:V207"/>
    <mergeCell ref="A626:K626"/>
    <mergeCell ref="B627:K627"/>
    <mergeCell ref="B628:K628"/>
  </mergeCells>
  <pageMargins left="0.25" right="0.25" top="0.5" bottom="0.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workbookViewId="0">
      <selection activeCell="G25" sqref="G25"/>
    </sheetView>
  </sheetViews>
  <sheetFormatPr defaultRowHeight="14.4"/>
  <sheetData>
    <row r="1" spans="1:1">
      <c r="A1" t="s">
        <v>111</v>
      </c>
    </row>
    <row r="2" spans="1:1">
      <c r="A2" s="34" t="s">
        <v>112</v>
      </c>
    </row>
    <row r="3" spans="1:1">
      <c r="A3" t="s">
        <v>113</v>
      </c>
    </row>
    <row r="5" spans="1:1">
      <c r="A5" t="s">
        <v>128</v>
      </c>
    </row>
    <row r="6" spans="1:1">
      <c r="A6" s="34" t="s">
        <v>112</v>
      </c>
    </row>
    <row r="7" spans="1:1">
      <c r="A7" s="54" t="s">
        <v>113</v>
      </c>
    </row>
    <row r="8" spans="1:1">
      <c r="A8" t="s">
        <v>130</v>
      </c>
    </row>
    <row r="11" spans="1:1">
      <c r="A11" t="s">
        <v>152</v>
      </c>
    </row>
    <row r="12" spans="1:1">
      <c r="A12" t="s">
        <v>153</v>
      </c>
    </row>
    <row r="13" spans="1:1">
      <c r="A13" t="s">
        <v>130</v>
      </c>
    </row>
    <row r="16" spans="1:1">
      <c r="A16" t="s">
        <v>155</v>
      </c>
    </row>
    <row r="17" spans="1:1">
      <c r="A17" t="s">
        <v>156</v>
      </c>
    </row>
    <row r="18" spans="1:1">
      <c r="A18" t="s">
        <v>154</v>
      </c>
    </row>
    <row r="19" spans="1:1">
      <c r="A19" t="s">
        <v>688</v>
      </c>
    </row>
    <row r="20" spans="1:1">
      <c r="A20" t="s">
        <v>130</v>
      </c>
    </row>
    <row r="22" spans="1:1">
      <c r="A22" t="s">
        <v>424</v>
      </c>
    </row>
    <row r="23" spans="1:1">
      <c r="A23" t="s">
        <v>113</v>
      </c>
    </row>
    <row r="24" spans="1:1">
      <c r="A24" t="s">
        <v>129</v>
      </c>
    </row>
    <row r="26" spans="1:1">
      <c r="A26" t="s">
        <v>518</v>
      </c>
    </row>
    <row r="27" spans="1:1">
      <c r="A27" s="126" t="s">
        <v>519</v>
      </c>
    </row>
    <row r="28" spans="1:1">
      <c r="A28" s="126" t="s">
        <v>520</v>
      </c>
    </row>
    <row r="29" spans="1:1">
      <c r="A29" s="126" t="s">
        <v>521</v>
      </c>
    </row>
    <row r="30" spans="1:1">
      <c r="A30" s="127" t="s">
        <v>522</v>
      </c>
    </row>
    <row r="32" spans="1:1">
      <c r="A32" s="128" t="s">
        <v>523</v>
      </c>
    </row>
    <row r="33" spans="1:1">
      <c r="A33" s="128" t="s">
        <v>524</v>
      </c>
    </row>
    <row r="34" spans="1:1">
      <c r="A34" s="128" t="s">
        <v>525</v>
      </c>
    </row>
    <row r="36" spans="1:1">
      <c r="A36" s="128" t="s">
        <v>20</v>
      </c>
    </row>
    <row r="37" spans="1:1">
      <c r="A37" s="169" t="s">
        <v>562</v>
      </c>
    </row>
    <row r="38" spans="1:1">
      <c r="A38" s="169" t="s">
        <v>563</v>
      </c>
    </row>
    <row r="41" spans="1:1">
      <c r="A41" t="s">
        <v>753</v>
      </c>
    </row>
    <row r="42" spans="1:1">
      <c r="A42" s="34" t="s">
        <v>112</v>
      </c>
    </row>
    <row r="43" spans="1:1">
      <c r="A43" s="242" t="s">
        <v>113</v>
      </c>
    </row>
    <row r="44" spans="1:1">
      <c r="A44" s="242" t="s">
        <v>129</v>
      </c>
    </row>
    <row r="47" spans="1:1">
      <c r="A47" t="s">
        <v>765</v>
      </c>
    </row>
    <row r="48" spans="1:1" s="242" customFormat="1">
      <c r="A48" s="242" t="s">
        <v>112</v>
      </c>
    </row>
    <row r="49" spans="1:1">
      <c r="A49" t="s">
        <v>766</v>
      </c>
    </row>
    <row r="50" spans="1:1">
      <c r="A50" t="s">
        <v>767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zoomScale="80" zoomScaleNormal="80" workbookViewId="0">
      <selection activeCell="E187" sqref="E187"/>
    </sheetView>
  </sheetViews>
  <sheetFormatPr defaultRowHeight="14.4"/>
  <cols>
    <col min="2" max="2" width="41.6640625" customWidth="1"/>
    <col min="3" max="3" width="13.6640625" customWidth="1"/>
    <col min="4" max="4" width="17.88671875" customWidth="1"/>
    <col min="5" max="5" width="24.33203125" customWidth="1"/>
    <col min="8" max="8" width="14.5546875" bestFit="1" customWidth="1"/>
    <col min="10" max="10" width="13.109375" bestFit="1" customWidth="1"/>
  </cols>
  <sheetData>
    <row r="1" spans="2:8">
      <c r="B1" t="s">
        <v>536</v>
      </c>
      <c r="C1" t="s">
        <v>157</v>
      </c>
      <c r="D1" t="s">
        <v>158</v>
      </c>
      <c r="E1" t="s">
        <v>159</v>
      </c>
    </row>
    <row r="2" spans="2:8">
      <c r="B2" t="s">
        <v>162</v>
      </c>
      <c r="C2" t="s">
        <v>163</v>
      </c>
      <c r="D2" s="327">
        <v>99622.972808264065</v>
      </c>
      <c r="E2" s="242"/>
      <c r="H2" s="333" t="s">
        <v>829</v>
      </c>
    </row>
    <row r="3" spans="2:8">
      <c r="B3" t="s">
        <v>164</v>
      </c>
      <c r="C3">
        <v>46</v>
      </c>
      <c r="D3" s="327">
        <v>2061477.9518670179</v>
      </c>
      <c r="E3" s="327">
        <v>65594</v>
      </c>
    </row>
    <row r="4" spans="2:8" s="72" customFormat="1">
      <c r="B4" s="112" t="s">
        <v>416</v>
      </c>
      <c r="D4" s="327">
        <v>23815.606596107507</v>
      </c>
      <c r="E4" s="329"/>
    </row>
    <row r="5" spans="2:8">
      <c r="B5" t="s">
        <v>165</v>
      </c>
      <c r="C5">
        <v>1</v>
      </c>
      <c r="D5" s="327">
        <v>27102531.381440938</v>
      </c>
      <c r="E5" s="327">
        <v>332313</v>
      </c>
    </row>
    <row r="6" spans="2:8">
      <c r="B6" t="s">
        <v>166</v>
      </c>
      <c r="C6" t="s">
        <v>167</v>
      </c>
      <c r="D6" s="327">
        <v>128064.45638343328</v>
      </c>
      <c r="E6" s="92"/>
    </row>
    <row r="7" spans="2:8">
      <c r="B7" t="s">
        <v>168</v>
      </c>
      <c r="C7" t="s">
        <v>169</v>
      </c>
      <c r="D7" s="327">
        <v>25050.124236438729</v>
      </c>
      <c r="E7" s="327">
        <v>434</v>
      </c>
    </row>
    <row r="8" spans="2:8">
      <c r="B8" t="s">
        <v>170</v>
      </c>
      <c r="C8" t="s">
        <v>171</v>
      </c>
      <c r="D8" s="327">
        <v>33344.20949511107</v>
      </c>
      <c r="E8" s="92"/>
    </row>
    <row r="9" spans="2:8">
      <c r="B9" t="s">
        <v>172</v>
      </c>
      <c r="C9" t="s">
        <v>173</v>
      </c>
      <c r="D9" s="327">
        <v>35114.032955055096</v>
      </c>
      <c r="E9" s="92"/>
    </row>
    <row r="10" spans="2:8" s="242" customFormat="1">
      <c r="B10" s="112" t="s">
        <v>417</v>
      </c>
      <c r="D10" s="327">
        <v>38708.740699927192</v>
      </c>
      <c r="E10" s="327">
        <v>1738</v>
      </c>
    </row>
    <row r="11" spans="2:8">
      <c r="B11" t="s">
        <v>174</v>
      </c>
      <c r="C11" t="s">
        <v>175</v>
      </c>
      <c r="D11" s="327">
        <v>57525.476331502025</v>
      </c>
      <c r="E11" s="92"/>
    </row>
    <row r="12" spans="2:8">
      <c r="B12" t="s">
        <v>176</v>
      </c>
      <c r="C12">
        <v>30</v>
      </c>
      <c r="D12" s="327">
        <v>65540.164259018784</v>
      </c>
      <c r="E12" s="327">
        <v>3041</v>
      </c>
    </row>
    <row r="13" spans="2:8">
      <c r="B13" t="s">
        <v>177</v>
      </c>
      <c r="C13">
        <v>22</v>
      </c>
      <c r="D13" s="327">
        <v>1475494.310157235</v>
      </c>
      <c r="E13" s="327">
        <v>40833</v>
      </c>
    </row>
    <row r="14" spans="2:8">
      <c r="B14" t="s">
        <v>178</v>
      </c>
      <c r="C14" t="s">
        <v>179</v>
      </c>
      <c r="D14" s="327">
        <v>91270.430779334856</v>
      </c>
      <c r="E14" s="92"/>
    </row>
    <row r="15" spans="2:8">
      <c r="B15" t="s">
        <v>180</v>
      </c>
      <c r="C15">
        <v>64</v>
      </c>
      <c r="D15" s="327">
        <v>798971.96066895255</v>
      </c>
      <c r="E15" s="327">
        <v>20851</v>
      </c>
    </row>
    <row r="16" spans="2:8">
      <c r="B16" t="s">
        <v>181</v>
      </c>
      <c r="C16">
        <v>87</v>
      </c>
      <c r="D16" s="327">
        <v>2154808.4261959596</v>
      </c>
      <c r="E16" s="327">
        <v>17810</v>
      </c>
    </row>
    <row r="17" spans="2:5">
      <c r="B17" t="s">
        <v>182</v>
      </c>
      <c r="C17">
        <v>61</v>
      </c>
      <c r="D17" s="327">
        <v>1512328.753202186</v>
      </c>
      <c r="E17" s="327">
        <v>25629</v>
      </c>
    </row>
    <row r="18" spans="2:5">
      <c r="B18" t="s">
        <v>183</v>
      </c>
      <c r="C18">
        <v>66</v>
      </c>
      <c r="D18" s="327">
        <v>1110578.6709232563</v>
      </c>
      <c r="E18" s="327">
        <v>43440</v>
      </c>
    </row>
    <row r="19" spans="2:5">
      <c r="B19" t="s">
        <v>184</v>
      </c>
      <c r="C19">
        <v>40</v>
      </c>
      <c r="D19" s="327">
        <v>130932.26221513796</v>
      </c>
      <c r="E19" s="327">
        <v>3041</v>
      </c>
    </row>
    <row r="20" spans="2:5">
      <c r="B20" t="s">
        <v>185</v>
      </c>
      <c r="C20">
        <v>20</v>
      </c>
      <c r="D20" s="327">
        <v>2183972.40867136</v>
      </c>
      <c r="E20" s="327">
        <v>40833</v>
      </c>
    </row>
    <row r="21" spans="2:5">
      <c r="B21" t="s">
        <v>186</v>
      </c>
      <c r="C21">
        <v>37</v>
      </c>
      <c r="D21" s="327">
        <v>77900.806648949772</v>
      </c>
      <c r="E21" s="327">
        <v>1738</v>
      </c>
    </row>
    <row r="22" spans="2:5">
      <c r="B22" t="s">
        <v>187</v>
      </c>
      <c r="C22">
        <v>67</v>
      </c>
      <c r="D22" s="327">
        <v>2227959.2336254884</v>
      </c>
      <c r="E22" s="327">
        <v>49521</v>
      </c>
    </row>
    <row r="23" spans="2:5">
      <c r="B23" t="s">
        <v>188</v>
      </c>
      <c r="C23" t="s">
        <v>189</v>
      </c>
      <c r="D23" s="327">
        <v>60973.200911495558</v>
      </c>
      <c r="E23" s="327"/>
    </row>
    <row r="24" spans="2:5">
      <c r="B24" t="s">
        <v>190</v>
      </c>
      <c r="C24">
        <v>53</v>
      </c>
      <c r="D24" s="327">
        <v>133145.65679217532</v>
      </c>
      <c r="E24" s="327">
        <v>4344</v>
      </c>
    </row>
    <row r="25" spans="2:5">
      <c r="B25" t="s">
        <v>191</v>
      </c>
      <c r="C25">
        <v>8</v>
      </c>
      <c r="D25" s="327">
        <v>133403.77598205092</v>
      </c>
      <c r="E25" s="327">
        <v>11294</v>
      </c>
    </row>
    <row r="26" spans="2:5">
      <c r="B26" t="s">
        <v>192</v>
      </c>
      <c r="C26">
        <v>84</v>
      </c>
      <c r="D26" s="327">
        <v>187046.62618992038</v>
      </c>
      <c r="E26" s="327">
        <v>10426</v>
      </c>
    </row>
    <row r="27" spans="2:5">
      <c r="B27" t="s">
        <v>193</v>
      </c>
      <c r="C27">
        <v>48</v>
      </c>
      <c r="D27" s="327">
        <v>196985.86857100108</v>
      </c>
      <c r="E27" s="327">
        <v>2172</v>
      </c>
    </row>
    <row r="28" spans="2:5">
      <c r="B28" t="s">
        <v>194</v>
      </c>
      <c r="C28">
        <v>12</v>
      </c>
      <c r="D28" s="327">
        <v>2392898.1759188678</v>
      </c>
      <c r="E28" s="327">
        <v>71675</v>
      </c>
    </row>
    <row r="29" spans="2:5">
      <c r="B29" t="s">
        <v>195</v>
      </c>
      <c r="C29">
        <v>24</v>
      </c>
      <c r="D29" s="327">
        <v>415215.72855808522</v>
      </c>
      <c r="E29" s="327">
        <v>13901</v>
      </c>
    </row>
    <row r="30" spans="2:5">
      <c r="B30" t="s">
        <v>196</v>
      </c>
      <c r="C30">
        <v>38</v>
      </c>
      <c r="D30" s="327">
        <v>22212.039389834052</v>
      </c>
      <c r="E30" s="327">
        <v>434</v>
      </c>
    </row>
    <row r="31" spans="2:5">
      <c r="B31" t="s">
        <v>199</v>
      </c>
      <c r="C31">
        <v>62</v>
      </c>
      <c r="D31" s="327">
        <v>284880.09575773909</v>
      </c>
      <c r="E31" s="327">
        <v>7385</v>
      </c>
    </row>
    <row r="32" spans="2:5" s="242" customFormat="1">
      <c r="B32" s="242" t="s">
        <v>205</v>
      </c>
      <c r="C32" s="242" t="s">
        <v>206</v>
      </c>
      <c r="D32" s="327">
        <v>10905.865911994926</v>
      </c>
      <c r="E32" s="329"/>
    </row>
    <row r="33" spans="2:5">
      <c r="B33" t="s">
        <v>200</v>
      </c>
      <c r="C33">
        <v>42</v>
      </c>
      <c r="D33" s="327">
        <v>1638095.7375484137</v>
      </c>
      <c r="E33" s="327">
        <v>18679</v>
      </c>
    </row>
    <row r="34" spans="2:5">
      <c r="B34" t="s">
        <v>201</v>
      </c>
      <c r="C34">
        <v>85</v>
      </c>
      <c r="D34" s="327">
        <v>57969.059528076192</v>
      </c>
      <c r="E34" s="327">
        <v>869</v>
      </c>
    </row>
    <row r="35" spans="2:5">
      <c r="B35" t="s">
        <v>202</v>
      </c>
      <c r="C35">
        <v>6</v>
      </c>
      <c r="D35" s="327">
        <v>330765.66057217668</v>
      </c>
      <c r="E35" s="327">
        <v>11729</v>
      </c>
    </row>
    <row r="36" spans="2:5">
      <c r="B36" t="s">
        <v>203</v>
      </c>
      <c r="C36">
        <v>60</v>
      </c>
      <c r="D36" s="327">
        <v>88064.782722161559</v>
      </c>
      <c r="E36" s="327">
        <v>6950</v>
      </c>
    </row>
    <row r="37" spans="2:5">
      <c r="B37" t="s">
        <v>204</v>
      </c>
      <c r="C37">
        <v>54</v>
      </c>
      <c r="D37" s="327">
        <v>202005.69478121292</v>
      </c>
      <c r="E37" s="327">
        <v>5213</v>
      </c>
    </row>
    <row r="38" spans="2:5">
      <c r="B38" t="s">
        <v>207</v>
      </c>
      <c r="C38">
        <v>58</v>
      </c>
      <c r="D38" s="327">
        <v>44098.494413435321</v>
      </c>
      <c r="E38" s="327">
        <v>1738</v>
      </c>
    </row>
    <row r="39" spans="2:5">
      <c r="B39" t="s">
        <v>208</v>
      </c>
      <c r="C39">
        <v>55</v>
      </c>
      <c r="D39" s="327">
        <v>1344420.2516405554</v>
      </c>
      <c r="E39" s="327">
        <v>20851</v>
      </c>
    </row>
    <row r="40" spans="2:5">
      <c r="B40" t="s">
        <v>209</v>
      </c>
      <c r="C40">
        <v>80</v>
      </c>
      <c r="D40" s="327">
        <v>264984.35541330068</v>
      </c>
      <c r="E40" s="327">
        <v>10426</v>
      </c>
    </row>
    <row r="41" spans="2:5">
      <c r="B41" t="s">
        <v>210</v>
      </c>
      <c r="C41" t="s">
        <v>211</v>
      </c>
      <c r="D41" s="327">
        <v>86788.052476625016</v>
      </c>
      <c r="E41" s="327">
        <v>1738</v>
      </c>
    </row>
    <row r="42" spans="2:5">
      <c r="B42" t="s">
        <v>212</v>
      </c>
      <c r="C42">
        <v>32</v>
      </c>
      <c r="D42" s="327">
        <v>239401.01074252484</v>
      </c>
      <c r="E42" s="327">
        <v>7819</v>
      </c>
    </row>
    <row r="43" spans="2:5">
      <c r="B43" t="s">
        <v>213</v>
      </c>
      <c r="C43" t="s">
        <v>214</v>
      </c>
      <c r="D43" s="327">
        <v>82495.221957341899</v>
      </c>
      <c r="E43" s="92"/>
    </row>
    <row r="44" spans="2:5">
      <c r="B44" t="s">
        <v>215</v>
      </c>
      <c r="C44">
        <v>65</v>
      </c>
      <c r="D44" s="327">
        <v>3380012.6687683952</v>
      </c>
      <c r="E44" s="327">
        <v>54300</v>
      </c>
    </row>
    <row r="45" spans="2:5">
      <c r="B45" t="s">
        <v>216</v>
      </c>
      <c r="C45">
        <v>59</v>
      </c>
      <c r="D45" s="327">
        <v>83496.51379169611</v>
      </c>
      <c r="E45" s="327">
        <v>12163</v>
      </c>
    </row>
    <row r="46" spans="2:5">
      <c r="B46" t="s">
        <v>217</v>
      </c>
      <c r="C46">
        <v>16</v>
      </c>
      <c r="D46" s="327">
        <v>116416.17214928656</v>
      </c>
      <c r="E46" s="327">
        <v>4778</v>
      </c>
    </row>
    <row r="47" spans="2:5">
      <c r="B47" t="s">
        <v>218</v>
      </c>
      <c r="C47">
        <v>19</v>
      </c>
      <c r="D47" s="327">
        <v>3755807.7570163622</v>
      </c>
      <c r="E47" s="327">
        <v>67331</v>
      </c>
    </row>
    <row r="48" spans="2:5">
      <c r="B48" t="s">
        <v>219</v>
      </c>
      <c r="C48">
        <v>43</v>
      </c>
      <c r="D48" s="327">
        <v>5185495.7682864983</v>
      </c>
      <c r="E48" s="327">
        <v>111640</v>
      </c>
    </row>
    <row r="49" spans="2:5">
      <c r="B49" t="s">
        <v>220</v>
      </c>
      <c r="C49">
        <v>15</v>
      </c>
      <c r="D49" s="327">
        <v>47244.751151585602</v>
      </c>
      <c r="E49" s="327">
        <v>1303</v>
      </c>
    </row>
    <row r="50" spans="2:5">
      <c r="B50" t="s">
        <v>221</v>
      </c>
      <c r="C50">
        <v>88</v>
      </c>
      <c r="D50" s="327">
        <v>866782.71206197876</v>
      </c>
      <c r="E50" s="327">
        <v>22589</v>
      </c>
    </row>
    <row r="51" spans="2:5">
      <c r="B51" t="s">
        <v>224</v>
      </c>
      <c r="C51">
        <v>5</v>
      </c>
      <c r="D51" s="327">
        <v>155372.76032543188</v>
      </c>
      <c r="E51" s="327">
        <v>6082</v>
      </c>
    </row>
    <row r="52" spans="2:5">
      <c r="B52" t="s">
        <v>225</v>
      </c>
      <c r="C52">
        <v>18</v>
      </c>
      <c r="D52" s="327">
        <v>326686.99288977188</v>
      </c>
      <c r="E52" s="327">
        <v>13901</v>
      </c>
    </row>
    <row r="53" spans="2:5">
      <c r="B53" t="s">
        <v>227</v>
      </c>
      <c r="C53">
        <v>33</v>
      </c>
      <c r="D53" s="327">
        <v>4064559.6384361712</v>
      </c>
      <c r="E53" s="327">
        <v>56037</v>
      </c>
    </row>
    <row r="54" spans="2:5">
      <c r="B54" t="s">
        <v>228</v>
      </c>
      <c r="C54">
        <v>39</v>
      </c>
      <c r="D54" s="327">
        <v>80019.924467804492</v>
      </c>
      <c r="E54" s="327">
        <v>1738</v>
      </c>
    </row>
    <row r="55" spans="2:5">
      <c r="B55" t="s">
        <v>229</v>
      </c>
      <c r="C55" t="s">
        <v>230</v>
      </c>
      <c r="D55" s="327">
        <v>127663.08481265398</v>
      </c>
      <c r="E55" s="327">
        <v>3041</v>
      </c>
    </row>
    <row r="56" spans="2:5">
      <c r="B56" t="s">
        <v>231</v>
      </c>
      <c r="C56">
        <v>50</v>
      </c>
      <c r="D56" s="327">
        <v>19074.131643046909</v>
      </c>
      <c r="E56" s="327">
        <v>3910</v>
      </c>
    </row>
    <row r="57" spans="2:5" s="72" customFormat="1">
      <c r="B57" s="112" t="s">
        <v>418</v>
      </c>
      <c r="D57" s="327">
        <v>76890.568533524027</v>
      </c>
      <c r="E57" s="329"/>
    </row>
    <row r="58" spans="2:5">
      <c r="B58" t="s">
        <v>232</v>
      </c>
      <c r="C58" t="s">
        <v>233</v>
      </c>
      <c r="D58" s="327">
        <v>56897.538696280695</v>
      </c>
      <c r="E58" s="330"/>
    </row>
    <row r="59" spans="2:5">
      <c r="B59" t="s">
        <v>234</v>
      </c>
      <c r="C59">
        <v>34</v>
      </c>
      <c r="D59" s="327">
        <v>186118.36763136569</v>
      </c>
      <c r="E59" s="327">
        <v>11294</v>
      </c>
    </row>
    <row r="60" spans="2:5">
      <c r="B60" t="s">
        <v>235</v>
      </c>
      <c r="C60">
        <v>56</v>
      </c>
      <c r="D60" s="327">
        <v>78966.689289441783</v>
      </c>
      <c r="E60" s="327">
        <v>5213</v>
      </c>
    </row>
    <row r="61" spans="2:5">
      <c r="B61" t="s">
        <v>236</v>
      </c>
      <c r="C61">
        <v>63</v>
      </c>
      <c r="D61" s="327">
        <v>195547.16948051495</v>
      </c>
      <c r="E61" s="327">
        <v>5213</v>
      </c>
    </row>
    <row r="62" spans="2:5">
      <c r="B62" t="s">
        <v>237</v>
      </c>
      <c r="C62">
        <v>99</v>
      </c>
      <c r="D62" s="327">
        <v>218423.77529416</v>
      </c>
      <c r="E62" s="92"/>
    </row>
    <row r="63" spans="2:5">
      <c r="B63" t="s">
        <v>238</v>
      </c>
      <c r="C63" t="s">
        <v>239</v>
      </c>
      <c r="D63" s="327">
        <v>28787.358309419647</v>
      </c>
      <c r="E63" s="92"/>
    </row>
    <row r="64" spans="2:5">
      <c r="B64" t="s">
        <v>240</v>
      </c>
      <c r="C64" t="s">
        <v>241</v>
      </c>
      <c r="D64" s="327">
        <v>63139.716919772502</v>
      </c>
      <c r="E64" s="327">
        <v>1303</v>
      </c>
    </row>
    <row r="65" spans="2:5">
      <c r="B65" t="s">
        <v>242</v>
      </c>
      <c r="C65" t="s">
        <v>243</v>
      </c>
      <c r="D65" s="327">
        <v>21141.809375405734</v>
      </c>
      <c r="E65" s="327">
        <v>869</v>
      </c>
    </row>
    <row r="66" spans="2:5">
      <c r="B66" t="s">
        <v>244</v>
      </c>
      <c r="C66">
        <v>7</v>
      </c>
      <c r="D66" s="327">
        <v>31938.70123481609</v>
      </c>
      <c r="E66" s="327">
        <v>2606</v>
      </c>
    </row>
    <row r="67" spans="2:5">
      <c r="B67" t="s">
        <v>245</v>
      </c>
      <c r="C67">
        <v>17</v>
      </c>
      <c r="D67" s="327">
        <v>7923595.0373522853</v>
      </c>
      <c r="E67" s="327">
        <v>124237</v>
      </c>
    </row>
    <row r="68" spans="2:5">
      <c r="B68" t="s">
        <v>246</v>
      </c>
      <c r="C68" t="s">
        <v>247</v>
      </c>
      <c r="D68" s="327">
        <v>63520.658313563545</v>
      </c>
      <c r="E68" s="92"/>
    </row>
    <row r="69" spans="2:5">
      <c r="B69" t="s">
        <v>248</v>
      </c>
      <c r="C69">
        <v>69</v>
      </c>
      <c r="D69" s="327">
        <v>363310.07144120178</v>
      </c>
      <c r="E69" s="327">
        <v>7385</v>
      </c>
    </row>
    <row r="70" spans="2:5">
      <c r="B70" t="s">
        <v>249</v>
      </c>
      <c r="C70">
        <v>51</v>
      </c>
      <c r="D70" s="327">
        <v>90125.973629033469</v>
      </c>
      <c r="E70" s="327">
        <v>4778</v>
      </c>
    </row>
    <row r="71" spans="2:5">
      <c r="B71" t="s">
        <v>250</v>
      </c>
      <c r="C71">
        <v>29</v>
      </c>
      <c r="D71" s="327">
        <v>372677.51561114588</v>
      </c>
      <c r="E71" s="327">
        <v>24761</v>
      </c>
    </row>
    <row r="72" spans="2:5">
      <c r="B72" t="s">
        <v>251</v>
      </c>
      <c r="C72">
        <v>41</v>
      </c>
      <c r="D72" s="327">
        <v>1021682.1834005624</v>
      </c>
      <c r="E72" s="327">
        <v>17376</v>
      </c>
    </row>
    <row r="73" spans="2:5">
      <c r="B73" t="s">
        <v>252</v>
      </c>
      <c r="C73">
        <v>86</v>
      </c>
      <c r="D73" s="327">
        <v>2722977.0087820343</v>
      </c>
      <c r="E73" s="327">
        <v>46480</v>
      </c>
    </row>
    <row r="74" spans="2:5">
      <c r="B74" t="s">
        <v>253</v>
      </c>
      <c r="C74">
        <v>21</v>
      </c>
      <c r="D74" s="327">
        <v>128228.60292810584</v>
      </c>
      <c r="E74" s="327">
        <v>6082</v>
      </c>
    </row>
    <row r="75" spans="2:5">
      <c r="B75" t="s">
        <v>254</v>
      </c>
      <c r="C75">
        <v>31</v>
      </c>
      <c r="D75" s="327">
        <v>1007242.1709551669</v>
      </c>
      <c r="E75" s="327">
        <v>30408</v>
      </c>
    </row>
    <row r="76" spans="2:5">
      <c r="B76" t="s">
        <v>255</v>
      </c>
      <c r="C76">
        <v>75</v>
      </c>
      <c r="D76" s="327">
        <v>128906.94796365037</v>
      </c>
      <c r="E76" s="327">
        <v>9991</v>
      </c>
    </row>
    <row r="77" spans="2:5">
      <c r="B77" t="s">
        <v>256</v>
      </c>
      <c r="C77" t="s">
        <v>257</v>
      </c>
      <c r="D77" s="327">
        <v>71214.211692225916</v>
      </c>
      <c r="E77" s="92"/>
    </row>
    <row r="78" spans="2:5">
      <c r="B78" t="s">
        <v>258</v>
      </c>
      <c r="C78">
        <v>11</v>
      </c>
      <c r="D78" s="327">
        <v>43250.053962779843</v>
      </c>
      <c r="E78" s="327">
        <v>2172</v>
      </c>
    </row>
    <row r="79" spans="2:5">
      <c r="B79" t="s">
        <v>259</v>
      </c>
      <c r="C79" t="s">
        <v>260</v>
      </c>
      <c r="D79" s="327">
        <v>103825.91172990487</v>
      </c>
      <c r="E79" s="92"/>
    </row>
    <row r="80" spans="2:5">
      <c r="B80" t="s">
        <v>261</v>
      </c>
      <c r="C80" t="s">
        <v>262</v>
      </c>
      <c r="D80" s="327">
        <v>40847.968390093243</v>
      </c>
      <c r="E80" s="92"/>
    </row>
    <row r="81" spans="2:8">
      <c r="B81" t="s">
        <v>263</v>
      </c>
      <c r="C81">
        <v>14</v>
      </c>
      <c r="D81" s="327">
        <v>80237.406538742871</v>
      </c>
      <c r="E81" s="327">
        <v>3910</v>
      </c>
    </row>
    <row r="82" spans="2:8">
      <c r="B82" t="s">
        <v>264</v>
      </c>
      <c r="C82">
        <v>78</v>
      </c>
      <c r="D82" s="327">
        <v>84935.979216168693</v>
      </c>
      <c r="E82" s="327">
        <v>3910</v>
      </c>
    </row>
    <row r="83" spans="2:8">
      <c r="B83" t="s">
        <v>265</v>
      </c>
      <c r="C83" t="s">
        <v>266</v>
      </c>
      <c r="D83" s="327">
        <v>238792.84295519401</v>
      </c>
      <c r="E83" s="327">
        <v>869</v>
      </c>
    </row>
    <row r="84" spans="2:8">
      <c r="B84" t="s">
        <v>267</v>
      </c>
      <c r="C84" t="s">
        <v>268</v>
      </c>
      <c r="D84" s="327">
        <v>94608.834398711173</v>
      </c>
      <c r="E84" s="92"/>
    </row>
    <row r="85" spans="2:8">
      <c r="B85" t="s">
        <v>269</v>
      </c>
      <c r="C85" t="s">
        <v>270</v>
      </c>
      <c r="D85" s="327">
        <v>116821.46647157145</v>
      </c>
      <c r="E85" s="327">
        <v>869</v>
      </c>
    </row>
    <row r="86" spans="2:8">
      <c r="B86" t="s">
        <v>271</v>
      </c>
      <c r="C86">
        <v>44</v>
      </c>
      <c r="D86" s="327">
        <v>153416.42570595504</v>
      </c>
      <c r="E86" s="327">
        <v>5647</v>
      </c>
    </row>
    <row r="87" spans="2:8">
      <c r="B87" t="s">
        <v>272</v>
      </c>
      <c r="C87">
        <v>81</v>
      </c>
      <c r="D87" s="327">
        <v>907416.95699985872</v>
      </c>
      <c r="E87" s="327">
        <v>39964</v>
      </c>
    </row>
    <row r="88" spans="2:8">
      <c r="B88" t="s">
        <v>273</v>
      </c>
      <c r="C88">
        <v>28</v>
      </c>
      <c r="D88" s="327">
        <v>14120.775782263452</v>
      </c>
      <c r="E88" s="327">
        <v>1738</v>
      </c>
    </row>
    <row r="89" spans="2:8">
      <c r="B89" t="s">
        <v>274</v>
      </c>
      <c r="C89">
        <v>82</v>
      </c>
      <c r="D89" s="327">
        <v>83981.388591404131</v>
      </c>
      <c r="E89" s="327">
        <v>6950</v>
      </c>
    </row>
    <row r="90" spans="2:8">
      <c r="B90" t="s">
        <v>275</v>
      </c>
      <c r="C90" t="s">
        <v>276</v>
      </c>
      <c r="D90" s="327">
        <v>21176.981938543166</v>
      </c>
      <c r="E90" s="92"/>
    </row>
    <row r="91" spans="2:8" s="242" customFormat="1">
      <c r="B91" s="242" t="s">
        <v>277</v>
      </c>
      <c r="D91" s="327">
        <v>193291.12884172291</v>
      </c>
      <c r="E91" s="92"/>
    </row>
    <row r="92" spans="2:8" s="242" customFormat="1">
      <c r="B92" s="242" t="s">
        <v>279</v>
      </c>
      <c r="C92" s="242" t="s">
        <v>280</v>
      </c>
      <c r="D92" s="327">
        <v>39144.239781144148</v>
      </c>
      <c r="E92" s="92"/>
    </row>
    <row r="93" spans="2:8">
      <c r="B93" t="s">
        <v>278</v>
      </c>
      <c r="C93">
        <v>91</v>
      </c>
      <c r="D93" s="327">
        <v>18035.987027982941</v>
      </c>
      <c r="E93" s="92"/>
    </row>
    <row r="94" spans="2:8">
      <c r="B94" t="s">
        <v>281</v>
      </c>
      <c r="C94">
        <v>94</v>
      </c>
      <c r="D94" s="327">
        <v>36132.36976435715</v>
      </c>
      <c r="E94" s="327">
        <v>869</v>
      </c>
    </row>
    <row r="95" spans="2:8">
      <c r="B95" t="s">
        <v>282</v>
      </c>
      <c r="C95">
        <v>93</v>
      </c>
      <c r="D95" s="327">
        <v>115050.12622854821</v>
      </c>
      <c r="E95" s="327">
        <v>1738</v>
      </c>
      <c r="H95" s="74"/>
    </row>
    <row r="96" spans="2:8">
      <c r="B96" t="s">
        <v>283</v>
      </c>
      <c r="C96" t="s">
        <v>284</v>
      </c>
      <c r="D96" s="327">
        <v>89332.38275216386</v>
      </c>
      <c r="E96" s="327">
        <v>2606</v>
      </c>
    </row>
    <row r="97" spans="2:5">
      <c r="B97" t="s">
        <v>285</v>
      </c>
      <c r="C97">
        <v>70</v>
      </c>
      <c r="D97" s="327">
        <v>244385.28578311828</v>
      </c>
      <c r="E97" s="327">
        <v>6516</v>
      </c>
    </row>
    <row r="98" spans="2:5">
      <c r="B98" t="s">
        <v>286</v>
      </c>
      <c r="C98">
        <v>77</v>
      </c>
      <c r="D98" s="327">
        <v>100256.71956762928</v>
      </c>
      <c r="E98" s="327">
        <v>4344</v>
      </c>
    </row>
    <row r="99" spans="2:5">
      <c r="B99" t="s">
        <v>287</v>
      </c>
      <c r="C99">
        <v>72</v>
      </c>
      <c r="D99" s="327">
        <v>512541.85902368877</v>
      </c>
      <c r="E99" s="327">
        <v>2606</v>
      </c>
    </row>
    <row r="100" spans="2:5">
      <c r="B100" t="s">
        <v>288</v>
      </c>
      <c r="C100">
        <v>57</v>
      </c>
      <c r="D100" s="327">
        <v>774819.68395989551</v>
      </c>
      <c r="E100" s="327">
        <v>23892</v>
      </c>
    </row>
    <row r="101" spans="2:5">
      <c r="B101" t="s">
        <v>289</v>
      </c>
      <c r="C101">
        <v>3</v>
      </c>
      <c r="D101" s="327">
        <v>79351.685608597312</v>
      </c>
      <c r="E101" s="327">
        <v>1738</v>
      </c>
    </row>
    <row r="102" spans="2:5">
      <c r="B102" t="s">
        <v>290</v>
      </c>
      <c r="C102">
        <v>79</v>
      </c>
      <c r="D102" s="327">
        <v>124051.51790516474</v>
      </c>
      <c r="E102" s="327">
        <v>2606</v>
      </c>
    </row>
    <row r="103" spans="2:5" s="242" customFormat="1">
      <c r="B103" s="333" t="s">
        <v>820</v>
      </c>
      <c r="C103" s="333"/>
      <c r="D103" s="334">
        <v>1031.3360538825841</v>
      </c>
      <c r="E103" s="329"/>
    </row>
    <row r="104" spans="2:5">
      <c r="B104" t="s">
        <v>291</v>
      </c>
      <c r="C104">
        <v>9</v>
      </c>
      <c r="D104" s="327">
        <v>294616.18908663548</v>
      </c>
      <c r="E104" s="327">
        <v>24326</v>
      </c>
    </row>
    <row r="105" spans="2:5">
      <c r="B105" t="s">
        <v>292</v>
      </c>
      <c r="C105" t="s">
        <v>293</v>
      </c>
      <c r="D105" s="327">
        <v>18243.665379842048</v>
      </c>
      <c r="E105" s="92"/>
    </row>
    <row r="106" spans="2:5">
      <c r="B106" t="s">
        <v>294</v>
      </c>
      <c r="C106">
        <v>2</v>
      </c>
      <c r="D106" s="327">
        <v>48649.761144012562</v>
      </c>
      <c r="E106" s="327">
        <v>4778</v>
      </c>
    </row>
    <row r="107" spans="2:5">
      <c r="B107" t="s">
        <v>295</v>
      </c>
      <c r="C107">
        <v>83</v>
      </c>
      <c r="D107" s="327">
        <v>3476716.906316109</v>
      </c>
      <c r="E107" s="327">
        <v>48218</v>
      </c>
    </row>
    <row r="108" spans="2:5">
      <c r="B108" t="s">
        <v>296</v>
      </c>
      <c r="D108" s="327">
        <v>12971.35099943917</v>
      </c>
      <c r="E108" s="327">
        <v>1303</v>
      </c>
    </row>
    <row r="109" spans="2:5">
      <c r="B109" t="s">
        <v>297</v>
      </c>
      <c r="C109">
        <v>4</v>
      </c>
      <c r="D109" s="327">
        <v>3379596.3457569079</v>
      </c>
      <c r="E109" s="327">
        <v>85142</v>
      </c>
    </row>
    <row r="110" spans="2:5">
      <c r="B110" t="s">
        <v>298</v>
      </c>
      <c r="C110">
        <v>27</v>
      </c>
      <c r="D110" s="327">
        <v>24761.469919661162</v>
      </c>
      <c r="E110" s="92"/>
    </row>
    <row r="111" spans="2:5">
      <c r="B111" t="s">
        <v>299</v>
      </c>
      <c r="C111">
        <v>36</v>
      </c>
      <c r="D111" s="327">
        <v>539100.75521297124</v>
      </c>
      <c r="E111" s="327">
        <v>24761</v>
      </c>
    </row>
    <row r="112" spans="2:5">
      <c r="B112" t="s">
        <v>300</v>
      </c>
      <c r="C112">
        <v>52</v>
      </c>
      <c r="D112" s="327">
        <v>45436.413833215971</v>
      </c>
      <c r="E112" s="327">
        <v>3910</v>
      </c>
    </row>
    <row r="113" spans="2:5">
      <c r="B113" t="s">
        <v>301</v>
      </c>
      <c r="C113" t="s">
        <v>302</v>
      </c>
      <c r="D113" s="327">
        <v>24073.29558669102</v>
      </c>
      <c r="E113" s="327"/>
    </row>
    <row r="114" spans="2:5">
      <c r="B114" t="s">
        <v>303</v>
      </c>
      <c r="C114">
        <v>71</v>
      </c>
      <c r="D114" s="327">
        <v>3120591.7782358956</v>
      </c>
      <c r="E114" s="327">
        <v>42571</v>
      </c>
    </row>
    <row r="115" spans="2:5">
      <c r="B115" t="s">
        <v>304</v>
      </c>
      <c r="C115">
        <v>25</v>
      </c>
      <c r="D115" s="327">
        <v>261031.05655173934</v>
      </c>
      <c r="E115" s="327">
        <v>7819</v>
      </c>
    </row>
    <row r="116" spans="2:5">
      <c r="B116" t="s">
        <v>305</v>
      </c>
      <c r="C116" t="s">
        <v>306</v>
      </c>
      <c r="D116" s="327">
        <v>74754.996506905096</v>
      </c>
      <c r="E116" s="327">
        <v>29105</v>
      </c>
    </row>
    <row r="117" spans="2:5">
      <c r="B117" t="s">
        <v>307</v>
      </c>
      <c r="C117">
        <v>97</v>
      </c>
      <c r="D117" s="327">
        <v>20011.204634620277</v>
      </c>
      <c r="E117" s="92"/>
    </row>
    <row r="118" spans="2:5">
      <c r="B118" t="s">
        <v>308</v>
      </c>
      <c r="C118">
        <v>23</v>
      </c>
      <c r="D118" s="327">
        <v>826814.96008363715</v>
      </c>
      <c r="E118" s="327">
        <v>19982</v>
      </c>
    </row>
    <row r="119" spans="2:5">
      <c r="B119" t="s">
        <v>309</v>
      </c>
      <c r="D119" s="327">
        <v>22743.410432365847</v>
      </c>
      <c r="E119" s="92"/>
    </row>
    <row r="120" spans="2:5">
      <c r="B120" t="s">
        <v>310</v>
      </c>
      <c r="C120">
        <v>74</v>
      </c>
      <c r="D120" s="327">
        <v>715563.91048765043</v>
      </c>
      <c r="E120" s="327">
        <v>15204</v>
      </c>
    </row>
    <row r="121" spans="2:5" s="242" customFormat="1">
      <c r="B121" s="333" t="s">
        <v>821</v>
      </c>
      <c r="C121" s="333"/>
      <c r="D121" s="334">
        <v>4512.0952357363058</v>
      </c>
      <c r="E121" s="329"/>
    </row>
    <row r="122" spans="2:5">
      <c r="B122" t="s">
        <v>311</v>
      </c>
      <c r="C122" t="s">
        <v>312</v>
      </c>
      <c r="D122" s="327">
        <v>28469.090674974072</v>
      </c>
      <c r="E122" s="92"/>
    </row>
    <row r="123" spans="2:5">
      <c r="B123" t="s">
        <v>822</v>
      </c>
      <c r="C123" t="s">
        <v>315</v>
      </c>
      <c r="D123" s="327">
        <v>55870.03628789416</v>
      </c>
      <c r="E123" s="92"/>
    </row>
    <row r="124" spans="2:5">
      <c r="B124" t="s">
        <v>316</v>
      </c>
      <c r="C124" t="s">
        <v>317</v>
      </c>
      <c r="D124" s="327">
        <v>75432.713620779745</v>
      </c>
      <c r="E124" s="92"/>
    </row>
    <row r="125" spans="2:5" s="242" customFormat="1">
      <c r="B125" s="242" t="s">
        <v>313</v>
      </c>
      <c r="C125" s="242" t="s">
        <v>314</v>
      </c>
      <c r="D125" s="327">
        <v>88865.120128709663</v>
      </c>
      <c r="E125" s="92"/>
    </row>
    <row r="126" spans="2:5">
      <c r="B126" t="s">
        <v>318</v>
      </c>
      <c r="C126">
        <v>10</v>
      </c>
      <c r="D126" s="327">
        <v>73733.539665857563</v>
      </c>
      <c r="E126" s="327">
        <v>3475</v>
      </c>
    </row>
    <row r="127" spans="2:5" s="242" customFormat="1">
      <c r="B127" s="242" t="s">
        <v>321</v>
      </c>
      <c r="C127" s="242">
        <v>76</v>
      </c>
      <c r="D127" s="327">
        <v>1020777.3101960628</v>
      </c>
      <c r="E127" s="327">
        <v>18679</v>
      </c>
    </row>
    <row r="128" spans="2:5">
      <c r="B128" t="s">
        <v>823</v>
      </c>
      <c r="C128" t="s">
        <v>319</v>
      </c>
      <c r="D128" s="327">
        <v>40423.507016640899</v>
      </c>
      <c r="E128" s="92"/>
    </row>
    <row r="129" spans="2:5" s="242" customFormat="1">
      <c r="B129" s="242" t="s">
        <v>714</v>
      </c>
      <c r="D129" s="327">
        <v>32528.516350644299</v>
      </c>
      <c r="E129" s="92"/>
    </row>
    <row r="130" spans="2:5" s="242" customFormat="1">
      <c r="B130" s="242" t="s">
        <v>320</v>
      </c>
      <c r="D130" s="327">
        <v>25020.237160017648</v>
      </c>
      <c r="E130" s="92"/>
    </row>
    <row r="131" spans="2:5">
      <c r="B131" t="s">
        <v>322</v>
      </c>
      <c r="C131">
        <v>35</v>
      </c>
      <c r="D131" s="327">
        <v>134395.29225991643</v>
      </c>
      <c r="E131" s="327">
        <v>16073</v>
      </c>
    </row>
    <row r="132" spans="2:5">
      <c r="B132" t="s">
        <v>325</v>
      </c>
      <c r="C132">
        <v>13</v>
      </c>
      <c r="D132" s="327">
        <v>150344.6714590567</v>
      </c>
      <c r="E132" s="327">
        <v>8254</v>
      </c>
    </row>
    <row r="133" spans="2:5" s="242" customFormat="1">
      <c r="B133" s="242" t="s">
        <v>222</v>
      </c>
      <c r="C133" s="242" t="s">
        <v>223</v>
      </c>
      <c r="D133" s="327">
        <v>27238.643750493047</v>
      </c>
      <c r="E133" s="329"/>
    </row>
    <row r="134" spans="2:5">
      <c r="B134" t="s">
        <v>326</v>
      </c>
      <c r="C134" t="s">
        <v>327</v>
      </c>
      <c r="D134" s="327">
        <v>52463.15921299137</v>
      </c>
      <c r="E134" s="92"/>
    </row>
    <row r="135" spans="2:5">
      <c r="B135" t="s">
        <v>328</v>
      </c>
      <c r="C135" t="s">
        <v>329</v>
      </c>
      <c r="D135" s="327">
        <v>65249.375883168133</v>
      </c>
      <c r="E135" s="92"/>
    </row>
    <row r="136" spans="2:5">
      <c r="B136" t="s">
        <v>330</v>
      </c>
      <c r="C136">
        <v>73</v>
      </c>
      <c r="D136" s="327">
        <v>582711.67093124916</v>
      </c>
      <c r="E136" s="327">
        <v>11294</v>
      </c>
    </row>
    <row r="137" spans="2:5">
      <c r="B137" t="s">
        <v>331</v>
      </c>
      <c r="C137">
        <v>49</v>
      </c>
      <c r="D137" s="327">
        <v>382585.94896242849</v>
      </c>
      <c r="E137" s="327">
        <v>19548</v>
      </c>
    </row>
    <row r="138" spans="2:5">
      <c r="B138" t="s">
        <v>332</v>
      </c>
      <c r="C138">
        <v>47</v>
      </c>
      <c r="D138" s="327">
        <v>424779.61788157414</v>
      </c>
      <c r="E138" s="327">
        <v>8688</v>
      </c>
    </row>
    <row r="139" spans="2:5">
      <c r="B139" t="s">
        <v>333</v>
      </c>
      <c r="C139" t="s">
        <v>334</v>
      </c>
      <c r="D139" s="327">
        <v>112460.12231754645</v>
      </c>
      <c r="E139" s="327">
        <v>5213</v>
      </c>
    </row>
    <row r="140" spans="2:5">
      <c r="B140" t="s">
        <v>335</v>
      </c>
      <c r="C140">
        <v>95</v>
      </c>
      <c r="D140" s="327">
        <v>21122.130764581263</v>
      </c>
      <c r="E140" s="92"/>
    </row>
    <row r="141" spans="2:5">
      <c r="B141" t="s">
        <v>336</v>
      </c>
      <c r="C141">
        <v>26</v>
      </c>
      <c r="D141" s="327">
        <v>48385.753494845121</v>
      </c>
      <c r="E141" s="327">
        <v>3475</v>
      </c>
    </row>
    <row r="142" spans="2:5">
      <c r="B142" t="s">
        <v>337</v>
      </c>
      <c r="C142">
        <v>45</v>
      </c>
      <c r="D142" s="327">
        <v>80028.431811617018</v>
      </c>
      <c r="E142" s="327">
        <v>1303</v>
      </c>
    </row>
    <row r="143" spans="2:5">
      <c r="B143" t="s">
        <v>338</v>
      </c>
      <c r="C143" t="s">
        <v>339</v>
      </c>
      <c r="D143" s="327">
        <v>13761.870315878654</v>
      </c>
      <c r="E143" s="92"/>
    </row>
    <row r="144" spans="2:5">
      <c r="B144" t="s">
        <v>340</v>
      </c>
      <c r="C144">
        <v>68</v>
      </c>
      <c r="D144" s="327">
        <v>401820.3859000919</v>
      </c>
      <c r="E144" s="327">
        <v>10426</v>
      </c>
    </row>
    <row r="145" spans="1:10">
      <c r="B145" t="s">
        <v>341</v>
      </c>
      <c r="C145">
        <v>89</v>
      </c>
      <c r="D145" s="327">
        <v>601462.9536958409</v>
      </c>
      <c r="E145" s="327">
        <v>9122</v>
      </c>
    </row>
    <row r="146" spans="1:10">
      <c r="D146" s="331">
        <f>SUM(D2:D145)</f>
        <v>104472709.66869994</v>
      </c>
      <c r="E146" s="332">
        <f>SUM(E2:E145)</f>
        <v>2046881</v>
      </c>
      <c r="H146" s="328"/>
      <c r="J146" s="326"/>
    </row>
    <row r="147" spans="1:10">
      <c r="B147" t="s">
        <v>342</v>
      </c>
    </row>
    <row r="148" spans="1:10">
      <c r="A148" t="s">
        <v>343</v>
      </c>
      <c r="B148" t="s">
        <v>797</v>
      </c>
      <c r="C148" t="s">
        <v>344</v>
      </c>
      <c r="D148" s="324"/>
      <c r="E148" s="71" t="s">
        <v>826</v>
      </c>
      <c r="G148" s="68"/>
    </row>
    <row r="149" spans="1:10">
      <c r="A149" t="s">
        <v>343</v>
      </c>
      <c r="B149" t="s">
        <v>345</v>
      </c>
      <c r="C149" t="s">
        <v>346</v>
      </c>
      <c r="D149" s="324"/>
    </row>
    <row r="150" spans="1:10" s="72" customFormat="1">
      <c r="A150" s="112" t="s">
        <v>343</v>
      </c>
      <c r="B150" s="112" t="s">
        <v>160</v>
      </c>
      <c r="C150" s="112" t="s">
        <v>161</v>
      </c>
      <c r="D150" s="324"/>
    </row>
    <row r="151" spans="1:10">
      <c r="A151" t="s">
        <v>343</v>
      </c>
      <c r="B151" t="s">
        <v>347</v>
      </c>
      <c r="C151" t="s">
        <v>348</v>
      </c>
      <c r="D151" s="324"/>
    </row>
    <row r="152" spans="1:10">
      <c r="A152" t="s">
        <v>343</v>
      </c>
      <c r="B152" t="s">
        <v>349</v>
      </c>
      <c r="C152" t="s">
        <v>350</v>
      </c>
      <c r="D152" s="324"/>
    </row>
    <row r="153" spans="1:10">
      <c r="A153" t="s">
        <v>343</v>
      </c>
      <c r="B153" t="s">
        <v>351</v>
      </c>
      <c r="C153" t="s">
        <v>352</v>
      </c>
      <c r="D153" s="324"/>
    </row>
    <row r="154" spans="1:10">
      <c r="A154" t="s">
        <v>343</v>
      </c>
      <c r="B154" t="s">
        <v>353</v>
      </c>
      <c r="C154" t="s">
        <v>354</v>
      </c>
      <c r="D154" s="324"/>
    </row>
    <row r="155" spans="1:10">
      <c r="A155" t="s">
        <v>343</v>
      </c>
      <c r="B155" t="s">
        <v>355</v>
      </c>
      <c r="C155" t="s">
        <v>356</v>
      </c>
      <c r="D155" s="324"/>
    </row>
    <row r="156" spans="1:10">
      <c r="A156" t="s">
        <v>343</v>
      </c>
      <c r="B156" t="s">
        <v>357</v>
      </c>
      <c r="D156" s="324"/>
    </row>
    <row r="157" spans="1:10" s="242" customFormat="1">
      <c r="A157" s="71" t="s">
        <v>343</v>
      </c>
      <c r="B157" s="71" t="s">
        <v>824</v>
      </c>
      <c r="D157" s="324"/>
    </row>
    <row r="158" spans="1:10">
      <c r="A158" t="s">
        <v>343</v>
      </c>
      <c r="B158" t="s">
        <v>358</v>
      </c>
      <c r="C158" t="s">
        <v>359</v>
      </c>
      <c r="D158" s="324"/>
      <c r="G158" s="56"/>
      <c r="H158" s="324"/>
    </row>
    <row r="159" spans="1:10" s="72" customFormat="1">
      <c r="A159" s="112" t="s">
        <v>343</v>
      </c>
      <c r="B159" s="112" t="s">
        <v>197</v>
      </c>
      <c r="C159" s="112" t="s">
        <v>198</v>
      </c>
      <c r="D159" s="324"/>
      <c r="G159" s="56"/>
      <c r="H159" s="56"/>
    </row>
    <row r="160" spans="1:10">
      <c r="A160" t="s">
        <v>343</v>
      </c>
      <c r="B160" t="s">
        <v>360</v>
      </c>
      <c r="C160" t="s">
        <v>361</v>
      </c>
      <c r="D160" s="324"/>
      <c r="G160" s="56"/>
      <c r="H160" s="56"/>
    </row>
    <row r="161" spans="1:8">
      <c r="A161" t="s">
        <v>343</v>
      </c>
      <c r="B161" t="s">
        <v>362</v>
      </c>
      <c r="C161" t="s">
        <v>363</v>
      </c>
      <c r="D161" s="324"/>
      <c r="G161" s="324"/>
      <c r="H161" s="56"/>
    </row>
    <row r="162" spans="1:8">
      <c r="A162" t="s">
        <v>343</v>
      </c>
      <c r="B162" t="s">
        <v>364</v>
      </c>
      <c r="C162" t="s">
        <v>365</v>
      </c>
      <c r="D162" s="324"/>
    </row>
    <row r="163" spans="1:8" s="242" customFormat="1">
      <c r="A163" s="71" t="s">
        <v>343</v>
      </c>
      <c r="B163" s="71" t="s">
        <v>828</v>
      </c>
      <c r="D163" s="324"/>
    </row>
    <row r="164" spans="1:8">
      <c r="A164" t="s">
        <v>343</v>
      </c>
      <c r="B164" t="s">
        <v>366</v>
      </c>
      <c r="C164" t="s">
        <v>367</v>
      </c>
      <c r="D164" s="324"/>
    </row>
    <row r="165" spans="1:8">
      <c r="A165" t="s">
        <v>343</v>
      </c>
      <c r="B165" t="s">
        <v>368</v>
      </c>
      <c r="C165" t="s">
        <v>369</v>
      </c>
      <c r="D165" s="324"/>
    </row>
    <row r="166" spans="1:8" s="242" customFormat="1">
      <c r="A166" s="71" t="s">
        <v>343</v>
      </c>
      <c r="B166" s="71" t="s">
        <v>825</v>
      </c>
      <c r="D166" s="324"/>
    </row>
    <row r="167" spans="1:8">
      <c r="A167" t="s">
        <v>343</v>
      </c>
      <c r="B167" t="s">
        <v>370</v>
      </c>
      <c r="C167" t="s">
        <v>371</v>
      </c>
      <c r="D167" s="324"/>
    </row>
    <row r="168" spans="1:8" s="72" customFormat="1">
      <c r="A168" s="112" t="s">
        <v>343</v>
      </c>
      <c r="B168" s="112" t="s">
        <v>226</v>
      </c>
      <c r="C168" s="112" t="s">
        <v>419</v>
      </c>
      <c r="D168" s="324"/>
    </row>
    <row r="169" spans="1:8">
      <c r="A169" t="s">
        <v>343</v>
      </c>
      <c r="B169" t="s">
        <v>372</v>
      </c>
      <c r="D169" s="324"/>
    </row>
    <row r="170" spans="1:8">
      <c r="A170" t="s">
        <v>343</v>
      </c>
      <c r="B170" t="s">
        <v>373</v>
      </c>
      <c r="C170" t="s">
        <v>374</v>
      </c>
      <c r="D170" s="324"/>
    </row>
    <row r="171" spans="1:8">
      <c r="A171" t="s">
        <v>343</v>
      </c>
      <c r="B171" t="s">
        <v>375</v>
      </c>
      <c r="C171" t="s">
        <v>376</v>
      </c>
      <c r="D171" s="324"/>
    </row>
    <row r="172" spans="1:8">
      <c r="A172" t="s">
        <v>343</v>
      </c>
      <c r="B172" t="s">
        <v>815</v>
      </c>
      <c r="D172" s="324"/>
    </row>
    <row r="173" spans="1:8">
      <c r="A173" t="s">
        <v>343</v>
      </c>
      <c r="B173" t="s">
        <v>377</v>
      </c>
      <c r="C173" t="s">
        <v>378</v>
      </c>
      <c r="D173" s="324"/>
    </row>
    <row r="174" spans="1:8">
      <c r="A174" t="s">
        <v>343</v>
      </c>
      <c r="B174" t="s">
        <v>379</v>
      </c>
      <c r="C174" t="s">
        <v>380</v>
      </c>
      <c r="D174" s="324"/>
    </row>
    <row r="175" spans="1:8" s="242" customFormat="1">
      <c r="A175" s="242" t="s">
        <v>343</v>
      </c>
      <c r="B175" s="242" t="s">
        <v>799</v>
      </c>
      <c r="D175" s="324"/>
      <c r="F175" s="242" t="s">
        <v>798</v>
      </c>
    </row>
    <row r="176" spans="1:8">
      <c r="A176" t="s">
        <v>343</v>
      </c>
      <c r="B176" t="s">
        <v>381</v>
      </c>
      <c r="C176" t="s">
        <v>382</v>
      </c>
      <c r="D176" s="324"/>
    </row>
    <row r="177" spans="1:4">
      <c r="A177" t="s">
        <v>343</v>
      </c>
      <c r="B177" t="s">
        <v>383</v>
      </c>
      <c r="C177" t="s">
        <v>384</v>
      </c>
      <c r="D177" s="324"/>
    </row>
    <row r="178" spans="1:4">
      <c r="A178" t="s">
        <v>343</v>
      </c>
      <c r="B178" t="s">
        <v>385</v>
      </c>
      <c r="C178" t="s">
        <v>386</v>
      </c>
      <c r="D178" s="324"/>
    </row>
    <row r="179" spans="1:4">
      <c r="A179" t="s">
        <v>343</v>
      </c>
      <c r="B179" t="s">
        <v>387</v>
      </c>
      <c r="C179" t="s">
        <v>388</v>
      </c>
      <c r="D179" s="324"/>
    </row>
    <row r="180" spans="1:4">
      <c r="A180" t="s">
        <v>343</v>
      </c>
      <c r="B180" t="s">
        <v>389</v>
      </c>
      <c r="C180" t="s">
        <v>390</v>
      </c>
      <c r="D180" s="324"/>
    </row>
    <row r="181" spans="1:4">
      <c r="A181" t="s">
        <v>343</v>
      </c>
      <c r="B181" t="s">
        <v>391</v>
      </c>
      <c r="C181" t="s">
        <v>392</v>
      </c>
      <c r="D181" s="324"/>
    </row>
    <row r="182" spans="1:4" s="242" customFormat="1">
      <c r="A182" s="71" t="s">
        <v>343</v>
      </c>
      <c r="B182" s="71" t="s">
        <v>827</v>
      </c>
      <c r="D182" s="324"/>
    </row>
    <row r="183" spans="1:4">
      <c r="A183" t="s">
        <v>343</v>
      </c>
      <c r="B183" t="s">
        <v>393</v>
      </c>
      <c r="D183" s="324"/>
    </row>
    <row r="184" spans="1:4">
      <c r="A184" t="s">
        <v>343</v>
      </c>
      <c r="B184" t="s">
        <v>394</v>
      </c>
      <c r="C184" t="s">
        <v>395</v>
      </c>
      <c r="D184" s="324"/>
    </row>
    <row r="185" spans="1:4">
      <c r="A185" t="s">
        <v>343</v>
      </c>
      <c r="B185" t="s">
        <v>396</v>
      </c>
      <c r="C185" t="s">
        <v>397</v>
      </c>
      <c r="D185" s="324"/>
    </row>
    <row r="186" spans="1:4">
      <c r="A186" t="s">
        <v>343</v>
      </c>
      <c r="B186" t="s">
        <v>398</v>
      </c>
      <c r="C186" t="s">
        <v>399</v>
      </c>
      <c r="D186" s="324"/>
    </row>
    <row r="187" spans="1:4">
      <c r="A187" t="s">
        <v>343</v>
      </c>
      <c r="B187" t="s">
        <v>400</v>
      </c>
      <c r="C187" t="s">
        <v>401</v>
      </c>
      <c r="D187" s="324"/>
    </row>
    <row r="188" spans="1:4">
      <c r="A188" t="s">
        <v>343</v>
      </c>
      <c r="B188" t="s">
        <v>402</v>
      </c>
      <c r="C188" t="s">
        <v>403</v>
      </c>
      <c r="D188" s="324"/>
    </row>
    <row r="189" spans="1:4">
      <c r="A189" t="s">
        <v>343</v>
      </c>
      <c r="B189" t="s">
        <v>404</v>
      </c>
      <c r="C189" t="s">
        <v>405</v>
      </c>
      <c r="D189" s="324"/>
    </row>
    <row r="190" spans="1:4" s="242" customFormat="1">
      <c r="A190" s="242" t="s">
        <v>343</v>
      </c>
      <c r="B190" s="242" t="s">
        <v>715</v>
      </c>
      <c r="C190" s="242" t="s">
        <v>716</v>
      </c>
      <c r="D190" s="324"/>
    </row>
    <row r="191" spans="1:4">
      <c r="A191" t="s">
        <v>343</v>
      </c>
      <c r="B191" t="s">
        <v>406</v>
      </c>
      <c r="C191" t="s">
        <v>407</v>
      </c>
      <c r="D191" s="324"/>
    </row>
    <row r="192" spans="1:4">
      <c r="A192" t="s">
        <v>343</v>
      </c>
      <c r="B192" t="s">
        <v>408</v>
      </c>
      <c r="C192" t="s">
        <v>409</v>
      </c>
      <c r="D192" s="324"/>
    </row>
    <row r="193" spans="1:4" s="72" customFormat="1">
      <c r="A193" s="71" t="s">
        <v>343</v>
      </c>
      <c r="B193" s="71" t="s">
        <v>323</v>
      </c>
      <c r="C193" s="71" t="s">
        <v>324</v>
      </c>
      <c r="D193" s="324"/>
    </row>
    <row r="194" spans="1:4">
      <c r="A194" t="s">
        <v>343</v>
      </c>
      <c r="B194" t="s">
        <v>410</v>
      </c>
      <c r="C194" t="s">
        <v>411</v>
      </c>
      <c r="D194" s="324"/>
    </row>
    <row r="195" spans="1:4">
      <c r="A195" t="s">
        <v>343</v>
      </c>
      <c r="B195" t="s">
        <v>412</v>
      </c>
      <c r="C195" t="s">
        <v>413</v>
      </c>
      <c r="D195" s="324"/>
    </row>
    <row r="196" spans="1:4">
      <c r="A196" t="s">
        <v>343</v>
      </c>
      <c r="B196" t="s">
        <v>414</v>
      </c>
      <c r="D196" s="324"/>
    </row>
    <row r="197" spans="1:4">
      <c r="A197" t="s">
        <v>343</v>
      </c>
      <c r="B197" t="s">
        <v>415</v>
      </c>
      <c r="D197" s="32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9" sqref="R29"/>
    </sheetView>
  </sheetViews>
  <sheetFormatPr defaultRowHeight="14.4"/>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zoomScaleNormal="100" workbookViewId="0">
      <selection activeCell="P15" sqref="P15"/>
    </sheetView>
  </sheetViews>
  <sheetFormatPr defaultRowHeight="14.4"/>
  <cols>
    <col min="1" max="1" width="12.33203125" style="108" customWidth="1"/>
    <col min="3" max="3" width="9.88671875" customWidth="1"/>
    <col min="7" max="7" width="1.33203125" customWidth="1"/>
    <col min="11" max="11" width="17.33203125" customWidth="1"/>
    <col min="12" max="12" width="41.33203125" customWidth="1"/>
  </cols>
  <sheetData>
    <row r="1" spans="1:14" s="108" customFormat="1">
      <c r="A1" s="345" t="s">
        <v>719</v>
      </c>
      <c r="B1" s="345"/>
      <c r="C1" s="345"/>
      <c r="D1" s="345"/>
      <c r="E1" s="345"/>
      <c r="F1" s="345"/>
      <c r="G1" s="345"/>
      <c r="H1" s="345"/>
      <c r="I1" s="345"/>
      <c r="J1" s="345"/>
      <c r="K1" s="345"/>
      <c r="L1" s="345"/>
      <c r="M1" s="345"/>
      <c r="N1" s="345"/>
    </row>
    <row r="2" spans="1:14" s="108" customFormat="1">
      <c r="A2" s="345" t="str">
        <f>Checklist!3:3</f>
        <v xml:space="preserve"> Select LEA Name</v>
      </c>
      <c r="B2" s="345"/>
      <c r="C2" s="345"/>
      <c r="D2" s="345"/>
      <c r="E2" s="345"/>
      <c r="F2" s="345"/>
      <c r="G2" s="345"/>
      <c r="H2" s="345"/>
      <c r="I2" s="345"/>
      <c r="J2" s="345"/>
      <c r="K2" s="345"/>
      <c r="L2" s="345"/>
      <c r="M2" s="345"/>
      <c r="N2" s="345"/>
    </row>
    <row r="3" spans="1:14" s="108" customFormat="1" ht="15" thickBot="1">
      <c r="A3" s="136"/>
      <c r="B3" s="136"/>
      <c r="C3" s="136"/>
      <c r="D3" s="136"/>
      <c r="E3" s="136"/>
      <c r="F3" s="136"/>
      <c r="G3" s="136"/>
      <c r="H3" s="136"/>
      <c r="I3" s="136"/>
      <c r="J3" s="136"/>
      <c r="K3" s="136"/>
      <c r="L3" s="136"/>
      <c r="M3" s="136"/>
      <c r="N3" s="136"/>
    </row>
    <row r="4" spans="1:14" ht="15.6">
      <c r="B4" s="47" t="s">
        <v>26</v>
      </c>
      <c r="K4" s="129"/>
      <c r="L4" s="132" t="s">
        <v>526</v>
      </c>
    </row>
    <row r="5" spans="1:14" s="9" customFormat="1">
      <c r="A5" s="108"/>
      <c r="C5" s="7"/>
    </row>
    <row r="6" spans="1:14" ht="31.95" customHeight="1">
      <c r="B6" s="368" t="s">
        <v>734</v>
      </c>
      <c r="C6" s="368"/>
      <c r="D6" s="368"/>
      <c r="E6" s="368"/>
      <c r="F6" s="368"/>
      <c r="G6" s="368"/>
      <c r="H6" s="368"/>
      <c r="I6" s="368"/>
      <c r="J6" s="368"/>
      <c r="K6" s="368"/>
      <c r="L6" s="368"/>
      <c r="M6" s="368"/>
      <c r="N6" s="368"/>
    </row>
    <row r="7" spans="1:14" s="242" customFormat="1" ht="18" customHeight="1">
      <c r="B7" s="368" t="s">
        <v>735</v>
      </c>
      <c r="C7" s="368"/>
      <c r="D7" s="368"/>
      <c r="E7" s="368"/>
      <c r="F7" s="368"/>
      <c r="G7" s="368"/>
      <c r="H7" s="368"/>
      <c r="I7" s="368"/>
      <c r="J7" s="368"/>
      <c r="K7" s="368"/>
      <c r="L7" s="368"/>
      <c r="M7" s="368"/>
      <c r="N7" s="368"/>
    </row>
    <row r="8" spans="1:14" ht="16.95" customHeight="1">
      <c r="C8" s="356"/>
      <c r="D8" s="356"/>
      <c r="E8" s="356"/>
      <c r="F8" s="356"/>
      <c r="G8" s="356"/>
      <c r="H8" s="356"/>
      <c r="I8" s="356"/>
      <c r="J8" s="356"/>
      <c r="K8" s="356"/>
      <c r="L8" s="356"/>
      <c r="M8" s="356"/>
      <c r="N8" s="356"/>
    </row>
    <row r="9" spans="1:14">
      <c r="B9" s="159" t="s">
        <v>27</v>
      </c>
      <c r="C9" s="159" t="s">
        <v>28</v>
      </c>
      <c r="D9" s="160"/>
      <c r="E9" s="160"/>
      <c r="F9" s="160"/>
      <c r="G9" s="160"/>
      <c r="H9" s="160"/>
      <c r="I9" s="160"/>
      <c r="J9" s="160"/>
      <c r="K9" s="160"/>
      <c r="L9" s="160"/>
      <c r="M9" s="56"/>
      <c r="N9" s="56"/>
    </row>
    <row r="10" spans="1:14">
      <c r="B10" s="33" t="s">
        <v>32</v>
      </c>
      <c r="C10" s="32"/>
      <c r="D10" s="32"/>
      <c r="E10" s="32"/>
      <c r="F10" s="32"/>
      <c r="G10" s="32"/>
      <c r="H10" s="32"/>
      <c r="I10" s="32"/>
      <c r="J10" s="32"/>
      <c r="K10" s="32"/>
      <c r="L10" s="37"/>
      <c r="M10" s="108"/>
      <c r="N10" s="108"/>
    </row>
    <row r="11" spans="1:14" ht="13.95" customHeight="1">
      <c r="B11" s="35"/>
      <c r="C11" s="25"/>
      <c r="D11" s="357" t="s">
        <v>108</v>
      </c>
      <c r="E11" s="358"/>
      <c r="F11" s="358"/>
      <c r="G11" s="358"/>
      <c r="H11" s="358"/>
      <c r="I11" s="358"/>
      <c r="J11" s="358"/>
      <c r="K11" s="358"/>
      <c r="L11" s="359"/>
      <c r="M11" s="108"/>
      <c r="N11" s="108"/>
    </row>
    <row r="12" spans="1:14" s="54" customFormat="1" ht="76.2" customHeight="1">
      <c r="A12" s="108"/>
      <c r="B12" s="35"/>
      <c r="C12" s="41"/>
      <c r="D12" s="360" t="s">
        <v>107</v>
      </c>
      <c r="E12" s="360"/>
      <c r="F12" s="360"/>
      <c r="G12" s="360"/>
      <c r="H12" s="360"/>
      <c r="I12" s="360"/>
      <c r="J12" s="360"/>
      <c r="K12" s="360"/>
      <c r="L12" s="361"/>
      <c r="M12" s="108"/>
      <c r="N12" s="108"/>
    </row>
    <row r="13" spans="1:14">
      <c r="B13" s="35"/>
      <c r="C13" s="92"/>
      <c r="D13" s="31" t="s">
        <v>29</v>
      </c>
      <c r="E13" s="92"/>
      <c r="F13" s="92"/>
      <c r="G13" s="92"/>
      <c r="H13" s="92"/>
      <c r="I13" s="92"/>
      <c r="J13" s="92"/>
      <c r="K13" s="92"/>
      <c r="L13" s="30"/>
      <c r="M13" s="108"/>
      <c r="N13" s="108"/>
    </row>
    <row r="14" spans="1:14" ht="15" customHeight="1">
      <c r="B14" s="35"/>
      <c r="C14" s="25"/>
      <c r="D14" s="374" t="s">
        <v>110</v>
      </c>
      <c r="E14" s="375"/>
      <c r="F14" s="375"/>
      <c r="G14" s="375"/>
      <c r="H14" s="375"/>
      <c r="I14" s="375"/>
      <c r="J14" s="375"/>
      <c r="K14" s="375"/>
      <c r="L14" s="376"/>
      <c r="M14" s="108"/>
      <c r="N14" s="108"/>
    </row>
    <row r="15" spans="1:14" s="54" customFormat="1" ht="72.599999999999994" customHeight="1">
      <c r="A15" s="108"/>
      <c r="B15" s="29"/>
      <c r="C15" s="28"/>
      <c r="D15" s="362" t="s">
        <v>109</v>
      </c>
      <c r="E15" s="362"/>
      <c r="F15" s="362"/>
      <c r="G15" s="362"/>
      <c r="H15" s="362"/>
      <c r="I15" s="362"/>
      <c r="J15" s="362"/>
      <c r="K15" s="362"/>
      <c r="L15" s="363"/>
      <c r="M15" s="108"/>
      <c r="N15" s="108"/>
    </row>
    <row r="16" spans="1:14">
      <c r="C16" s="12"/>
      <c r="D16" s="13"/>
      <c r="E16" s="13"/>
      <c r="F16" s="13"/>
      <c r="G16" s="13"/>
      <c r="H16" s="13"/>
      <c r="I16" s="13"/>
      <c r="J16" s="13"/>
      <c r="K16" s="13"/>
      <c r="L16" s="13"/>
    </row>
    <row r="17" spans="1:12" s="242" customFormat="1"/>
    <row r="18" spans="1:12" ht="27.6" customHeight="1">
      <c r="B18" s="356" t="s">
        <v>116</v>
      </c>
      <c r="C18" s="356"/>
      <c r="D18" s="356"/>
      <c r="E18" s="356"/>
      <c r="F18" s="356"/>
      <c r="G18" s="356"/>
      <c r="H18" s="356"/>
      <c r="I18" s="356"/>
      <c r="J18" s="356"/>
      <c r="K18" s="356"/>
      <c r="L18" s="356"/>
    </row>
    <row r="19" spans="1:12">
      <c r="B19" s="159" t="s">
        <v>30</v>
      </c>
      <c r="C19" s="159" t="s">
        <v>31</v>
      </c>
      <c r="D19" s="159"/>
      <c r="E19" s="159"/>
      <c r="F19" s="160"/>
      <c r="G19" s="160"/>
      <c r="H19" s="160"/>
      <c r="I19" s="160"/>
      <c r="J19" s="160"/>
      <c r="K19" s="160"/>
      <c r="L19" s="160"/>
    </row>
    <row r="20" spans="1:12" ht="31.95" customHeight="1">
      <c r="B20" s="371" t="s">
        <v>651</v>
      </c>
      <c r="C20" s="372"/>
      <c r="D20" s="372"/>
      <c r="E20" s="372"/>
      <c r="F20" s="372"/>
      <c r="G20" s="372"/>
      <c r="H20" s="372"/>
      <c r="I20" s="372"/>
      <c r="J20" s="372"/>
      <c r="K20" s="372"/>
      <c r="L20" s="373"/>
    </row>
    <row r="21" spans="1:12">
      <c r="B21" s="35" t="s">
        <v>115</v>
      </c>
      <c r="C21" s="55"/>
      <c r="D21" s="55"/>
      <c r="E21" s="55"/>
      <c r="F21" s="55"/>
      <c r="G21" s="55"/>
      <c r="H21" s="55"/>
      <c r="I21" s="55"/>
      <c r="J21" s="55"/>
      <c r="K21" s="55"/>
      <c r="L21" s="30"/>
    </row>
    <row r="22" spans="1:12" s="54" customFormat="1">
      <c r="A22" s="108"/>
      <c r="B22" s="35"/>
      <c r="C22" s="25"/>
      <c r="D22" s="364" t="s">
        <v>119</v>
      </c>
      <c r="E22" s="364"/>
      <c r="F22" s="364"/>
      <c r="G22" s="364"/>
      <c r="H22" s="364"/>
      <c r="I22" s="364"/>
      <c r="J22" s="364"/>
      <c r="K22" s="364"/>
      <c r="L22" s="365"/>
    </row>
    <row r="23" spans="1:12" ht="30" customHeight="1">
      <c r="B23" s="35"/>
      <c r="C23" s="55"/>
      <c r="D23" s="364" t="s">
        <v>114</v>
      </c>
      <c r="E23" s="364"/>
      <c r="F23" s="364"/>
      <c r="G23" s="364"/>
      <c r="H23" s="364"/>
      <c r="I23" s="364"/>
      <c r="J23" s="364"/>
      <c r="K23" s="364"/>
      <c r="L23" s="365"/>
    </row>
    <row r="24" spans="1:12">
      <c r="B24" s="35"/>
      <c r="C24" s="55"/>
      <c r="D24" s="31" t="s">
        <v>29</v>
      </c>
      <c r="E24" s="55"/>
      <c r="F24" s="55"/>
      <c r="G24" s="55"/>
      <c r="H24" s="55"/>
      <c r="I24" s="55"/>
      <c r="J24" s="55"/>
      <c r="K24" s="55"/>
      <c r="L24" s="30"/>
    </row>
    <row r="25" spans="1:12" ht="14.4" customHeight="1">
      <c r="B25" s="387"/>
      <c r="C25" s="387"/>
      <c r="D25" s="377" t="s">
        <v>120</v>
      </c>
      <c r="E25" s="377"/>
      <c r="F25" s="377"/>
      <c r="G25" s="377"/>
      <c r="H25" s="377"/>
      <c r="I25" s="377"/>
      <c r="J25" s="377"/>
      <c r="K25" s="377"/>
      <c r="L25" s="378"/>
    </row>
    <row r="26" spans="1:12">
      <c r="B26" s="385" t="s">
        <v>686</v>
      </c>
      <c r="C26" s="386"/>
      <c r="D26" s="379" t="s">
        <v>38</v>
      </c>
      <c r="E26" s="379"/>
      <c r="F26" s="379"/>
      <c r="G26" s="379"/>
      <c r="H26" s="379"/>
      <c r="I26" s="379"/>
      <c r="J26" s="379"/>
      <c r="K26" s="379"/>
      <c r="L26" s="380"/>
    </row>
    <row r="27" spans="1:12">
      <c r="B27" s="29"/>
      <c r="C27" s="28"/>
      <c r="D27" s="381" t="s">
        <v>39</v>
      </c>
      <c r="E27" s="381"/>
      <c r="F27" s="381"/>
      <c r="G27" s="381"/>
      <c r="H27" s="381"/>
      <c r="I27" s="381"/>
      <c r="J27" s="381"/>
      <c r="K27" s="381"/>
      <c r="L27" s="382"/>
    </row>
    <row r="29" spans="1:12">
      <c r="B29" s="33" t="s">
        <v>118</v>
      </c>
      <c r="C29" s="32"/>
      <c r="D29" s="32"/>
      <c r="E29" s="32"/>
      <c r="F29" s="32"/>
      <c r="G29" s="32"/>
      <c r="H29" s="32"/>
      <c r="I29" s="32"/>
      <c r="J29" s="32"/>
      <c r="K29" s="32"/>
      <c r="L29" s="37"/>
    </row>
    <row r="30" spans="1:12">
      <c r="B30" s="35"/>
      <c r="C30" s="25"/>
      <c r="D30" s="377" t="s">
        <v>121</v>
      </c>
      <c r="E30" s="377"/>
      <c r="F30" s="377"/>
      <c r="G30" s="377"/>
      <c r="H30" s="377"/>
      <c r="I30" s="377"/>
      <c r="J30" s="377"/>
      <c r="K30" s="377"/>
      <c r="L30" s="378"/>
    </row>
    <row r="31" spans="1:12">
      <c r="B31" s="35"/>
      <c r="C31" s="55"/>
      <c r="D31" s="383" t="s">
        <v>40</v>
      </c>
      <c r="E31" s="383"/>
      <c r="F31" s="383"/>
      <c r="G31" s="383"/>
      <c r="H31" s="383"/>
      <c r="I31" s="383"/>
      <c r="J31" s="383"/>
      <c r="K31" s="383"/>
      <c r="L31" s="384"/>
    </row>
    <row r="32" spans="1:12" ht="30.6" customHeight="1">
      <c r="B32" s="35"/>
      <c r="C32" s="55"/>
      <c r="D32" s="369" t="s">
        <v>43</v>
      </c>
      <c r="E32" s="369"/>
      <c r="F32" s="369"/>
      <c r="G32" s="369"/>
      <c r="H32" s="369"/>
      <c r="I32" s="369"/>
      <c r="J32" s="369"/>
      <c r="K32" s="369"/>
      <c r="L32" s="370"/>
    </row>
    <row r="33" spans="1:12">
      <c r="B33" s="35"/>
      <c r="C33" s="55"/>
      <c r="D33" s="383" t="s">
        <v>41</v>
      </c>
      <c r="E33" s="383"/>
      <c r="F33" s="383"/>
      <c r="G33" s="383"/>
      <c r="H33" s="383"/>
      <c r="I33" s="383"/>
      <c r="J33" s="383"/>
      <c r="K33" s="383"/>
      <c r="L33" s="384"/>
    </row>
    <row r="34" spans="1:12">
      <c r="B34" s="29"/>
      <c r="C34" s="28"/>
      <c r="D34" s="381" t="s">
        <v>42</v>
      </c>
      <c r="E34" s="381"/>
      <c r="F34" s="381"/>
      <c r="G34" s="381"/>
      <c r="H34" s="381"/>
      <c r="I34" s="381"/>
      <c r="J34" s="381"/>
      <c r="K34" s="381"/>
      <c r="L34" s="382"/>
    </row>
    <row r="35" spans="1:12">
      <c r="B35" s="366"/>
      <c r="C35" s="367"/>
      <c r="D35" s="388" t="s">
        <v>122</v>
      </c>
      <c r="E35" s="388"/>
      <c r="F35" s="388"/>
      <c r="G35" s="388"/>
      <c r="H35" s="388"/>
      <c r="I35" s="388"/>
      <c r="J35" s="388"/>
      <c r="K35" s="388"/>
      <c r="L35" s="389"/>
    </row>
    <row r="36" spans="1:12" ht="42.6" customHeight="1">
      <c r="B36" s="390" t="s">
        <v>736</v>
      </c>
      <c r="C36" s="391"/>
      <c r="D36" s="364" t="s">
        <v>44</v>
      </c>
      <c r="E36" s="364"/>
      <c r="F36" s="364"/>
      <c r="G36" s="364"/>
      <c r="H36" s="364"/>
      <c r="I36" s="364"/>
      <c r="J36" s="364"/>
      <c r="K36" s="364"/>
      <c r="L36" s="365"/>
    </row>
    <row r="37" spans="1:12">
      <c r="B37" s="29"/>
      <c r="C37" s="28"/>
      <c r="D37" s="381" t="s">
        <v>45</v>
      </c>
      <c r="E37" s="381"/>
      <c r="F37" s="381"/>
      <c r="G37" s="381"/>
      <c r="H37" s="381"/>
      <c r="I37" s="381"/>
      <c r="J37" s="381"/>
      <c r="K37" s="381"/>
      <c r="L37" s="382"/>
    </row>
    <row r="38" spans="1:12">
      <c r="B38" s="33"/>
      <c r="C38" s="25"/>
      <c r="D38" s="388" t="s">
        <v>123</v>
      </c>
      <c r="E38" s="388"/>
      <c r="F38" s="388"/>
      <c r="G38" s="388"/>
      <c r="H38" s="388"/>
      <c r="I38" s="388"/>
      <c r="J38" s="388"/>
      <c r="K38" s="388"/>
      <c r="L38" s="389"/>
    </row>
    <row r="39" spans="1:12" ht="28.95" customHeight="1">
      <c r="B39" s="35"/>
      <c r="C39" s="55"/>
      <c r="D39" s="364" t="s">
        <v>46</v>
      </c>
      <c r="E39" s="364"/>
      <c r="F39" s="364"/>
      <c r="G39" s="364"/>
      <c r="H39" s="364"/>
      <c r="I39" s="364"/>
      <c r="J39" s="364"/>
      <c r="K39" s="364"/>
      <c r="L39" s="365"/>
    </row>
    <row r="40" spans="1:12">
      <c r="B40" s="35"/>
      <c r="C40" s="55"/>
      <c r="D40" s="383" t="s">
        <v>47</v>
      </c>
      <c r="E40" s="383"/>
      <c r="F40" s="383"/>
      <c r="G40" s="383"/>
      <c r="H40" s="383"/>
      <c r="I40" s="383"/>
      <c r="J40" s="383"/>
      <c r="K40" s="383"/>
      <c r="L40" s="384"/>
    </row>
    <row r="41" spans="1:12">
      <c r="B41" s="35"/>
      <c r="C41" s="55"/>
      <c r="D41" s="383" t="s">
        <v>48</v>
      </c>
      <c r="E41" s="383"/>
      <c r="F41" s="383"/>
      <c r="G41" s="383"/>
      <c r="H41" s="383"/>
      <c r="I41" s="383"/>
      <c r="J41" s="383"/>
      <c r="K41" s="383"/>
      <c r="L41" s="384"/>
    </row>
    <row r="42" spans="1:12">
      <c r="B42" s="29"/>
      <c r="C42" s="28"/>
      <c r="D42" s="362" t="s">
        <v>49</v>
      </c>
      <c r="E42" s="381"/>
      <c r="F42" s="381"/>
      <c r="G42" s="381"/>
      <c r="H42" s="381"/>
      <c r="I42" s="381"/>
      <c r="J42" s="381"/>
      <c r="K42" s="381"/>
      <c r="L42" s="382"/>
    </row>
    <row r="43" spans="1:12" ht="13.95" customHeight="1">
      <c r="B43" s="33"/>
      <c r="C43" s="25"/>
      <c r="D43" s="392" t="s">
        <v>124</v>
      </c>
      <c r="E43" s="392"/>
      <c r="F43" s="392"/>
      <c r="G43" s="392"/>
      <c r="H43" s="392"/>
      <c r="I43" s="392"/>
      <c r="J43" s="392"/>
      <c r="K43" s="392"/>
      <c r="L43" s="393"/>
    </row>
    <row r="44" spans="1:12">
      <c r="B44" s="35"/>
      <c r="C44" s="55"/>
      <c r="D44" s="377" t="s">
        <v>50</v>
      </c>
      <c r="E44" s="377"/>
      <c r="F44" s="377"/>
      <c r="G44" s="377"/>
      <c r="H44" s="377"/>
      <c r="I44" s="377"/>
      <c r="J44" s="377"/>
      <c r="K44" s="377"/>
      <c r="L44" s="378"/>
    </row>
    <row r="45" spans="1:12" s="14" customFormat="1">
      <c r="A45" s="108"/>
      <c r="B45" s="29"/>
      <c r="C45" s="28"/>
      <c r="D45" s="362" t="s">
        <v>51</v>
      </c>
      <c r="E45" s="381"/>
      <c r="F45" s="381"/>
      <c r="G45" s="381"/>
      <c r="H45" s="381"/>
      <c r="I45" s="381"/>
      <c r="J45" s="381"/>
      <c r="K45" s="381"/>
      <c r="L45" s="382"/>
    </row>
    <row r="46" spans="1:12" s="14" customFormat="1">
      <c r="A46" s="108"/>
      <c r="B46" s="33"/>
      <c r="C46" s="25"/>
      <c r="D46" s="388" t="s">
        <v>125</v>
      </c>
      <c r="E46" s="388"/>
      <c r="F46" s="388"/>
      <c r="G46" s="388"/>
      <c r="H46" s="388"/>
      <c r="I46" s="388"/>
      <c r="J46" s="388"/>
      <c r="K46" s="388"/>
      <c r="L46" s="389"/>
    </row>
    <row r="47" spans="1:12" s="14" customFormat="1">
      <c r="A47" s="108"/>
      <c r="B47" s="35"/>
      <c r="C47" s="55"/>
      <c r="D47" s="377" t="s">
        <v>52</v>
      </c>
      <c r="E47" s="377"/>
      <c r="F47" s="377"/>
      <c r="G47" s="377"/>
      <c r="H47" s="377"/>
      <c r="I47" s="377"/>
      <c r="J47" s="377"/>
      <c r="K47" s="377"/>
      <c r="L47" s="378"/>
    </row>
    <row r="48" spans="1:12" s="14" customFormat="1">
      <c r="A48" s="108"/>
      <c r="B48" s="29"/>
      <c r="C48" s="28"/>
      <c r="D48" s="381" t="s">
        <v>53</v>
      </c>
      <c r="E48" s="381"/>
      <c r="F48" s="381"/>
      <c r="G48" s="381"/>
      <c r="H48" s="381"/>
      <c r="I48" s="381"/>
      <c r="J48" s="381"/>
      <c r="K48" s="381"/>
      <c r="L48" s="382"/>
    </row>
    <row r="49" spans="1:14" s="108" customFormat="1">
      <c r="B49" s="92"/>
      <c r="C49" s="92"/>
      <c r="D49" s="135"/>
      <c r="E49" s="135"/>
      <c r="F49" s="135"/>
      <c r="G49" s="135"/>
      <c r="H49" s="135"/>
      <c r="I49" s="135"/>
      <c r="J49" s="135"/>
      <c r="K49" s="135"/>
      <c r="L49" s="135"/>
    </row>
    <row r="50" spans="1:14" s="108" customFormat="1">
      <c r="B50" s="92"/>
      <c r="C50" s="92"/>
      <c r="D50" s="135"/>
      <c r="E50" s="135"/>
      <c r="F50" s="135"/>
      <c r="G50" s="135"/>
      <c r="H50" s="135"/>
      <c r="I50" s="135"/>
      <c r="J50" s="135"/>
      <c r="K50" s="135"/>
      <c r="L50" s="135"/>
    </row>
    <row r="51" spans="1:14" s="108" customFormat="1">
      <c r="B51" s="92"/>
      <c r="C51" s="92"/>
      <c r="D51" s="135"/>
      <c r="E51" s="135"/>
      <c r="F51" s="135"/>
      <c r="G51" s="135"/>
      <c r="H51" s="135"/>
      <c r="I51" s="135"/>
      <c r="J51" s="135"/>
      <c r="K51" s="135"/>
      <c r="L51" s="135"/>
    </row>
    <row r="52" spans="1:14" s="108" customFormat="1">
      <c r="B52" s="92"/>
      <c r="C52" s="92"/>
      <c r="D52" s="135"/>
      <c r="E52" s="135"/>
      <c r="F52" s="135"/>
      <c r="G52" s="135"/>
      <c r="H52" s="135"/>
      <c r="I52" s="135"/>
      <c r="J52" s="135"/>
      <c r="K52" s="135"/>
      <c r="L52" s="135"/>
    </row>
    <row r="53" spans="1:14" s="108" customFormat="1">
      <c r="B53" s="92"/>
      <c r="C53" s="92"/>
      <c r="D53" s="135"/>
      <c r="E53" s="135"/>
      <c r="F53" s="135"/>
      <c r="G53" s="135"/>
      <c r="H53" s="135"/>
      <c r="I53" s="135"/>
      <c r="J53" s="135"/>
      <c r="K53" s="135"/>
      <c r="L53" s="135"/>
    </row>
    <row r="54" spans="1:14" s="108" customFormat="1">
      <c r="B54" s="92"/>
      <c r="C54" s="92"/>
      <c r="D54" s="174"/>
      <c r="E54" s="174"/>
      <c r="F54" s="174"/>
      <c r="G54" s="174"/>
      <c r="H54" s="174"/>
      <c r="I54" s="174"/>
      <c r="J54" s="174"/>
      <c r="K54" s="174"/>
      <c r="L54" s="174"/>
    </row>
    <row r="55" spans="1:14" s="242" customFormat="1">
      <c r="B55" s="92"/>
      <c r="C55" s="92"/>
      <c r="D55" s="263"/>
      <c r="E55" s="263"/>
      <c r="F55" s="263"/>
      <c r="G55" s="263"/>
      <c r="H55" s="263"/>
      <c r="I55" s="263"/>
      <c r="J55" s="263"/>
      <c r="K55" s="263"/>
      <c r="L55" s="263"/>
    </row>
    <row r="56" spans="1:14" s="108" customFormat="1">
      <c r="B56" s="92"/>
      <c r="C56" s="92"/>
      <c r="D56" s="174"/>
      <c r="E56" s="174"/>
      <c r="F56" s="174"/>
      <c r="G56" s="174"/>
      <c r="H56" s="174"/>
      <c r="I56" s="174"/>
      <c r="J56" s="174"/>
      <c r="K56" s="174"/>
      <c r="L56" s="174"/>
    </row>
    <row r="57" spans="1:14" s="108" customFormat="1">
      <c r="B57" s="92"/>
      <c r="C57" s="92"/>
      <c r="D57" s="174"/>
      <c r="E57" s="174"/>
      <c r="F57" s="174"/>
      <c r="G57" s="174"/>
      <c r="H57" s="174"/>
      <c r="I57" s="174"/>
      <c r="J57" s="174"/>
      <c r="K57" s="174"/>
      <c r="L57" s="174"/>
    </row>
    <row r="58" spans="1:14" s="108" customFormat="1">
      <c r="B58" s="92"/>
      <c r="C58" s="92"/>
      <c r="D58" s="174"/>
      <c r="E58" s="174"/>
      <c r="F58" s="174"/>
      <c r="G58" s="174"/>
      <c r="H58" s="174"/>
      <c r="I58" s="174"/>
      <c r="J58" s="174"/>
      <c r="K58" s="174"/>
      <c r="L58" s="174"/>
    </row>
    <row r="59" spans="1:14" s="14" customFormat="1">
      <c r="A59" s="345" t="str">
        <f>A2</f>
        <v xml:space="preserve"> Select LEA Name</v>
      </c>
      <c r="B59" s="345"/>
      <c r="C59" s="345"/>
      <c r="D59" s="345"/>
      <c r="E59" s="345"/>
      <c r="F59" s="345"/>
      <c r="G59" s="345"/>
      <c r="H59" s="345"/>
      <c r="I59" s="345"/>
      <c r="J59" s="345"/>
      <c r="K59" s="345"/>
      <c r="L59" s="345"/>
      <c r="M59" s="345"/>
      <c r="N59" s="345"/>
    </row>
    <row r="60" spans="1:14" s="14" customFormat="1">
      <c r="A60" s="108"/>
      <c r="B60" s="33" t="s">
        <v>801</v>
      </c>
      <c r="C60" s="32"/>
      <c r="D60" s="290"/>
      <c r="E60" s="290"/>
      <c r="F60" s="290"/>
      <c r="G60" s="290"/>
      <c r="H60" s="290"/>
      <c r="I60" s="290"/>
      <c r="J60" s="290"/>
      <c r="K60" s="290"/>
      <c r="L60" s="291"/>
    </row>
    <row r="61" spans="1:14" s="14" customFormat="1">
      <c r="A61" s="108"/>
      <c r="B61" s="35"/>
      <c r="C61" s="61"/>
      <c r="D61" s="377" t="s">
        <v>126</v>
      </c>
      <c r="E61" s="377"/>
      <c r="F61" s="377"/>
      <c r="G61" s="377"/>
      <c r="H61" s="377"/>
      <c r="I61" s="377"/>
      <c r="J61" s="377"/>
      <c r="K61" s="377"/>
      <c r="L61" s="378"/>
    </row>
    <row r="62" spans="1:14" s="14" customFormat="1" ht="45" customHeight="1">
      <c r="A62" s="108"/>
      <c r="B62" s="35"/>
      <c r="C62" s="55"/>
      <c r="D62" s="369" t="s">
        <v>54</v>
      </c>
      <c r="E62" s="369"/>
      <c r="F62" s="369"/>
      <c r="G62" s="369"/>
      <c r="H62" s="369"/>
      <c r="I62" s="369"/>
      <c r="J62" s="369"/>
      <c r="K62" s="369"/>
      <c r="L62" s="370"/>
    </row>
    <row r="63" spans="1:14" s="14" customFormat="1">
      <c r="A63" s="108"/>
      <c r="B63" s="35"/>
      <c r="C63" s="55"/>
      <c r="D63" s="383" t="s">
        <v>55</v>
      </c>
      <c r="E63" s="383"/>
      <c r="F63" s="383"/>
      <c r="G63" s="383"/>
      <c r="H63" s="383"/>
      <c r="I63" s="383"/>
      <c r="J63" s="383"/>
      <c r="K63" s="383"/>
      <c r="L63" s="384"/>
    </row>
    <row r="64" spans="1:14" s="14" customFormat="1" ht="27.6" customHeight="1">
      <c r="A64" s="108"/>
      <c r="B64" s="35"/>
      <c r="C64" s="55"/>
      <c r="D64" s="394" t="s">
        <v>56</v>
      </c>
      <c r="E64" s="394"/>
      <c r="F64" s="394"/>
      <c r="G64" s="394"/>
      <c r="H64" s="394"/>
      <c r="I64" s="394"/>
      <c r="J64" s="394"/>
      <c r="K64" s="394"/>
      <c r="L64" s="395"/>
    </row>
    <row r="65" spans="1:12" s="14" customFormat="1" ht="30.6" customHeight="1">
      <c r="A65" s="108"/>
      <c r="B65" s="35"/>
      <c r="C65" s="55"/>
      <c r="D65" s="394" t="s">
        <v>57</v>
      </c>
      <c r="E65" s="394"/>
      <c r="F65" s="394"/>
      <c r="G65" s="394"/>
      <c r="H65" s="394"/>
      <c r="I65" s="394"/>
      <c r="J65" s="394"/>
      <c r="K65" s="394"/>
      <c r="L65" s="395"/>
    </row>
    <row r="66" spans="1:12" s="14" customFormat="1" ht="27.6" customHeight="1">
      <c r="A66" s="108"/>
      <c r="B66" s="35"/>
      <c r="C66" s="55"/>
      <c r="D66" s="364" t="s">
        <v>58</v>
      </c>
      <c r="E66" s="364"/>
      <c r="F66" s="364"/>
      <c r="G66" s="364"/>
      <c r="H66" s="364"/>
      <c r="I66" s="364"/>
      <c r="J66" s="364"/>
      <c r="K66" s="364"/>
      <c r="L66" s="365"/>
    </row>
    <row r="67" spans="1:12" s="14" customFormat="1">
      <c r="A67" s="108"/>
      <c r="B67" s="35"/>
      <c r="C67" s="55"/>
      <c r="D67" s="55" t="s">
        <v>59</v>
      </c>
      <c r="E67" s="55"/>
      <c r="F67" s="55"/>
      <c r="G67" s="55"/>
      <c r="H67" s="55"/>
      <c r="I67" s="55"/>
      <c r="J67" s="55"/>
      <c r="K67" s="55"/>
      <c r="L67" s="30"/>
    </row>
    <row r="68" spans="1:12" s="44" customFormat="1">
      <c r="A68" s="108"/>
      <c r="B68" s="35"/>
      <c r="C68" s="55"/>
      <c r="D68" s="31" t="s">
        <v>29</v>
      </c>
      <c r="E68" s="55"/>
      <c r="F68" s="55"/>
      <c r="G68" s="55"/>
      <c r="H68" s="55"/>
      <c r="I68" s="55"/>
      <c r="J68" s="55"/>
      <c r="K68" s="55"/>
      <c r="L68" s="30"/>
    </row>
    <row r="69" spans="1:12" s="14" customFormat="1" ht="16.2" customHeight="1">
      <c r="A69" s="108"/>
      <c r="B69" s="35"/>
      <c r="C69" s="61"/>
      <c r="D69" s="377" t="s">
        <v>127</v>
      </c>
      <c r="E69" s="377"/>
      <c r="F69" s="377"/>
      <c r="G69" s="377"/>
      <c r="H69" s="377"/>
      <c r="I69" s="377"/>
      <c r="J69" s="377"/>
      <c r="K69" s="377"/>
      <c r="L69" s="378"/>
    </row>
    <row r="70" spans="1:12" s="14" customFormat="1" ht="26.4" customHeight="1">
      <c r="A70" s="108"/>
      <c r="B70" s="35"/>
      <c r="C70" s="55"/>
      <c r="D70" s="364" t="s">
        <v>60</v>
      </c>
      <c r="E70" s="364"/>
      <c r="F70" s="364"/>
      <c r="G70" s="364"/>
      <c r="H70" s="364"/>
      <c r="I70" s="364"/>
      <c r="J70" s="364"/>
      <c r="K70" s="364"/>
      <c r="L70" s="365"/>
    </row>
    <row r="71" spans="1:12" s="14" customFormat="1">
      <c r="A71" s="108"/>
      <c r="B71" s="29"/>
      <c r="C71" s="28"/>
      <c r="D71" s="28" t="s">
        <v>59</v>
      </c>
      <c r="E71" s="28"/>
      <c r="F71" s="28"/>
      <c r="G71" s="28"/>
      <c r="H71" s="28"/>
      <c r="I71" s="28"/>
      <c r="J71" s="28"/>
      <c r="K71" s="28"/>
      <c r="L71" s="60"/>
    </row>
    <row r="72" spans="1:12" s="14" customFormat="1">
      <c r="A72" s="108"/>
    </row>
    <row r="73" spans="1:12" s="14" customFormat="1" ht="30.6" customHeight="1">
      <c r="A73" s="108"/>
      <c r="B73" s="396" t="s">
        <v>132</v>
      </c>
      <c r="C73" s="392"/>
      <c r="D73" s="392"/>
      <c r="E73" s="392"/>
      <c r="F73" s="392"/>
      <c r="G73" s="392"/>
      <c r="H73" s="392"/>
      <c r="I73" s="392"/>
      <c r="J73" s="392"/>
      <c r="K73" s="392"/>
      <c r="L73" s="393"/>
    </row>
    <row r="74" spans="1:12">
      <c r="B74" s="35"/>
      <c r="C74" s="25"/>
      <c r="D74" s="377" t="s">
        <v>133</v>
      </c>
      <c r="E74" s="377"/>
      <c r="F74" s="377"/>
      <c r="G74" s="377"/>
      <c r="H74" s="377"/>
      <c r="I74" s="377"/>
      <c r="J74" s="377"/>
      <c r="K74" s="377"/>
      <c r="L74" s="378"/>
    </row>
    <row r="75" spans="1:12" s="14" customFormat="1" ht="28.95" customHeight="1">
      <c r="A75" s="108"/>
      <c r="B75" s="35"/>
      <c r="C75" s="55"/>
      <c r="D75" s="364" t="s">
        <v>61</v>
      </c>
      <c r="E75" s="364"/>
      <c r="F75" s="364"/>
      <c r="G75" s="364"/>
      <c r="H75" s="364"/>
      <c r="I75" s="364"/>
      <c r="J75" s="364"/>
      <c r="K75" s="364"/>
      <c r="L75" s="365"/>
    </row>
    <row r="76" spans="1:12" s="14" customFormat="1">
      <c r="A76" s="108"/>
      <c r="B76" s="35"/>
      <c r="C76" s="55"/>
      <c r="D76" s="55" t="s">
        <v>62</v>
      </c>
      <c r="E76" s="55"/>
      <c r="F76" s="55"/>
      <c r="G76" s="55"/>
      <c r="H76" s="55"/>
      <c r="I76" s="55"/>
      <c r="J76" s="55"/>
      <c r="K76" s="55"/>
      <c r="L76" s="30"/>
    </row>
    <row r="77" spans="1:12" s="44" customFormat="1">
      <c r="A77" s="108"/>
      <c r="B77" s="35"/>
      <c r="C77" s="55"/>
      <c r="D77" s="31" t="s">
        <v>29</v>
      </c>
      <c r="E77" s="55"/>
      <c r="F77" s="55"/>
      <c r="G77" s="55"/>
      <c r="H77" s="55"/>
      <c r="I77" s="55"/>
      <c r="J77" s="55"/>
      <c r="K77" s="55"/>
      <c r="L77" s="30"/>
    </row>
    <row r="78" spans="1:12" s="14" customFormat="1" ht="17.399999999999999" customHeight="1">
      <c r="A78" s="108"/>
      <c r="B78" s="35"/>
      <c r="C78" s="25"/>
      <c r="D78" s="377" t="s">
        <v>134</v>
      </c>
      <c r="E78" s="377"/>
      <c r="F78" s="377"/>
      <c r="G78" s="377"/>
      <c r="H78" s="377"/>
      <c r="I78" s="377"/>
      <c r="J78" s="377"/>
      <c r="K78" s="377"/>
      <c r="L78" s="378"/>
    </row>
    <row r="79" spans="1:12" s="14" customFormat="1" ht="25.95" customHeight="1">
      <c r="A79" s="108"/>
      <c r="B79" s="29"/>
      <c r="C79" s="28"/>
      <c r="D79" s="362" t="s">
        <v>131</v>
      </c>
      <c r="E79" s="362"/>
      <c r="F79" s="362"/>
      <c r="G79" s="362"/>
      <c r="H79" s="362"/>
      <c r="I79" s="362"/>
      <c r="J79" s="362"/>
      <c r="K79" s="362"/>
      <c r="L79" s="363"/>
    </row>
    <row r="80" spans="1:12" s="14" customFormat="1">
      <c r="A80" s="108"/>
    </row>
    <row r="81" spans="1:12" s="14" customFormat="1">
      <c r="A81" s="108"/>
      <c r="B81" s="33" t="s">
        <v>135</v>
      </c>
      <c r="C81" s="32"/>
      <c r="D81" s="32"/>
      <c r="E81" s="32"/>
      <c r="F81" s="32"/>
      <c r="G81" s="32"/>
      <c r="H81" s="32"/>
      <c r="I81" s="32"/>
      <c r="J81" s="32"/>
      <c r="K81" s="32"/>
      <c r="L81" s="37"/>
    </row>
    <row r="82" spans="1:12" s="14" customFormat="1">
      <c r="A82" s="108"/>
      <c r="B82" s="35"/>
      <c r="C82" s="25"/>
      <c r="D82" s="364" t="s">
        <v>138</v>
      </c>
      <c r="E82" s="364"/>
      <c r="F82" s="364"/>
      <c r="G82" s="364"/>
      <c r="H82" s="364"/>
      <c r="I82" s="364"/>
      <c r="J82" s="364"/>
      <c r="K82" s="364"/>
      <c r="L82" s="365"/>
    </row>
    <row r="83" spans="1:12" s="14" customFormat="1" ht="28.95" customHeight="1">
      <c r="A83" s="108"/>
      <c r="B83" s="35"/>
      <c r="C83" s="55"/>
      <c r="D83" s="364" t="s">
        <v>63</v>
      </c>
      <c r="E83" s="364"/>
      <c r="F83" s="364"/>
      <c r="G83" s="364"/>
      <c r="H83" s="364"/>
      <c r="I83" s="364"/>
      <c r="J83" s="364"/>
      <c r="K83" s="364"/>
      <c r="L83" s="365"/>
    </row>
    <row r="84" spans="1:12" s="14" customFormat="1">
      <c r="A84" s="108"/>
      <c r="B84" s="29"/>
      <c r="C84" s="28"/>
      <c r="D84" s="62" t="s">
        <v>64</v>
      </c>
      <c r="E84" s="28"/>
      <c r="F84" s="28"/>
      <c r="G84" s="28"/>
      <c r="H84" s="28"/>
      <c r="I84" s="28"/>
      <c r="J84" s="28"/>
      <c r="K84" s="28"/>
      <c r="L84" s="60"/>
    </row>
    <row r="85" spans="1:12" s="14" customFormat="1" ht="18" customHeight="1">
      <c r="A85" s="108"/>
      <c r="B85" s="33"/>
      <c r="C85" s="25"/>
      <c r="D85" s="392" t="s">
        <v>139</v>
      </c>
      <c r="E85" s="392"/>
      <c r="F85" s="392"/>
      <c r="G85" s="392"/>
      <c r="H85" s="392"/>
      <c r="I85" s="392"/>
      <c r="J85" s="392"/>
      <c r="K85" s="392"/>
      <c r="L85" s="393"/>
    </row>
    <row r="86" spans="1:12" s="14" customFormat="1" ht="25.95" customHeight="1">
      <c r="A86" s="108"/>
      <c r="B86" s="29"/>
      <c r="C86" s="28"/>
      <c r="D86" s="362" t="s">
        <v>65</v>
      </c>
      <c r="E86" s="362"/>
      <c r="F86" s="362"/>
      <c r="G86" s="362"/>
      <c r="H86" s="362"/>
      <c r="I86" s="362"/>
      <c r="J86" s="362"/>
      <c r="K86" s="362"/>
      <c r="L86" s="363"/>
    </row>
    <row r="87" spans="1:12" s="14" customFormat="1">
      <c r="A87" s="108"/>
      <c r="B87" s="33"/>
      <c r="C87" s="25"/>
      <c r="D87" s="388" t="s">
        <v>140</v>
      </c>
      <c r="E87" s="388"/>
      <c r="F87" s="388"/>
      <c r="G87" s="388"/>
      <c r="H87" s="388"/>
      <c r="I87" s="388"/>
      <c r="J87" s="388"/>
      <c r="K87" s="388"/>
      <c r="L87" s="389"/>
    </row>
    <row r="88" spans="1:12" s="14" customFormat="1">
      <c r="A88" s="108"/>
      <c r="B88" s="35"/>
      <c r="C88" s="55"/>
      <c r="D88" s="377" t="s">
        <v>66</v>
      </c>
      <c r="E88" s="377"/>
      <c r="F88" s="377"/>
      <c r="G88" s="377"/>
      <c r="H88" s="377"/>
      <c r="I88" s="377"/>
      <c r="J88" s="377"/>
      <c r="K88" s="377"/>
      <c r="L88" s="378"/>
    </row>
    <row r="89" spans="1:12">
      <c r="B89" s="29"/>
      <c r="C89" s="28"/>
      <c r="D89" s="28" t="s">
        <v>67</v>
      </c>
      <c r="E89" s="28"/>
      <c r="F89" s="28"/>
      <c r="G89" s="28"/>
      <c r="H89" s="28"/>
      <c r="I89" s="28"/>
      <c r="J89" s="28"/>
      <c r="K89" s="28"/>
      <c r="L89" s="60"/>
    </row>
    <row r="90" spans="1:12" s="14" customFormat="1">
      <c r="A90" s="108"/>
      <c r="B90" s="33"/>
      <c r="C90" s="25"/>
      <c r="D90" s="392" t="s">
        <v>141</v>
      </c>
      <c r="E90" s="392"/>
      <c r="F90" s="392"/>
      <c r="G90" s="392"/>
      <c r="H90" s="392"/>
      <c r="I90" s="392"/>
      <c r="J90" s="392"/>
      <c r="K90" s="392"/>
      <c r="L90" s="393"/>
    </row>
    <row r="91" spans="1:12" ht="28.95" customHeight="1">
      <c r="B91" s="35"/>
      <c r="C91" s="55"/>
      <c r="D91" s="364" t="s">
        <v>68</v>
      </c>
      <c r="E91" s="364"/>
      <c r="F91" s="364"/>
      <c r="G91" s="364"/>
      <c r="H91" s="364"/>
      <c r="I91" s="364"/>
      <c r="J91" s="364"/>
      <c r="K91" s="364"/>
      <c r="L91" s="365"/>
    </row>
    <row r="92" spans="1:12" s="14" customFormat="1">
      <c r="A92" s="108"/>
      <c r="B92" s="29"/>
      <c r="C92" s="28"/>
      <c r="D92" s="62" t="s">
        <v>69</v>
      </c>
      <c r="E92" s="28"/>
      <c r="F92" s="28"/>
      <c r="G92" s="28"/>
      <c r="H92" s="28"/>
      <c r="I92" s="28"/>
      <c r="J92" s="28"/>
      <c r="K92" s="28"/>
      <c r="L92" s="60"/>
    </row>
    <row r="94" spans="1:12" s="14" customFormat="1">
      <c r="A94" s="108"/>
      <c r="B94" s="159" t="s">
        <v>70</v>
      </c>
      <c r="C94" s="160"/>
      <c r="D94" s="160"/>
      <c r="E94" s="160"/>
      <c r="F94" s="160"/>
      <c r="G94" s="160"/>
      <c r="H94" s="160"/>
      <c r="I94" s="160"/>
      <c r="J94" s="160"/>
      <c r="K94" s="160"/>
      <c r="L94" s="160"/>
    </row>
    <row r="95" spans="1:12" s="14" customFormat="1">
      <c r="A95" s="108"/>
      <c r="B95" s="297" t="s">
        <v>136</v>
      </c>
      <c r="C95" s="32"/>
      <c r="D95" s="32"/>
      <c r="E95" s="32"/>
      <c r="F95" s="32"/>
      <c r="G95" s="32"/>
      <c r="H95" s="32"/>
      <c r="I95" s="32"/>
      <c r="J95" s="32"/>
      <c r="K95" s="32"/>
      <c r="L95" s="37"/>
    </row>
    <row r="96" spans="1:12" s="14" customFormat="1">
      <c r="A96" s="108"/>
      <c r="B96" s="35"/>
      <c r="C96" s="25"/>
      <c r="D96" s="364" t="s">
        <v>142</v>
      </c>
      <c r="E96" s="364"/>
      <c r="F96" s="364"/>
      <c r="G96" s="364"/>
      <c r="H96" s="364"/>
      <c r="I96" s="364"/>
      <c r="J96" s="364"/>
      <c r="K96" s="364"/>
      <c r="L96" s="365"/>
    </row>
    <row r="97" spans="1:14" s="45" customFormat="1">
      <c r="A97" s="108"/>
      <c r="B97" s="29"/>
      <c r="C97" s="28"/>
      <c r="D97" s="362" t="s">
        <v>71</v>
      </c>
      <c r="E97" s="362"/>
      <c r="F97" s="362"/>
      <c r="G97" s="362"/>
      <c r="H97" s="362"/>
      <c r="I97" s="362"/>
      <c r="J97" s="362"/>
      <c r="K97" s="362"/>
      <c r="L97" s="363"/>
    </row>
    <row r="98" spans="1:14" s="45" customFormat="1">
      <c r="A98" s="108"/>
      <c r="B98" s="33"/>
      <c r="C98" s="25"/>
      <c r="D98" s="392" t="s">
        <v>143</v>
      </c>
      <c r="E98" s="392"/>
      <c r="F98" s="392"/>
      <c r="G98" s="392"/>
      <c r="H98" s="392"/>
      <c r="I98" s="392"/>
      <c r="J98" s="392"/>
      <c r="K98" s="392"/>
      <c r="L98" s="393"/>
    </row>
    <row r="99" spans="1:14" s="45" customFormat="1" ht="33" customHeight="1">
      <c r="A99" s="108"/>
      <c r="B99" s="35"/>
      <c r="C99" s="55"/>
      <c r="D99" s="364" t="s">
        <v>72</v>
      </c>
      <c r="E99" s="364"/>
      <c r="F99" s="364"/>
      <c r="G99" s="364"/>
      <c r="H99" s="364"/>
      <c r="I99" s="364"/>
      <c r="J99" s="364"/>
      <c r="K99" s="364"/>
      <c r="L99" s="365"/>
    </row>
    <row r="100" spans="1:14" s="45" customFormat="1" ht="15.6" customHeight="1">
      <c r="A100" s="108"/>
      <c r="B100" s="35"/>
      <c r="C100" s="55"/>
      <c r="D100" s="397" t="s">
        <v>73</v>
      </c>
      <c r="E100" s="398"/>
      <c r="F100" s="398"/>
      <c r="G100" s="398"/>
      <c r="H100" s="398"/>
      <c r="I100" s="398"/>
      <c r="J100" s="398"/>
      <c r="K100" s="398"/>
      <c r="L100" s="399"/>
    </row>
    <row r="101" spans="1:14" s="45" customFormat="1" ht="17.399999999999999" customHeight="1">
      <c r="A101" s="108"/>
      <c r="B101" s="35"/>
      <c r="C101" s="55"/>
      <c r="D101" s="400" t="s">
        <v>74</v>
      </c>
      <c r="E101" s="401"/>
      <c r="F101" s="401"/>
      <c r="G101" s="401"/>
      <c r="H101" s="401"/>
      <c r="I101" s="401"/>
      <c r="J101" s="401"/>
      <c r="K101" s="401"/>
      <c r="L101" s="402"/>
    </row>
    <row r="102" spans="1:14" s="45" customFormat="1" ht="46.2" customHeight="1">
      <c r="A102" s="108"/>
      <c r="B102" s="29"/>
      <c r="C102" s="28"/>
      <c r="D102" s="362" t="s">
        <v>75</v>
      </c>
      <c r="E102" s="362"/>
      <c r="F102" s="362"/>
      <c r="G102" s="362"/>
      <c r="H102" s="362"/>
      <c r="I102" s="362"/>
      <c r="J102" s="362"/>
      <c r="K102" s="362"/>
      <c r="L102" s="363"/>
    </row>
    <row r="103" spans="1:14" s="45" customFormat="1">
      <c r="A103" s="108"/>
      <c r="B103" s="33"/>
      <c r="C103" s="25"/>
      <c r="D103" s="392" t="s">
        <v>144</v>
      </c>
      <c r="E103" s="392"/>
      <c r="F103" s="392"/>
      <c r="G103" s="392"/>
      <c r="H103" s="392"/>
      <c r="I103" s="392"/>
      <c r="J103" s="392"/>
      <c r="K103" s="392"/>
      <c r="L103" s="393"/>
    </row>
    <row r="104" spans="1:14" s="45" customFormat="1" ht="30" customHeight="1">
      <c r="A104" s="108"/>
      <c r="B104" s="35"/>
      <c r="C104" s="55"/>
      <c r="D104" s="364" t="s">
        <v>76</v>
      </c>
      <c r="E104" s="364"/>
      <c r="F104" s="364"/>
      <c r="G104" s="364"/>
      <c r="H104" s="364"/>
      <c r="I104" s="364"/>
      <c r="J104" s="364"/>
      <c r="K104" s="364"/>
      <c r="L104" s="365"/>
    </row>
    <row r="105" spans="1:14" s="45" customFormat="1">
      <c r="A105" s="108"/>
      <c r="B105" s="29"/>
      <c r="C105" s="28"/>
      <c r="D105" s="36" t="s">
        <v>77</v>
      </c>
      <c r="E105" s="27"/>
      <c r="F105" s="27"/>
      <c r="G105" s="27"/>
      <c r="H105" s="27"/>
      <c r="I105" s="27"/>
      <c r="J105" s="27"/>
      <c r="K105" s="27"/>
      <c r="L105" s="26"/>
    </row>
    <row r="106" spans="1:14" s="45" customFormat="1">
      <c r="A106" s="108"/>
      <c r="B106" s="33"/>
      <c r="C106" s="25"/>
      <c r="D106" s="396" t="s">
        <v>145</v>
      </c>
      <c r="E106" s="392"/>
      <c r="F106" s="392"/>
      <c r="G106" s="392"/>
      <c r="H106" s="392"/>
      <c r="I106" s="392"/>
      <c r="J106" s="392"/>
      <c r="K106" s="392"/>
      <c r="L106" s="393"/>
    </row>
    <row r="107" spans="1:14" s="45" customFormat="1">
      <c r="A107" s="108"/>
      <c r="B107" s="29"/>
      <c r="C107" s="21"/>
      <c r="D107" s="36" t="s">
        <v>78</v>
      </c>
      <c r="E107" s="27"/>
      <c r="F107" s="27"/>
      <c r="G107" s="27"/>
      <c r="H107" s="27"/>
      <c r="I107" s="27"/>
      <c r="J107" s="27"/>
      <c r="K107" s="27"/>
      <c r="L107" s="26"/>
    </row>
    <row r="108" spans="1:14" s="45" customFormat="1" ht="18.600000000000001" customHeight="1">
      <c r="A108" s="108"/>
      <c r="B108" s="33"/>
      <c r="C108" s="25"/>
      <c r="D108" s="392" t="s">
        <v>146</v>
      </c>
      <c r="E108" s="392"/>
      <c r="F108" s="392"/>
      <c r="G108" s="392"/>
      <c r="H108" s="392"/>
      <c r="I108" s="392"/>
      <c r="J108" s="392"/>
      <c r="K108" s="392"/>
      <c r="L108" s="393"/>
    </row>
    <row r="109" spans="1:14" s="45" customFormat="1" ht="85.2" customHeight="1">
      <c r="A109" s="108"/>
      <c r="B109" s="29"/>
      <c r="C109" s="28"/>
      <c r="D109" s="362" t="s">
        <v>79</v>
      </c>
      <c r="E109" s="362"/>
      <c r="F109" s="362"/>
      <c r="G109" s="362"/>
      <c r="H109" s="362"/>
      <c r="I109" s="362"/>
      <c r="J109" s="362"/>
      <c r="K109" s="362"/>
      <c r="L109" s="363"/>
    </row>
    <row r="110" spans="1:14" s="242" customFormat="1" ht="36.6" customHeight="1">
      <c r="A110" s="345" t="str">
        <f>Checklist!A3</f>
        <v xml:space="preserve"> Select LEA Name</v>
      </c>
      <c r="B110" s="345"/>
      <c r="C110" s="345"/>
      <c r="D110" s="345"/>
      <c r="E110" s="345"/>
      <c r="F110" s="345"/>
      <c r="G110" s="345"/>
      <c r="H110" s="345"/>
      <c r="I110" s="345"/>
      <c r="J110" s="345"/>
      <c r="K110" s="345"/>
      <c r="L110" s="345"/>
      <c r="M110" s="345"/>
      <c r="N110" s="345"/>
    </row>
    <row r="111" spans="1:14" s="45" customFormat="1">
      <c r="A111" s="108"/>
      <c r="B111" s="33"/>
      <c r="C111" s="25"/>
      <c r="D111" s="392" t="s">
        <v>147</v>
      </c>
      <c r="E111" s="392"/>
      <c r="F111" s="392"/>
      <c r="G111" s="392"/>
      <c r="H111" s="392"/>
      <c r="I111" s="392"/>
      <c r="J111" s="392"/>
      <c r="K111" s="392"/>
      <c r="L111" s="393"/>
    </row>
    <row r="112" spans="1:14" s="45" customFormat="1" ht="117" customHeight="1">
      <c r="A112" s="108"/>
      <c r="B112" s="35"/>
      <c r="C112" s="55"/>
      <c r="D112" s="364" t="s">
        <v>80</v>
      </c>
      <c r="E112" s="364"/>
      <c r="F112" s="364"/>
      <c r="G112" s="364"/>
      <c r="H112" s="364"/>
      <c r="I112" s="364"/>
      <c r="J112" s="364"/>
      <c r="K112" s="364"/>
      <c r="L112" s="365"/>
    </row>
    <row r="113" spans="1:12" s="45" customFormat="1">
      <c r="A113" s="108"/>
      <c r="B113" s="35"/>
      <c r="C113" s="55"/>
      <c r="D113" s="406" t="s">
        <v>81</v>
      </c>
      <c r="E113" s="406"/>
      <c r="F113" s="406"/>
      <c r="G113" s="406"/>
      <c r="H113" s="406"/>
      <c r="I113" s="406"/>
      <c r="J113" s="406"/>
      <c r="K113" s="406"/>
      <c r="L113" s="43" t="s">
        <v>82</v>
      </c>
    </row>
    <row r="114" spans="1:12" s="45" customFormat="1">
      <c r="A114" s="108"/>
      <c r="B114" s="35"/>
      <c r="C114" s="55"/>
      <c r="D114" s="403"/>
      <c r="E114" s="403"/>
      <c r="F114" s="403"/>
      <c r="G114" s="403"/>
      <c r="H114" s="403"/>
      <c r="I114" s="403"/>
      <c r="J114" s="403"/>
      <c r="K114" s="403"/>
      <c r="L114" s="46"/>
    </row>
    <row r="115" spans="1:12" s="45" customFormat="1">
      <c r="A115" s="108"/>
      <c r="B115" s="29"/>
      <c r="C115" s="28"/>
      <c r="D115" s="403"/>
      <c r="E115" s="403"/>
      <c r="F115" s="403"/>
      <c r="G115" s="403"/>
      <c r="H115" s="403"/>
      <c r="I115" s="403"/>
      <c r="J115" s="403"/>
      <c r="K115" s="403"/>
      <c r="L115" s="46"/>
    </row>
    <row r="116" spans="1:12" s="45" customFormat="1">
      <c r="A116" s="108"/>
      <c r="B116" s="33"/>
      <c r="C116" s="25"/>
      <c r="D116" s="392" t="s">
        <v>148</v>
      </c>
      <c r="E116" s="392"/>
      <c r="F116" s="392"/>
      <c r="G116" s="392"/>
      <c r="H116" s="392"/>
      <c r="I116" s="392"/>
      <c r="J116" s="392"/>
      <c r="K116" s="392"/>
      <c r="L116" s="393"/>
    </row>
    <row r="117" spans="1:12" s="45" customFormat="1">
      <c r="A117" s="108"/>
      <c r="B117" s="35"/>
      <c r="C117" s="55"/>
      <c r="D117" s="364" t="s">
        <v>83</v>
      </c>
      <c r="E117" s="364"/>
      <c r="F117" s="364"/>
      <c r="G117" s="364"/>
      <c r="H117" s="364"/>
      <c r="I117" s="364"/>
      <c r="J117" s="364"/>
      <c r="K117" s="364"/>
      <c r="L117" s="365"/>
    </row>
    <row r="118" spans="1:12" s="14" customFormat="1">
      <c r="A118" s="108"/>
      <c r="B118" s="29"/>
      <c r="C118" s="28"/>
      <c r="D118" s="28" t="s">
        <v>84</v>
      </c>
      <c r="E118" s="28"/>
      <c r="F118" s="28"/>
      <c r="G118" s="28"/>
      <c r="H118" s="28"/>
      <c r="I118" s="28"/>
      <c r="J118" s="28"/>
      <c r="K118" s="28"/>
      <c r="L118" s="60"/>
    </row>
    <row r="119" spans="1:12" s="14" customFormat="1">
      <c r="A119" s="108"/>
      <c r="B119" s="33"/>
      <c r="C119" s="25"/>
      <c r="D119" s="404" t="s">
        <v>149</v>
      </c>
      <c r="E119" s="404"/>
      <c r="F119" s="404"/>
      <c r="G119" s="404"/>
      <c r="H119" s="404"/>
      <c r="I119" s="404"/>
      <c r="J119" s="404"/>
      <c r="K119" s="404"/>
      <c r="L119" s="405"/>
    </row>
    <row r="120" spans="1:12" s="14" customFormat="1">
      <c r="A120" s="108"/>
      <c r="B120" s="35"/>
      <c r="C120" s="55"/>
      <c r="D120" s="364" t="s">
        <v>85</v>
      </c>
      <c r="E120" s="364"/>
      <c r="F120" s="364"/>
      <c r="G120" s="364"/>
      <c r="H120" s="364"/>
      <c r="I120" s="364"/>
      <c r="J120" s="364"/>
      <c r="K120" s="364"/>
      <c r="L120" s="365"/>
    </row>
    <row r="121" spans="1:12" s="14" customFormat="1">
      <c r="A121" s="108"/>
      <c r="B121" s="29"/>
      <c r="C121" s="28"/>
      <c r="D121" s="28" t="s">
        <v>86</v>
      </c>
      <c r="E121" s="28"/>
      <c r="F121" s="28"/>
      <c r="G121" s="28"/>
      <c r="H121" s="28"/>
      <c r="I121" s="28"/>
      <c r="J121" s="28"/>
      <c r="K121" s="28"/>
      <c r="L121" s="60"/>
    </row>
    <row r="122" spans="1:12" s="14" customFormat="1">
      <c r="A122" s="108"/>
    </row>
    <row r="123" spans="1:12" s="45" customFormat="1">
      <c r="A123" s="108"/>
      <c r="B123" s="298" t="s">
        <v>87</v>
      </c>
      <c r="C123" s="294"/>
      <c r="D123" s="294"/>
      <c r="E123" s="294"/>
      <c r="F123" s="294"/>
      <c r="G123" s="294"/>
      <c r="H123" s="294"/>
      <c r="I123" s="294"/>
      <c r="J123" s="294"/>
      <c r="K123" s="294"/>
      <c r="L123" s="294"/>
    </row>
    <row r="124" spans="1:12" s="45" customFormat="1">
      <c r="A124" s="108"/>
      <c r="B124" s="28" t="s">
        <v>137</v>
      </c>
      <c r="C124" s="28"/>
      <c r="D124" s="28"/>
      <c r="E124" s="28"/>
      <c r="F124" s="28"/>
      <c r="G124" s="28"/>
      <c r="H124" s="28"/>
      <c r="I124" s="28"/>
      <c r="J124" s="28"/>
      <c r="K124" s="28"/>
      <c r="L124" s="28"/>
    </row>
    <row r="125" spans="1:12" s="45" customFormat="1">
      <c r="A125" s="108"/>
      <c r="B125" s="33"/>
      <c r="C125" s="25"/>
      <c r="D125" s="392" t="s">
        <v>150</v>
      </c>
      <c r="E125" s="392"/>
      <c r="F125" s="392"/>
      <c r="G125" s="392"/>
      <c r="H125" s="392"/>
      <c r="I125" s="392"/>
      <c r="J125" s="392"/>
      <c r="K125" s="392"/>
      <c r="L125" s="393"/>
    </row>
    <row r="126" spans="1:12" s="45" customFormat="1" ht="72" customHeight="1">
      <c r="A126" s="108"/>
      <c r="B126" s="29"/>
      <c r="C126" s="28"/>
      <c r="D126" s="362" t="s">
        <v>88</v>
      </c>
      <c r="E126" s="362"/>
      <c r="F126" s="362"/>
      <c r="G126" s="362"/>
      <c r="H126" s="362"/>
      <c r="I126" s="362"/>
      <c r="J126" s="362"/>
      <c r="K126" s="362"/>
      <c r="L126" s="363"/>
    </row>
    <row r="127" spans="1:12" s="14" customFormat="1">
      <c r="A127" s="108"/>
      <c r="B127" s="33"/>
      <c r="C127" s="25"/>
      <c r="D127" s="392" t="s">
        <v>151</v>
      </c>
      <c r="E127" s="392"/>
      <c r="F127" s="392"/>
      <c r="G127" s="392"/>
      <c r="H127" s="392"/>
      <c r="I127" s="392"/>
      <c r="J127" s="392"/>
      <c r="K127" s="392"/>
      <c r="L127" s="393"/>
    </row>
    <row r="128" spans="1:12" s="48" customFormat="1" ht="15.6" customHeight="1">
      <c r="A128" s="108"/>
      <c r="B128" s="35"/>
      <c r="C128" s="55"/>
      <c r="D128" s="364" t="s">
        <v>89</v>
      </c>
      <c r="E128" s="364"/>
      <c r="F128" s="364"/>
      <c r="G128" s="364"/>
      <c r="H128" s="364"/>
      <c r="I128" s="364"/>
      <c r="J128" s="364"/>
      <c r="K128" s="364"/>
      <c r="L128" s="365"/>
    </row>
    <row r="129" spans="1:12" s="48" customFormat="1">
      <c r="A129" s="108"/>
      <c r="B129" s="35"/>
      <c r="C129" s="55"/>
      <c r="D129" s="63" t="s">
        <v>90</v>
      </c>
      <c r="E129" s="24"/>
      <c r="F129" s="24"/>
      <c r="G129" s="24"/>
      <c r="H129" s="24"/>
      <c r="I129" s="24"/>
      <c r="J129" s="24"/>
      <c r="K129" s="24"/>
      <c r="L129" s="23"/>
    </row>
    <row r="130" spans="1:12" s="48" customFormat="1" ht="28.2" customHeight="1">
      <c r="A130" s="108"/>
      <c r="B130" s="35"/>
      <c r="C130" s="55"/>
      <c r="D130" s="394" t="s">
        <v>91</v>
      </c>
      <c r="E130" s="394"/>
      <c r="F130" s="394"/>
      <c r="G130" s="394"/>
      <c r="H130" s="394"/>
      <c r="I130" s="394"/>
      <c r="J130" s="394"/>
      <c r="K130" s="394"/>
      <c r="L130" s="395"/>
    </row>
    <row r="131" spans="1:12" s="48" customFormat="1" ht="61.2" customHeight="1">
      <c r="A131" s="108"/>
      <c r="B131" s="35"/>
      <c r="C131" s="55"/>
      <c r="D131" s="394" t="s">
        <v>92</v>
      </c>
      <c r="E131" s="394"/>
      <c r="F131" s="394"/>
      <c r="G131" s="394"/>
      <c r="H131" s="394"/>
      <c r="I131" s="394"/>
      <c r="J131" s="394"/>
      <c r="K131" s="394"/>
      <c r="L131" s="395"/>
    </row>
    <row r="132" spans="1:12" s="48" customFormat="1" ht="32.4" customHeight="1">
      <c r="A132" s="108"/>
      <c r="B132" s="35"/>
      <c r="C132" s="55"/>
      <c r="D132" s="394" t="s">
        <v>93</v>
      </c>
      <c r="E132" s="394"/>
      <c r="F132" s="394"/>
      <c r="G132" s="394"/>
      <c r="H132" s="394"/>
      <c r="I132" s="394"/>
      <c r="J132" s="394"/>
      <c r="K132" s="394"/>
      <c r="L132" s="395"/>
    </row>
    <row r="133" spans="1:12" s="14" customFormat="1" ht="30.6" customHeight="1">
      <c r="A133" s="108"/>
      <c r="B133" s="35"/>
      <c r="C133" s="55"/>
      <c r="D133" s="394" t="s">
        <v>94</v>
      </c>
      <c r="E133" s="394"/>
      <c r="F133" s="394"/>
      <c r="G133" s="394"/>
      <c r="H133" s="394"/>
      <c r="I133" s="394"/>
      <c r="J133" s="394"/>
      <c r="K133" s="394"/>
      <c r="L133" s="395"/>
    </row>
    <row r="134" spans="1:12" ht="29.4" customHeight="1">
      <c r="B134" s="29"/>
      <c r="C134" s="28"/>
      <c r="D134" s="407" t="s">
        <v>95</v>
      </c>
      <c r="E134" s="407"/>
      <c r="F134" s="407"/>
      <c r="G134" s="407"/>
      <c r="H134" s="407"/>
      <c r="I134" s="407"/>
      <c r="J134" s="407"/>
      <c r="K134" s="407"/>
      <c r="L134" s="408"/>
    </row>
    <row r="136" spans="1:12">
      <c r="B136" s="159" t="s">
        <v>689</v>
      </c>
      <c r="C136" s="160"/>
      <c r="D136" s="160"/>
      <c r="E136" s="160"/>
      <c r="F136" s="160"/>
      <c r="G136" s="160"/>
      <c r="H136" s="160"/>
      <c r="I136" s="160"/>
      <c r="J136" s="160"/>
      <c r="K136" s="160"/>
      <c r="L136" s="160"/>
    </row>
    <row r="137" spans="1:12">
      <c r="B137" s="161" t="s">
        <v>687</v>
      </c>
      <c r="C137" s="161"/>
      <c r="D137" s="161"/>
      <c r="E137" s="161"/>
      <c r="F137" s="161"/>
      <c r="G137" s="161"/>
      <c r="H137" s="161"/>
      <c r="I137" s="161"/>
      <c r="J137" s="161"/>
      <c r="K137" s="161"/>
      <c r="L137" s="161"/>
    </row>
    <row r="138" spans="1:12" s="48" customFormat="1" ht="25.95" customHeight="1">
      <c r="A138" s="108"/>
      <c r="B138" s="409" t="s">
        <v>737</v>
      </c>
      <c r="C138" s="409"/>
      <c r="D138" s="409"/>
      <c r="E138" s="409"/>
      <c r="F138" s="409"/>
      <c r="G138" s="409"/>
      <c r="H138" s="409"/>
      <c r="I138" s="409"/>
      <c r="J138" s="409"/>
      <c r="K138" s="409"/>
      <c r="L138" s="409"/>
    </row>
    <row r="139" spans="1:12">
      <c r="B139" s="48"/>
      <c r="C139" s="48" t="s">
        <v>687</v>
      </c>
      <c r="D139" s="48"/>
      <c r="E139" s="48"/>
      <c r="F139" s="48"/>
      <c r="G139" s="48"/>
      <c r="H139" s="14"/>
      <c r="I139" s="14"/>
      <c r="J139" s="14"/>
      <c r="K139" s="14"/>
      <c r="L139" s="14"/>
    </row>
    <row r="140" spans="1:12" s="49" customFormat="1">
      <c r="A140" s="108"/>
      <c r="C140" s="444"/>
      <c r="D140" s="445"/>
      <c r="E140" s="445"/>
      <c r="F140" s="445"/>
      <c r="G140" s="445"/>
      <c r="H140" s="445"/>
      <c r="I140" s="445"/>
      <c r="J140" s="445"/>
      <c r="K140" s="445"/>
      <c r="L140" s="446"/>
    </row>
    <row r="141" spans="1:12" s="49" customFormat="1">
      <c r="A141" s="108"/>
    </row>
    <row r="142" spans="1:12" s="49" customFormat="1">
      <c r="A142" s="108"/>
      <c r="C142" s="49" t="s">
        <v>96</v>
      </c>
    </row>
    <row r="143" spans="1:12" s="49" customFormat="1">
      <c r="A143" s="108"/>
      <c r="C143" s="444"/>
      <c r="D143" s="445"/>
      <c r="E143" s="445"/>
      <c r="F143" s="445"/>
      <c r="G143" s="445"/>
      <c r="H143" s="445"/>
      <c r="I143" s="445"/>
      <c r="J143" s="445"/>
      <c r="K143" s="445"/>
      <c r="L143" s="446"/>
    </row>
    <row r="144" spans="1:12" s="108" customFormat="1">
      <c r="C144" s="133"/>
      <c r="D144" s="133"/>
      <c r="E144" s="133"/>
      <c r="F144" s="133"/>
      <c r="G144" s="133"/>
      <c r="H144" s="133"/>
      <c r="I144" s="133"/>
      <c r="J144" s="133"/>
      <c r="K144" s="133"/>
      <c r="L144" s="133"/>
    </row>
    <row r="145" spans="3:12" s="108" customFormat="1">
      <c r="C145" s="133"/>
      <c r="D145" s="133"/>
      <c r="E145" s="133"/>
      <c r="F145" s="133"/>
      <c r="G145" s="133"/>
      <c r="H145" s="133"/>
      <c r="I145" s="133"/>
      <c r="J145" s="133"/>
      <c r="K145" s="133"/>
      <c r="L145" s="133"/>
    </row>
    <row r="146" spans="3:12" s="108" customFormat="1">
      <c r="C146" s="133"/>
      <c r="D146" s="133"/>
      <c r="E146" s="133"/>
      <c r="F146" s="133"/>
      <c r="G146" s="133"/>
      <c r="H146" s="133"/>
      <c r="I146" s="133"/>
      <c r="J146" s="133"/>
      <c r="K146" s="133"/>
      <c r="L146" s="133"/>
    </row>
    <row r="147" spans="3:12" s="108" customFormat="1">
      <c r="C147" s="133"/>
      <c r="D147" s="133"/>
      <c r="E147" s="133"/>
      <c r="F147" s="133"/>
      <c r="G147" s="133"/>
      <c r="H147" s="133"/>
      <c r="I147" s="133"/>
      <c r="J147" s="133"/>
      <c r="K147" s="133"/>
      <c r="L147" s="133"/>
    </row>
    <row r="148" spans="3:12" s="108" customFormat="1">
      <c r="C148" s="133"/>
      <c r="D148" s="133"/>
      <c r="E148" s="133"/>
      <c r="F148" s="133"/>
      <c r="G148" s="133"/>
      <c r="H148" s="133"/>
      <c r="I148" s="133"/>
      <c r="J148" s="133"/>
      <c r="K148" s="133"/>
      <c r="L148" s="133"/>
    </row>
    <row r="149" spans="3:12" s="108" customFormat="1">
      <c r="C149" s="133"/>
      <c r="D149" s="133"/>
      <c r="E149" s="133"/>
      <c r="F149" s="133"/>
      <c r="G149" s="133"/>
      <c r="H149" s="133"/>
      <c r="I149" s="133"/>
      <c r="J149" s="133"/>
      <c r="K149" s="133"/>
      <c r="L149" s="133"/>
    </row>
    <row r="150" spans="3:12" s="108" customFormat="1">
      <c r="C150" s="133"/>
      <c r="D150" s="133"/>
      <c r="E150" s="133"/>
      <c r="F150" s="133"/>
      <c r="G150" s="133"/>
      <c r="H150" s="133"/>
      <c r="I150" s="133"/>
      <c r="J150" s="133"/>
      <c r="K150" s="133"/>
      <c r="L150" s="133"/>
    </row>
    <row r="151" spans="3:12" s="242" customFormat="1">
      <c r="C151" s="264"/>
      <c r="D151" s="264"/>
      <c r="E151" s="264"/>
      <c r="F151" s="264"/>
      <c r="G151" s="264"/>
      <c r="H151" s="264"/>
      <c r="I151" s="264"/>
      <c r="J151" s="264"/>
      <c r="K151" s="264"/>
      <c r="L151" s="264"/>
    </row>
    <row r="152" spans="3:12" s="242" customFormat="1">
      <c r="C152" s="264"/>
      <c r="D152" s="264"/>
      <c r="E152" s="264"/>
      <c r="F152" s="264"/>
      <c r="G152" s="264"/>
      <c r="H152" s="264"/>
      <c r="I152" s="264"/>
      <c r="J152" s="264"/>
      <c r="K152" s="264"/>
      <c r="L152" s="264"/>
    </row>
    <row r="153" spans="3:12" s="242" customFormat="1">
      <c r="C153" s="264"/>
      <c r="D153" s="264"/>
      <c r="E153" s="264"/>
      <c r="F153" s="264"/>
      <c r="G153" s="264"/>
      <c r="H153" s="264"/>
      <c r="I153" s="264"/>
      <c r="J153" s="264"/>
      <c r="K153" s="264"/>
      <c r="L153" s="264"/>
    </row>
    <row r="154" spans="3:12" s="242" customFormat="1">
      <c r="C154" s="264"/>
      <c r="D154" s="264"/>
      <c r="E154" s="264"/>
      <c r="F154" s="264"/>
      <c r="G154" s="264"/>
      <c r="H154" s="264"/>
      <c r="I154" s="264"/>
      <c r="J154" s="264"/>
      <c r="K154" s="264"/>
      <c r="L154" s="264"/>
    </row>
    <row r="155" spans="3:12" s="242" customFormat="1">
      <c r="C155" s="264"/>
      <c r="D155" s="264"/>
      <c r="E155" s="264"/>
      <c r="F155" s="264"/>
      <c r="G155" s="264"/>
      <c r="H155" s="264"/>
      <c r="I155" s="264"/>
      <c r="J155" s="264"/>
      <c r="K155" s="264"/>
      <c r="L155" s="264"/>
    </row>
    <row r="156" spans="3:12" s="242" customFormat="1">
      <c r="C156" s="264"/>
      <c r="D156" s="264"/>
      <c r="E156" s="264"/>
      <c r="F156" s="264"/>
      <c r="G156" s="264"/>
      <c r="H156" s="264"/>
      <c r="I156" s="264"/>
      <c r="J156" s="264"/>
      <c r="K156" s="264"/>
      <c r="L156" s="264"/>
    </row>
    <row r="157" spans="3:12" s="108" customFormat="1">
      <c r="C157" s="175"/>
      <c r="D157" s="175"/>
      <c r="E157" s="175"/>
      <c r="F157" s="175"/>
      <c r="G157" s="175"/>
      <c r="H157" s="175"/>
      <c r="I157" s="175"/>
      <c r="J157" s="175"/>
      <c r="K157" s="175"/>
      <c r="L157" s="175"/>
    </row>
    <row r="158" spans="3:12" s="108" customFormat="1">
      <c r="C158" s="175"/>
      <c r="D158" s="175"/>
      <c r="E158" s="175"/>
      <c r="F158" s="175"/>
      <c r="G158" s="175"/>
      <c r="H158" s="175"/>
      <c r="I158" s="175"/>
      <c r="J158" s="175"/>
      <c r="K158" s="175"/>
      <c r="L158" s="175"/>
    </row>
    <row r="159" spans="3:12" s="108" customFormat="1">
      <c r="C159" s="175"/>
      <c r="D159" s="175"/>
      <c r="E159" s="175"/>
      <c r="F159" s="175"/>
      <c r="G159" s="175"/>
      <c r="H159" s="175"/>
      <c r="I159" s="175"/>
      <c r="J159" s="175"/>
      <c r="K159" s="175"/>
      <c r="L159" s="175"/>
    </row>
    <row r="160" spans="3:12" s="108" customFormat="1">
      <c r="C160" s="175"/>
      <c r="D160" s="175"/>
      <c r="E160" s="175"/>
      <c r="F160" s="175"/>
      <c r="G160" s="175"/>
      <c r="H160" s="175"/>
      <c r="I160" s="175"/>
      <c r="J160" s="175"/>
      <c r="K160" s="175"/>
      <c r="L160" s="175"/>
    </row>
    <row r="161" spans="1:14" s="108" customFormat="1">
      <c r="C161" s="175"/>
      <c r="D161" s="175"/>
      <c r="E161" s="175"/>
      <c r="F161" s="175"/>
      <c r="G161" s="175"/>
      <c r="H161" s="175"/>
      <c r="I161" s="175"/>
      <c r="J161" s="175"/>
      <c r="K161" s="175"/>
      <c r="L161" s="175"/>
    </row>
    <row r="162" spans="1:14" s="108" customFormat="1">
      <c r="C162" s="175"/>
      <c r="D162" s="175"/>
      <c r="E162" s="175"/>
      <c r="F162" s="175"/>
      <c r="G162" s="175"/>
      <c r="H162" s="175"/>
      <c r="I162" s="175"/>
      <c r="J162" s="175"/>
      <c r="K162" s="175"/>
      <c r="L162" s="175"/>
    </row>
    <row r="163" spans="1:14" s="242" customFormat="1">
      <c r="A163" s="345" t="s">
        <v>719</v>
      </c>
      <c r="B163" s="345"/>
      <c r="C163" s="345"/>
      <c r="D163" s="345"/>
      <c r="E163" s="345"/>
      <c r="F163" s="345"/>
      <c r="G163" s="345"/>
      <c r="H163" s="345"/>
      <c r="I163" s="345"/>
      <c r="J163" s="345"/>
      <c r="K163" s="345"/>
      <c r="L163" s="345"/>
      <c r="M163" s="345"/>
      <c r="N163" s="345"/>
    </row>
    <row r="164" spans="1:14" s="242" customFormat="1">
      <c r="A164" s="345" t="str">
        <f>A2</f>
        <v xml:space="preserve"> Select LEA Name</v>
      </c>
      <c r="B164" s="345"/>
      <c r="C164" s="345"/>
      <c r="D164" s="345"/>
      <c r="E164" s="345"/>
      <c r="F164" s="345"/>
      <c r="G164" s="345"/>
      <c r="H164" s="345"/>
      <c r="I164" s="345"/>
      <c r="J164" s="345"/>
      <c r="K164" s="345"/>
      <c r="L164" s="345"/>
      <c r="M164" s="345"/>
      <c r="N164" s="345"/>
    </row>
    <row r="165" spans="1:14" s="242" customFormat="1" ht="15" thickBot="1">
      <c r="A165" s="136"/>
      <c r="B165" s="136"/>
      <c r="C165" s="136"/>
      <c r="D165" s="136"/>
      <c r="E165" s="136"/>
      <c r="F165" s="136"/>
      <c r="G165" s="136"/>
      <c r="H165" s="136"/>
      <c r="I165" s="136"/>
      <c r="J165" s="136"/>
      <c r="K165" s="136"/>
      <c r="L165" s="136"/>
      <c r="M165" s="136"/>
      <c r="N165" s="136"/>
    </row>
    <row r="166" spans="1:14" s="242" customFormat="1">
      <c r="A166" s="92"/>
      <c r="B166" s="92"/>
      <c r="C166" s="92"/>
      <c r="D166" s="92"/>
      <c r="E166" s="92"/>
      <c r="F166" s="92"/>
      <c r="G166" s="92"/>
      <c r="H166" s="92"/>
      <c r="I166" s="92"/>
      <c r="J166" s="92"/>
      <c r="K166" s="92"/>
      <c r="L166" s="92"/>
      <c r="M166" s="92"/>
      <c r="N166" s="92"/>
    </row>
    <row r="167" spans="1:14" s="49" customFormat="1">
      <c r="A167" s="108"/>
      <c r="B167" s="242" t="s">
        <v>693</v>
      </c>
      <c r="C167" s="19"/>
      <c r="D167" s="19"/>
      <c r="E167" s="19"/>
      <c r="F167" s="19"/>
      <c r="G167" s="19"/>
      <c r="H167" s="19"/>
      <c r="I167" s="19"/>
      <c r="J167" s="19"/>
      <c r="K167" s="19"/>
      <c r="L167" s="19"/>
    </row>
    <row r="168" spans="1:14">
      <c r="B168" s="159" t="s">
        <v>690</v>
      </c>
      <c r="C168" s="159"/>
      <c r="D168" s="159"/>
      <c r="E168" s="159"/>
      <c r="F168" s="159"/>
      <c r="G168" s="159"/>
      <c r="H168" s="159"/>
      <c r="I168" s="159"/>
      <c r="J168" s="159"/>
      <c r="K168" s="159"/>
      <c r="L168" s="159"/>
    </row>
    <row r="169" spans="1:14" s="54" customFormat="1">
      <c r="A169" s="108"/>
      <c r="B169" s="162" t="s">
        <v>105</v>
      </c>
      <c r="C169" s="162"/>
      <c r="D169" s="162"/>
      <c r="E169" s="162"/>
      <c r="F169" s="162"/>
      <c r="G169" s="162"/>
      <c r="H169" s="162"/>
      <c r="I169" s="162"/>
      <c r="J169" s="162"/>
      <c r="K169" s="162"/>
      <c r="L169" s="162"/>
    </row>
    <row r="170" spans="1:14">
      <c r="B170" s="451" t="s">
        <v>804</v>
      </c>
      <c r="C170" s="452"/>
      <c r="D170" s="452"/>
      <c r="E170" s="452"/>
      <c r="F170" s="452"/>
      <c r="G170" s="452"/>
      <c r="H170" s="452"/>
      <c r="I170" s="452"/>
      <c r="J170" s="452"/>
      <c r="K170" s="452"/>
      <c r="L170" s="452"/>
    </row>
    <row r="171" spans="1:14">
      <c r="B171" s="452"/>
      <c r="C171" s="452"/>
      <c r="D171" s="452"/>
      <c r="E171" s="452"/>
      <c r="F171" s="452"/>
      <c r="G171" s="452"/>
      <c r="H171" s="452"/>
      <c r="I171" s="452"/>
      <c r="J171" s="452"/>
      <c r="K171" s="452"/>
      <c r="L171" s="452"/>
    </row>
    <row r="172" spans="1:14">
      <c r="B172" s="452"/>
      <c r="C172" s="452"/>
      <c r="D172" s="452"/>
      <c r="E172" s="452"/>
      <c r="F172" s="452"/>
      <c r="G172" s="452"/>
      <c r="H172" s="452"/>
      <c r="I172" s="452"/>
      <c r="J172" s="452"/>
      <c r="K172" s="452"/>
      <c r="L172" s="452"/>
    </row>
    <row r="173" spans="1:14">
      <c r="B173" s="452"/>
      <c r="C173" s="452"/>
      <c r="D173" s="452"/>
      <c r="E173" s="452"/>
      <c r="F173" s="452"/>
      <c r="G173" s="452"/>
      <c r="H173" s="452"/>
      <c r="I173" s="452"/>
      <c r="J173" s="452"/>
      <c r="K173" s="452"/>
      <c r="L173" s="452"/>
    </row>
    <row r="174" spans="1:14">
      <c r="B174" s="452"/>
      <c r="C174" s="452"/>
      <c r="D174" s="452"/>
      <c r="E174" s="452"/>
      <c r="F174" s="452"/>
      <c r="G174" s="452"/>
      <c r="H174" s="452"/>
      <c r="I174" s="452"/>
      <c r="J174" s="452"/>
      <c r="K174" s="452"/>
      <c r="L174" s="452"/>
    </row>
    <row r="175" spans="1:14">
      <c r="B175" s="452"/>
      <c r="C175" s="452"/>
      <c r="D175" s="452"/>
      <c r="E175" s="452"/>
      <c r="F175" s="452"/>
      <c r="G175" s="452"/>
      <c r="H175" s="452"/>
      <c r="I175" s="452"/>
      <c r="J175" s="452"/>
      <c r="K175" s="452"/>
      <c r="L175" s="452"/>
    </row>
    <row r="176" spans="1:14">
      <c r="B176" s="452"/>
      <c r="C176" s="452"/>
      <c r="D176" s="452"/>
      <c r="E176" s="452"/>
      <c r="F176" s="452"/>
      <c r="G176" s="452"/>
      <c r="H176" s="452"/>
      <c r="I176" s="452"/>
      <c r="J176" s="452"/>
      <c r="K176" s="452"/>
      <c r="L176" s="452"/>
    </row>
    <row r="177" spans="1:12">
      <c r="B177" s="452"/>
      <c r="C177" s="452"/>
      <c r="D177" s="452"/>
      <c r="E177" s="452"/>
      <c r="F177" s="452"/>
      <c r="G177" s="452"/>
      <c r="H177" s="452"/>
      <c r="I177" s="452"/>
      <c r="J177" s="452"/>
      <c r="K177" s="452"/>
      <c r="L177" s="452"/>
    </row>
    <row r="178" spans="1:12">
      <c r="B178" s="452"/>
      <c r="C178" s="452"/>
      <c r="D178" s="452"/>
      <c r="E178" s="452"/>
      <c r="F178" s="452"/>
      <c r="G178" s="452"/>
      <c r="H178" s="452"/>
      <c r="I178" s="452"/>
      <c r="J178" s="452"/>
      <c r="K178" s="452"/>
      <c r="L178" s="452"/>
    </row>
    <row r="179" spans="1:12">
      <c r="B179" s="452"/>
      <c r="C179" s="452"/>
      <c r="D179" s="452"/>
      <c r="E179" s="452"/>
      <c r="F179" s="452"/>
      <c r="G179" s="452"/>
      <c r="H179" s="452"/>
      <c r="I179" s="452"/>
      <c r="J179" s="452"/>
      <c r="K179" s="452"/>
      <c r="L179" s="452"/>
    </row>
    <row r="180" spans="1:12" s="49" customFormat="1">
      <c r="A180" s="108"/>
      <c r="B180" s="50"/>
      <c r="C180" s="50"/>
      <c r="D180" s="50"/>
      <c r="E180" s="50"/>
      <c r="F180" s="50"/>
      <c r="G180" s="50"/>
      <c r="H180" s="50"/>
      <c r="I180" s="50"/>
      <c r="J180" s="50"/>
      <c r="K180" s="50"/>
      <c r="L180" s="50"/>
    </row>
    <row r="181" spans="1:12" s="49" customFormat="1" ht="18.600000000000001" customHeight="1">
      <c r="A181" s="108"/>
      <c r="B181" s="447" t="s">
        <v>97</v>
      </c>
      <c r="C181" s="447"/>
      <c r="D181" s="447"/>
      <c r="E181" s="447"/>
      <c r="F181" s="447"/>
      <c r="G181" s="447"/>
      <c r="H181" s="447"/>
      <c r="I181" s="447"/>
      <c r="J181" s="447"/>
      <c r="K181" s="447"/>
      <c r="L181" s="447"/>
    </row>
    <row r="182" spans="1:12" s="49" customFormat="1" ht="28.2" customHeight="1">
      <c r="A182" s="108"/>
      <c r="B182" s="53"/>
      <c r="C182" s="52"/>
      <c r="D182" s="52"/>
      <c r="E182" s="52"/>
      <c r="F182" s="52"/>
      <c r="G182" s="52"/>
      <c r="H182" s="52"/>
      <c r="I182" s="52"/>
      <c r="J182" s="52"/>
      <c r="K182" s="52"/>
      <c r="L182" s="51"/>
    </row>
    <row r="183" spans="1:12" s="49" customFormat="1">
      <c r="A183" s="108"/>
      <c r="B183" s="50"/>
      <c r="C183" s="50"/>
      <c r="D183" s="50"/>
      <c r="E183" s="50"/>
      <c r="F183" s="50"/>
      <c r="G183" s="50"/>
      <c r="H183" s="50"/>
      <c r="I183" s="50"/>
      <c r="J183" s="50"/>
      <c r="K183" s="50"/>
      <c r="L183" s="50"/>
    </row>
    <row r="184" spans="1:12" s="54" customFormat="1" ht="21.6" customHeight="1">
      <c r="A184" s="108"/>
      <c r="B184" s="447" t="s">
        <v>98</v>
      </c>
      <c r="C184" s="447"/>
      <c r="D184" s="447"/>
      <c r="E184" s="447"/>
      <c r="F184" s="447"/>
      <c r="G184" s="447"/>
      <c r="H184" s="447"/>
      <c r="I184" s="447"/>
      <c r="J184" s="447"/>
      <c r="K184" s="447"/>
      <c r="L184" s="58" t="s">
        <v>99</v>
      </c>
    </row>
    <row r="185" spans="1:12" s="54" customFormat="1" ht="37.950000000000003" customHeight="1">
      <c r="A185" s="108"/>
      <c r="B185" s="448"/>
      <c r="C185" s="449"/>
      <c r="D185" s="449"/>
      <c r="E185" s="449"/>
      <c r="F185" s="449"/>
      <c r="G185" s="449"/>
      <c r="H185" s="449"/>
      <c r="I185" s="449"/>
      <c r="J185" s="449"/>
      <c r="K185" s="450"/>
      <c r="L185" s="42"/>
    </row>
    <row r="186" spans="1:12">
      <c r="B186" s="49"/>
      <c r="C186" s="49"/>
      <c r="D186" s="49"/>
      <c r="E186" s="49"/>
      <c r="F186" s="49"/>
      <c r="G186" s="49"/>
      <c r="H186" s="49"/>
      <c r="I186" s="49"/>
      <c r="J186" s="49"/>
      <c r="K186" s="49"/>
      <c r="L186" s="49"/>
    </row>
    <row r="187" spans="1:12" s="54" customFormat="1">
      <c r="A187" s="108"/>
      <c r="L187" s="56"/>
    </row>
    <row r="188" spans="1:12">
      <c r="B188" s="159" t="s">
        <v>691</v>
      </c>
      <c r="C188" s="160"/>
      <c r="D188" s="160"/>
      <c r="E188" s="163"/>
      <c r="F188" s="160"/>
      <c r="G188" s="160"/>
      <c r="H188" s="160"/>
      <c r="I188" s="160"/>
      <c r="J188" s="160"/>
      <c r="K188" s="160"/>
      <c r="L188" s="160"/>
    </row>
    <row r="189" spans="1:12" ht="45.6" customHeight="1">
      <c r="B189" s="437" t="s">
        <v>37</v>
      </c>
      <c r="C189" s="437"/>
      <c r="D189" s="437"/>
      <c r="E189" s="437"/>
      <c r="F189" s="437"/>
      <c r="G189" s="437"/>
      <c r="H189" s="437"/>
      <c r="I189" s="437"/>
      <c r="J189" s="437"/>
      <c r="K189" s="437"/>
      <c r="L189" s="437"/>
    </row>
    <row r="190" spans="1:12" s="54" customFormat="1" ht="11.4" customHeight="1">
      <c r="A190" s="108"/>
      <c r="B190" s="59"/>
      <c r="C190" s="59"/>
      <c r="D190" s="59"/>
      <c r="E190" s="59"/>
      <c r="F190" s="59"/>
      <c r="G190" s="59"/>
      <c r="H190" s="59"/>
      <c r="I190" s="59"/>
      <c r="J190" s="59"/>
      <c r="K190" s="59"/>
      <c r="L190" s="59"/>
    </row>
    <row r="191" spans="1:12">
      <c r="B191" s="437" t="s">
        <v>738</v>
      </c>
      <c r="C191" s="351"/>
      <c r="D191" s="351"/>
      <c r="E191" s="351"/>
      <c r="F191" s="351"/>
      <c r="G191" s="351"/>
      <c r="H191" s="351"/>
      <c r="I191" s="351"/>
      <c r="J191" s="351"/>
      <c r="K191" s="351"/>
      <c r="L191" s="273"/>
    </row>
    <row r="192" spans="1:12">
      <c r="B192" t="s">
        <v>100</v>
      </c>
      <c r="H192" s="438"/>
      <c r="I192" s="439"/>
      <c r="J192" s="439"/>
      <c r="K192" s="440"/>
      <c r="L192" t="s">
        <v>652</v>
      </c>
    </row>
    <row r="193" spans="2:12" ht="45" customHeight="1" thickBot="1">
      <c r="B193" s="437" t="s">
        <v>101</v>
      </c>
      <c r="C193" s="437"/>
      <c r="D193" s="437"/>
      <c r="E193" s="437"/>
      <c r="F193" s="437"/>
      <c r="G193" s="437"/>
      <c r="H193" s="437"/>
      <c r="I193" s="437"/>
      <c r="J193" s="437"/>
      <c r="K193" s="437"/>
      <c r="L193" s="437"/>
    </row>
    <row r="194" spans="2:12">
      <c r="B194" s="427" t="s">
        <v>692</v>
      </c>
      <c r="C194" s="428"/>
      <c r="D194" s="428"/>
      <c r="E194" s="428"/>
      <c r="F194" s="428"/>
      <c r="G194" s="428"/>
      <c r="H194" s="428"/>
      <c r="I194" s="428"/>
      <c r="J194" s="428"/>
      <c r="K194" s="429"/>
      <c r="L194" s="300" t="s">
        <v>99</v>
      </c>
    </row>
    <row r="195" spans="2:12" ht="39.6" customHeight="1" thickBot="1">
      <c r="B195" s="441"/>
      <c r="C195" s="442"/>
      <c r="D195" s="442"/>
      <c r="E195" s="442"/>
      <c r="F195" s="442"/>
      <c r="G195" s="442"/>
      <c r="H195" s="442"/>
      <c r="I195" s="442"/>
      <c r="J195" s="442"/>
      <c r="K195" s="443"/>
      <c r="L195" s="40"/>
    </row>
    <row r="196" spans="2:12">
      <c r="B196" s="421" t="s">
        <v>102</v>
      </c>
      <c r="C196" s="422"/>
      <c r="D196" s="422"/>
      <c r="E196" s="422"/>
      <c r="F196" s="422"/>
      <c r="G196" s="422"/>
      <c r="H196" s="422"/>
      <c r="I196" s="422"/>
      <c r="J196" s="422"/>
      <c r="K196" s="423"/>
      <c r="L196" s="301" t="s">
        <v>99</v>
      </c>
    </row>
    <row r="197" spans="2:12" ht="40.950000000000003" customHeight="1" thickBot="1">
      <c r="B197" s="424"/>
      <c r="C197" s="425"/>
      <c r="D197" s="425"/>
      <c r="E197" s="425"/>
      <c r="F197" s="425"/>
      <c r="G197" s="425"/>
      <c r="H197" s="425"/>
      <c r="I197" s="425"/>
      <c r="J197" s="425"/>
      <c r="K197" s="426"/>
      <c r="L197" s="39"/>
    </row>
    <row r="198" spans="2:12">
      <c r="B198" s="427" t="s">
        <v>103</v>
      </c>
      <c r="C198" s="428"/>
      <c r="D198" s="428"/>
      <c r="E198" s="428"/>
      <c r="F198" s="428"/>
      <c r="G198" s="428"/>
      <c r="H198" s="428"/>
      <c r="I198" s="428"/>
      <c r="J198" s="428"/>
      <c r="K198" s="429"/>
      <c r="L198" s="301" t="s">
        <v>99</v>
      </c>
    </row>
    <row r="199" spans="2:12" ht="43.2" customHeight="1" thickBot="1">
      <c r="B199" s="430"/>
      <c r="C199" s="431"/>
      <c r="D199" s="431"/>
      <c r="E199" s="431"/>
      <c r="F199" s="431"/>
      <c r="G199" s="431"/>
      <c r="H199" s="431"/>
      <c r="I199" s="431"/>
      <c r="J199" s="431"/>
      <c r="K199" s="432"/>
      <c r="L199" s="38"/>
    </row>
    <row r="200" spans="2:12">
      <c r="B200" s="421" t="s">
        <v>739</v>
      </c>
      <c r="C200" s="422"/>
      <c r="D200" s="422"/>
      <c r="E200" s="422"/>
      <c r="F200" s="422"/>
      <c r="G200" s="422"/>
      <c r="H200" s="422"/>
      <c r="I200" s="422"/>
      <c r="J200" s="422"/>
      <c r="K200" s="422"/>
      <c r="L200" s="433"/>
    </row>
    <row r="201" spans="2:12" s="242" customFormat="1" ht="32.4" customHeight="1">
      <c r="B201" s="413" t="s">
        <v>742</v>
      </c>
      <c r="C201" s="364"/>
      <c r="D201" s="364"/>
      <c r="E201" s="364"/>
      <c r="F201" s="364"/>
      <c r="G201" s="364"/>
      <c r="H201" s="364"/>
      <c r="I201" s="364"/>
      <c r="J201" s="364"/>
      <c r="K201" s="364"/>
      <c r="L201" s="414"/>
    </row>
    <row r="202" spans="2:12" s="242" customFormat="1" ht="18.600000000000001" customHeight="1">
      <c r="B202" s="415" t="s">
        <v>741</v>
      </c>
      <c r="C202" s="416"/>
      <c r="D202" s="416"/>
      <c r="E202" s="416"/>
      <c r="F202" s="416"/>
      <c r="G202" s="416"/>
      <c r="H202" s="416"/>
      <c r="I202" s="416"/>
      <c r="J202" s="416"/>
      <c r="K202" s="417"/>
      <c r="L202" s="302" t="s">
        <v>99</v>
      </c>
    </row>
    <row r="203" spans="2:12" ht="47.4" customHeight="1" thickBot="1">
      <c r="B203" s="410"/>
      <c r="C203" s="411"/>
      <c r="D203" s="411"/>
      <c r="E203" s="411"/>
      <c r="F203" s="411"/>
      <c r="G203" s="411"/>
      <c r="H203" s="411"/>
      <c r="I203" s="411"/>
      <c r="J203" s="411"/>
      <c r="K203" s="412"/>
      <c r="L203" s="299"/>
    </row>
    <row r="204" spans="2:12" s="242" customFormat="1" ht="14.4" customHeight="1" thickTop="1">
      <c r="B204" s="434" t="s">
        <v>740</v>
      </c>
      <c r="C204" s="435"/>
      <c r="D204" s="435"/>
      <c r="E204" s="435"/>
      <c r="F204" s="435"/>
      <c r="G204" s="435"/>
      <c r="H204" s="435"/>
      <c r="I204" s="435"/>
      <c r="J204" s="435"/>
      <c r="K204" s="435"/>
      <c r="L204" s="436"/>
    </row>
    <row r="205" spans="2:12" ht="30.6" customHeight="1">
      <c r="B205" s="413" t="s">
        <v>743</v>
      </c>
      <c r="C205" s="364"/>
      <c r="D205" s="364"/>
      <c r="E205" s="364"/>
      <c r="F205" s="364"/>
      <c r="G205" s="364"/>
      <c r="H205" s="364"/>
      <c r="I205" s="364"/>
      <c r="J205" s="364"/>
      <c r="K205" s="364"/>
      <c r="L205" s="414"/>
    </row>
    <row r="206" spans="2:12">
      <c r="B206" s="415" t="s">
        <v>104</v>
      </c>
      <c r="C206" s="416"/>
      <c r="D206" s="416"/>
      <c r="E206" s="416"/>
      <c r="F206" s="416"/>
      <c r="G206" s="416"/>
      <c r="H206" s="416"/>
      <c r="I206" s="416"/>
      <c r="J206" s="416"/>
      <c r="K206" s="417"/>
      <c r="L206" s="303" t="s">
        <v>99</v>
      </c>
    </row>
    <row r="207" spans="2:12" ht="45.6" customHeight="1" thickBot="1">
      <c r="B207" s="418"/>
      <c r="C207" s="419"/>
      <c r="D207" s="419"/>
      <c r="E207" s="419"/>
      <c r="F207" s="419"/>
      <c r="G207" s="419"/>
      <c r="H207" s="419"/>
      <c r="I207" s="419"/>
      <c r="J207" s="419"/>
      <c r="K207" s="420"/>
      <c r="L207" s="17"/>
    </row>
  </sheetData>
  <mergeCells count="119">
    <mergeCell ref="B191:K191"/>
    <mergeCell ref="B193:L193"/>
    <mergeCell ref="H192:K192"/>
    <mergeCell ref="B194:K194"/>
    <mergeCell ref="B195:K195"/>
    <mergeCell ref="C140:L140"/>
    <mergeCell ref="C143:L143"/>
    <mergeCell ref="B189:L189"/>
    <mergeCell ref="B181:L181"/>
    <mergeCell ref="B184:K184"/>
    <mergeCell ref="B185:K185"/>
    <mergeCell ref="B170:L179"/>
    <mergeCell ref="A163:N163"/>
    <mergeCell ref="A164:N164"/>
    <mergeCell ref="B203:K203"/>
    <mergeCell ref="B205:L205"/>
    <mergeCell ref="B206:K206"/>
    <mergeCell ref="B207:K207"/>
    <mergeCell ref="B196:K196"/>
    <mergeCell ref="B197:K197"/>
    <mergeCell ref="B198:K198"/>
    <mergeCell ref="B199:K199"/>
    <mergeCell ref="B201:L201"/>
    <mergeCell ref="B202:K202"/>
    <mergeCell ref="B200:L200"/>
    <mergeCell ref="B204:L204"/>
    <mergeCell ref="D131:L131"/>
    <mergeCell ref="D132:L132"/>
    <mergeCell ref="D133:L133"/>
    <mergeCell ref="D134:L134"/>
    <mergeCell ref="B138:L138"/>
    <mergeCell ref="D125:L125"/>
    <mergeCell ref="D126:L126"/>
    <mergeCell ref="D127:L127"/>
    <mergeCell ref="D128:L128"/>
    <mergeCell ref="D130:L130"/>
    <mergeCell ref="D115:K115"/>
    <mergeCell ref="D116:L116"/>
    <mergeCell ref="D117:L117"/>
    <mergeCell ref="D119:L119"/>
    <mergeCell ref="D120:L120"/>
    <mergeCell ref="D109:L109"/>
    <mergeCell ref="D111:L111"/>
    <mergeCell ref="D112:L112"/>
    <mergeCell ref="D113:K113"/>
    <mergeCell ref="D114:K114"/>
    <mergeCell ref="A110:N110"/>
    <mergeCell ref="D103:L103"/>
    <mergeCell ref="D104:L104"/>
    <mergeCell ref="D106:L106"/>
    <mergeCell ref="D108:L108"/>
    <mergeCell ref="D97:L97"/>
    <mergeCell ref="D98:L98"/>
    <mergeCell ref="D99:L99"/>
    <mergeCell ref="D100:L100"/>
    <mergeCell ref="D101:L101"/>
    <mergeCell ref="D90:L90"/>
    <mergeCell ref="D91:L91"/>
    <mergeCell ref="D96:L96"/>
    <mergeCell ref="D79:L79"/>
    <mergeCell ref="D82:L82"/>
    <mergeCell ref="D83:L83"/>
    <mergeCell ref="D85:L85"/>
    <mergeCell ref="D86:L86"/>
    <mergeCell ref="D102:L102"/>
    <mergeCell ref="D75:L75"/>
    <mergeCell ref="D78:L78"/>
    <mergeCell ref="D63:L63"/>
    <mergeCell ref="D64:L64"/>
    <mergeCell ref="D65:L65"/>
    <mergeCell ref="D66:L66"/>
    <mergeCell ref="D69:L69"/>
    <mergeCell ref="D87:L87"/>
    <mergeCell ref="D88:L88"/>
    <mergeCell ref="D70:L70"/>
    <mergeCell ref="B73:L73"/>
    <mergeCell ref="D74:L74"/>
    <mergeCell ref="D62:L62"/>
    <mergeCell ref="D33:L33"/>
    <mergeCell ref="D34:L34"/>
    <mergeCell ref="D35:L35"/>
    <mergeCell ref="D36:L36"/>
    <mergeCell ref="D37:L37"/>
    <mergeCell ref="D38:L38"/>
    <mergeCell ref="D39:L39"/>
    <mergeCell ref="D40:L40"/>
    <mergeCell ref="D41:L41"/>
    <mergeCell ref="A59:N59"/>
    <mergeCell ref="B36:C36"/>
    <mergeCell ref="D42:L42"/>
    <mergeCell ref="D48:L48"/>
    <mergeCell ref="D61:L61"/>
    <mergeCell ref="D43:L43"/>
    <mergeCell ref="D44:L44"/>
    <mergeCell ref="D45:L45"/>
    <mergeCell ref="D46:L46"/>
    <mergeCell ref="D47:L47"/>
    <mergeCell ref="C8:N8"/>
    <mergeCell ref="D11:L11"/>
    <mergeCell ref="D12:L12"/>
    <mergeCell ref="D15:L15"/>
    <mergeCell ref="D22:L22"/>
    <mergeCell ref="B35:C35"/>
    <mergeCell ref="B6:N6"/>
    <mergeCell ref="A1:N1"/>
    <mergeCell ref="A2:N2"/>
    <mergeCell ref="D32:L32"/>
    <mergeCell ref="B20:L20"/>
    <mergeCell ref="D14:L14"/>
    <mergeCell ref="D23:L23"/>
    <mergeCell ref="D25:L25"/>
    <mergeCell ref="D26:L26"/>
    <mergeCell ref="D27:L27"/>
    <mergeCell ref="D30:L30"/>
    <mergeCell ref="D31:L31"/>
    <mergeCell ref="B26:C26"/>
    <mergeCell ref="B25:C25"/>
    <mergeCell ref="B7:N7"/>
    <mergeCell ref="B18:L18"/>
  </mergeCells>
  <printOptions horizontalCentered="1"/>
  <pageMargins left="0.25" right="0.25" top="0.75" bottom="0.75" header="0.3" footer="0.3"/>
  <pageSetup scale="63" fitToHeight="0" orientation="portrait" r:id="rId1"/>
  <headerFooter>
    <oddHeader>&amp;CIDEA B Application B (Preliminary Allocation plus Projected Carryover)</oddHeader>
    <oddFooter>&amp;LAssurances and Signature Page&amp;RPage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Sheet1!$A$3</xm:f>
          </x14:formula1>
          <xm:sqref>C11 C14 C22 C127 C30 C38 C43 C46 C74 C78 C82 C85 C87 C90 C96 C98 C103 C106 C108 C111 C116 C119 C125</xm:sqref>
        </x14:dataValidation>
        <x14:dataValidation type="list" allowBlank="1" showInputMessage="1" showErrorMessage="1">
          <x14:formula1>
            <xm:f>Sheet1!$A$7:$A$8</xm:f>
          </x14:formula1>
          <xm:sqref>C61 C69</xm:sqref>
        </x14:dataValidation>
        <x14:dataValidation type="list" allowBlank="1" showInputMessage="1" showErrorMessage="1">
          <x14:formula1>
            <xm:f>Sheet1!$A$11:$A$13</xm:f>
          </x14:formula1>
          <xm:sqref>C140:L140</xm:sqref>
        </x14:dataValidation>
        <x14:dataValidation type="list" allowBlank="1" showInputMessage="1" showErrorMessage="1">
          <x14:formula1>
            <xm:f>Sheet1!$A$16:$A$20</xm:f>
          </x14:formula1>
          <xm:sqref>C145:C162 C143 D143:L162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election activeCell="M10" sqref="M10"/>
    </sheetView>
  </sheetViews>
  <sheetFormatPr defaultRowHeight="14.4"/>
  <cols>
    <col min="3" max="3" width="13.33203125" style="108" customWidth="1"/>
    <col min="4" max="4" width="16" customWidth="1"/>
    <col min="7" max="7" width="16.109375" customWidth="1"/>
    <col min="10" max="10" width="32.109375" customWidth="1"/>
  </cols>
  <sheetData>
    <row r="1" spans="1:14" s="108" customFormat="1">
      <c r="A1" s="345" t="s">
        <v>617</v>
      </c>
      <c r="B1" s="345"/>
      <c r="C1" s="345"/>
      <c r="D1" s="345"/>
      <c r="E1" s="345"/>
      <c r="F1" s="345"/>
      <c r="G1" s="345"/>
      <c r="H1" s="345"/>
      <c r="I1" s="345"/>
      <c r="J1" s="345"/>
      <c r="K1" s="142"/>
      <c r="L1" s="142"/>
    </row>
    <row r="2" spans="1:14" s="108" customFormat="1">
      <c r="A2" s="345" t="str">
        <f>Assurances!A2</f>
        <v xml:space="preserve"> Select LEA Name</v>
      </c>
      <c r="B2" s="345"/>
      <c r="C2" s="345"/>
      <c r="D2" s="345"/>
      <c r="E2" s="345"/>
      <c r="F2" s="345"/>
      <c r="G2" s="345"/>
      <c r="H2" s="345"/>
      <c r="I2" s="345"/>
      <c r="J2" s="345"/>
    </row>
    <row r="3" spans="1:14" s="108" customFormat="1" ht="15" thickBot="1">
      <c r="A3" s="136"/>
      <c r="B3" s="136"/>
      <c r="C3" s="136"/>
      <c r="D3" s="136"/>
      <c r="E3" s="136"/>
      <c r="F3" s="136"/>
      <c r="G3" s="136"/>
      <c r="H3" s="136"/>
      <c r="I3" s="136"/>
      <c r="J3" s="136"/>
      <c r="K3" s="92"/>
      <c r="L3" s="92"/>
      <c r="M3" s="92"/>
      <c r="N3" s="92"/>
    </row>
    <row r="4" spans="1:14" s="108" customFormat="1" ht="15.6">
      <c r="A4" s="47" t="s">
        <v>533</v>
      </c>
      <c r="H4" s="19"/>
      <c r="I4" s="177" t="s">
        <v>526</v>
      </c>
      <c r="J4" s="131"/>
      <c r="K4" s="133"/>
      <c r="L4" s="78"/>
      <c r="M4" s="78"/>
      <c r="N4" s="78"/>
    </row>
    <row r="5" spans="1:14" s="242" customFormat="1" ht="15.6">
      <c r="A5" s="47"/>
      <c r="H5" s="19"/>
      <c r="I5" s="19"/>
      <c r="J5" s="56"/>
      <c r="K5" s="293"/>
      <c r="L5" s="78"/>
      <c r="M5" s="78"/>
      <c r="N5" s="78"/>
    </row>
    <row r="6" spans="1:14" s="108" customFormat="1">
      <c r="A6" s="465" t="s">
        <v>746</v>
      </c>
      <c r="B6" s="465"/>
      <c r="C6" s="465"/>
      <c r="D6" s="465"/>
      <c r="E6" s="465"/>
      <c r="F6" s="465"/>
      <c r="G6" s="465"/>
      <c r="H6" s="465"/>
      <c r="I6" s="465"/>
      <c r="J6" s="465"/>
    </row>
    <row r="7" spans="1:14" s="108" customFormat="1">
      <c r="A7" s="159" t="s">
        <v>653</v>
      </c>
      <c r="B7" s="160"/>
      <c r="C7" s="160"/>
      <c r="D7" s="160"/>
      <c r="E7" s="160"/>
      <c r="F7" s="160"/>
      <c r="G7" s="160"/>
      <c r="H7" s="160"/>
      <c r="I7" s="160"/>
      <c r="J7" s="160"/>
      <c r="K7" s="56"/>
      <c r="L7" s="56"/>
      <c r="M7" s="56"/>
      <c r="N7" s="56"/>
    </row>
    <row r="8" spans="1:14" s="108" customFormat="1">
      <c r="A8" s="453" t="s">
        <v>654</v>
      </c>
      <c r="B8" s="453"/>
      <c r="C8" s="453"/>
      <c r="D8" s="453"/>
      <c r="E8" s="454"/>
      <c r="F8" s="454"/>
      <c r="G8" s="454"/>
      <c r="H8" s="454"/>
      <c r="I8" s="454"/>
      <c r="J8" s="454"/>
    </row>
    <row r="9" spans="1:14" s="108" customFormat="1" ht="26.4" customHeight="1">
      <c r="A9" s="456" t="s">
        <v>537</v>
      </c>
      <c r="B9" s="457"/>
      <c r="C9" s="457"/>
      <c r="D9" s="458"/>
      <c r="E9" s="305"/>
      <c r="F9" s="306"/>
      <c r="G9" s="307"/>
      <c r="H9" s="456" t="s">
        <v>539</v>
      </c>
      <c r="I9" s="457"/>
      <c r="J9" s="458"/>
    </row>
    <row r="10" spans="1:14" s="108" customFormat="1">
      <c r="A10" s="459"/>
      <c r="B10" s="460"/>
      <c r="C10" s="460"/>
      <c r="D10" s="461"/>
      <c r="E10" s="304"/>
      <c r="F10" s="292"/>
      <c r="G10" s="198"/>
      <c r="H10" s="438"/>
      <c r="I10" s="439"/>
      <c r="J10" s="440"/>
    </row>
    <row r="11" spans="1:14" s="108" customFormat="1">
      <c r="A11" s="57"/>
      <c r="F11" s="85"/>
      <c r="H11" s="455"/>
      <c r="I11" s="455"/>
      <c r="J11" s="455"/>
    </row>
    <row r="12" spans="1:14">
      <c r="A12" t="s">
        <v>745</v>
      </c>
    </row>
    <row r="13" spans="1:14">
      <c r="A13" s="444"/>
      <c r="B13" s="445"/>
      <c r="C13" s="445"/>
      <c r="D13" s="445"/>
      <c r="E13" s="445"/>
      <c r="F13" s="445"/>
      <c r="G13" s="445"/>
      <c r="H13" s="445"/>
      <c r="I13" s="445"/>
      <c r="J13" s="446"/>
    </row>
    <row r="14" spans="1:14" s="108" customFormat="1">
      <c r="A14" s="133"/>
      <c r="B14" s="133"/>
      <c r="C14" s="133"/>
      <c r="D14" s="133"/>
      <c r="E14" s="133"/>
      <c r="F14" s="133"/>
      <c r="G14" s="133"/>
      <c r="H14" s="133"/>
      <c r="I14" s="133"/>
      <c r="J14" s="133"/>
    </row>
    <row r="15" spans="1:14" s="108" customFormat="1">
      <c r="A15" s="133"/>
      <c r="B15" s="133"/>
      <c r="C15" s="133"/>
      <c r="D15" s="133"/>
      <c r="E15" s="133"/>
      <c r="F15" s="133"/>
      <c r="G15" s="133"/>
      <c r="H15" s="133"/>
      <c r="I15" s="133"/>
      <c r="J15" s="133"/>
    </row>
    <row r="16" spans="1:14">
      <c r="A16" s="159" t="s">
        <v>534</v>
      </c>
      <c r="B16" s="160"/>
      <c r="C16" s="160"/>
      <c r="D16" s="160"/>
      <c r="E16" s="160"/>
      <c r="F16" s="160"/>
      <c r="G16" s="160"/>
      <c r="H16" s="160"/>
      <c r="I16" s="160"/>
      <c r="J16" s="160"/>
    </row>
    <row r="17" spans="1:10">
      <c r="A17" s="351" t="s">
        <v>744</v>
      </c>
      <c r="B17" s="351"/>
      <c r="C17" s="351"/>
      <c r="D17" s="351"/>
      <c r="E17" s="351"/>
      <c r="F17" s="351"/>
      <c r="G17" s="351"/>
      <c r="H17" s="351"/>
      <c r="I17" s="351"/>
      <c r="J17" s="351"/>
    </row>
    <row r="18" spans="1:10">
      <c r="A18" t="s">
        <v>545</v>
      </c>
    </row>
    <row r="19" spans="1:10">
      <c r="A19" s="462" t="s">
        <v>534</v>
      </c>
      <c r="B19" s="463"/>
      <c r="C19" s="463"/>
      <c r="D19" s="464"/>
      <c r="E19" s="462" t="s">
        <v>540</v>
      </c>
      <c r="F19" s="463"/>
      <c r="G19" s="463"/>
      <c r="H19" s="463"/>
      <c r="I19" s="463"/>
      <c r="J19" s="464"/>
    </row>
    <row r="20" spans="1:10" s="108" customFormat="1">
      <c r="A20" s="444"/>
      <c r="B20" s="445"/>
      <c r="C20" s="445"/>
      <c r="D20" s="446"/>
      <c r="E20" s="444"/>
      <c r="F20" s="445"/>
      <c r="G20" s="445"/>
      <c r="H20" s="445"/>
      <c r="I20" s="445"/>
      <c r="J20" s="446"/>
    </row>
    <row r="21" spans="1:10" s="108" customFormat="1">
      <c r="A21" s="78"/>
      <c r="B21" s="78"/>
      <c r="C21" s="78"/>
      <c r="D21" s="78"/>
      <c r="E21" s="78"/>
      <c r="F21" s="78"/>
      <c r="G21" s="78"/>
      <c r="H21" s="78"/>
      <c r="I21" s="78"/>
    </row>
    <row r="22" spans="1:10" s="108" customFormat="1">
      <c r="A22" s="78"/>
      <c r="B22" s="78"/>
      <c r="C22" s="78"/>
      <c r="D22" s="78"/>
      <c r="E22" s="78"/>
      <c r="F22" s="78"/>
      <c r="G22" s="78"/>
      <c r="H22" s="78"/>
      <c r="I22" s="78"/>
    </row>
    <row r="23" spans="1:10">
      <c r="A23" s="159" t="s">
        <v>538</v>
      </c>
      <c r="B23" s="159"/>
      <c r="C23" s="159"/>
      <c r="D23" s="159"/>
      <c r="E23" s="159"/>
      <c r="F23" s="159"/>
      <c r="G23" s="159"/>
      <c r="H23" s="159"/>
      <c r="I23" s="159"/>
      <c r="J23" s="159"/>
    </row>
    <row r="24" spans="1:10">
      <c r="A24" t="s">
        <v>531</v>
      </c>
    </row>
    <row r="25" spans="1:10">
      <c r="A25" s="444"/>
      <c r="B25" s="445"/>
      <c r="C25" s="445"/>
      <c r="D25" s="445"/>
      <c r="E25" s="445"/>
      <c r="F25" s="445"/>
      <c r="G25" s="445"/>
      <c r="H25" s="445"/>
      <c r="I25" s="445"/>
      <c r="J25" s="446"/>
    </row>
    <row r="26" spans="1:10" s="108" customFormat="1">
      <c r="A26" s="133"/>
      <c r="B26" s="133"/>
      <c r="C26" s="133"/>
      <c r="D26" s="133"/>
      <c r="E26" s="133"/>
      <c r="F26" s="133"/>
      <c r="G26" s="133"/>
      <c r="H26" s="133"/>
      <c r="I26" s="133"/>
      <c r="J26" s="133"/>
    </row>
    <row r="27" spans="1:10" s="108" customFormat="1">
      <c r="A27" s="133"/>
      <c r="B27" s="133"/>
      <c r="C27" s="133"/>
      <c r="D27" s="133"/>
      <c r="E27" s="133"/>
      <c r="F27" s="133"/>
      <c r="G27" s="133"/>
      <c r="H27" s="133"/>
      <c r="I27" s="133"/>
      <c r="J27" s="133"/>
    </row>
    <row r="28" spans="1:10">
      <c r="A28" s="159" t="s">
        <v>541</v>
      </c>
      <c r="B28" s="159"/>
      <c r="C28" s="159"/>
      <c r="D28" s="159"/>
      <c r="E28" s="159"/>
      <c r="F28" s="159"/>
      <c r="G28" s="159"/>
      <c r="H28" s="159"/>
      <c r="I28" s="159"/>
      <c r="J28" s="159"/>
    </row>
    <row r="29" spans="1:10">
      <c r="A29" t="s">
        <v>532</v>
      </c>
    </row>
    <row r="30" spans="1:10">
      <c r="A30" s="444"/>
      <c r="B30" s="445"/>
      <c r="C30" s="445"/>
      <c r="D30" s="445"/>
      <c r="E30" s="445"/>
      <c r="F30" s="445"/>
      <c r="G30" s="445"/>
      <c r="H30" s="445"/>
      <c r="I30" s="445"/>
      <c r="J30" s="446"/>
    </row>
    <row r="32" spans="1:10">
      <c r="A32" t="s">
        <v>542</v>
      </c>
    </row>
  </sheetData>
  <mergeCells count="17">
    <mergeCell ref="A1:J1"/>
    <mergeCell ref="E19:J19"/>
    <mergeCell ref="A17:J17"/>
    <mergeCell ref="A6:J6"/>
    <mergeCell ref="A2:J2"/>
    <mergeCell ref="A30:J30"/>
    <mergeCell ref="A8:J8"/>
    <mergeCell ref="H11:J11"/>
    <mergeCell ref="A9:D9"/>
    <mergeCell ref="A10:D10"/>
    <mergeCell ref="H9:J9"/>
    <mergeCell ref="A19:D19"/>
    <mergeCell ref="E20:J20"/>
    <mergeCell ref="A25:J25"/>
    <mergeCell ref="H10:J10"/>
    <mergeCell ref="A13:J13"/>
    <mergeCell ref="A20:D20"/>
  </mergeCells>
  <pageMargins left="0.25" right="0.25" top="0.75" bottom="0.75" header="0.3" footer="0.3"/>
  <pageSetup orientation="landscape" r:id="rId1"/>
  <headerFooter>
    <oddHeader>&amp;C&amp;12IDEA Local Application B (Preliminary Allocation plus Projected Carryover)</oddHeader>
    <oddFooter>&amp;LNeeds Analysis and LEA Plans&amp;RPage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zoomScaleNormal="100" workbookViewId="0">
      <selection activeCell="J342" sqref="J342"/>
    </sheetView>
  </sheetViews>
  <sheetFormatPr defaultRowHeight="14.4"/>
  <cols>
    <col min="1" max="1" width="34" customWidth="1"/>
    <col min="2" max="2" width="17.88671875" customWidth="1"/>
    <col min="3" max="3" width="24.6640625" customWidth="1"/>
    <col min="4" max="4" width="8.21875" style="277" customWidth="1"/>
    <col min="5" max="5" width="13.6640625" customWidth="1"/>
    <col min="6" max="6" width="12.33203125" customWidth="1"/>
    <col min="7" max="7" width="8.109375" customWidth="1"/>
    <col min="8" max="8" width="10.33203125" customWidth="1"/>
    <col min="9" max="9" width="3.21875" customWidth="1"/>
    <col min="10" max="10" width="17.44140625" customWidth="1"/>
  </cols>
  <sheetData>
    <row r="1" spans="1:11" s="108" customFormat="1">
      <c r="A1" s="345" t="s">
        <v>719</v>
      </c>
      <c r="B1" s="345"/>
      <c r="C1" s="345"/>
      <c r="D1" s="345"/>
      <c r="E1" s="345"/>
      <c r="F1" s="345"/>
      <c r="G1" s="345"/>
      <c r="H1" s="345"/>
      <c r="I1" s="345"/>
    </row>
    <row r="2" spans="1:11" s="108" customFormat="1">
      <c r="A2" s="345" t="str">
        <f>Assurances!A2</f>
        <v xml:space="preserve"> Select LEA Name</v>
      </c>
      <c r="B2" s="345"/>
      <c r="C2" s="345"/>
      <c r="D2" s="345"/>
      <c r="E2" s="345"/>
      <c r="F2" s="345"/>
      <c r="G2" s="345"/>
      <c r="H2" s="345"/>
      <c r="I2" s="345"/>
    </row>
    <row r="3" spans="1:11" s="108" customFormat="1" ht="15" thickBot="1">
      <c r="A3" s="136"/>
      <c r="B3" s="136"/>
      <c r="C3" s="136"/>
      <c r="D3" s="279"/>
      <c r="E3" s="136"/>
      <c r="F3" s="136"/>
      <c r="G3" s="136"/>
      <c r="H3" s="136"/>
      <c r="I3" s="136"/>
    </row>
    <row r="4" spans="1:11">
      <c r="A4" s="1" t="s">
        <v>422</v>
      </c>
      <c r="B4" s="1"/>
      <c r="C4" s="1"/>
      <c r="E4" s="129"/>
      <c r="F4" s="132" t="s">
        <v>526</v>
      </c>
      <c r="G4" s="132"/>
      <c r="H4" s="131"/>
      <c r="I4" s="131"/>
    </row>
    <row r="6" spans="1:11" s="108" customFormat="1">
      <c r="A6" s="159" t="s">
        <v>695</v>
      </c>
      <c r="B6" s="160"/>
      <c r="C6" s="160"/>
      <c r="D6" s="283"/>
      <c r="E6" s="160"/>
      <c r="F6" s="160"/>
      <c r="G6" s="160"/>
      <c r="H6" s="160"/>
      <c r="I6" s="160"/>
    </row>
    <row r="7" spans="1:11" s="4" customFormat="1" ht="15.6">
      <c r="A7" s="492" t="s">
        <v>544</v>
      </c>
      <c r="B7" s="492"/>
      <c r="C7" s="492"/>
      <c r="D7" s="492"/>
      <c r="E7" s="492"/>
      <c r="F7" s="492"/>
      <c r="G7" s="492"/>
      <c r="H7" s="492"/>
      <c r="I7" s="492"/>
      <c r="J7" s="5"/>
      <c r="K7"/>
    </row>
    <row r="8" spans="1:11" s="4" customFormat="1" ht="15.6">
      <c r="A8" s="10" t="s">
        <v>2</v>
      </c>
      <c r="B8" s="493"/>
      <c r="C8" s="494"/>
      <c r="D8" s="494"/>
      <c r="E8" s="494"/>
      <c r="F8" s="494"/>
      <c r="G8" s="494"/>
      <c r="H8" s="495"/>
      <c r="I8" s="5"/>
      <c r="J8" s="5"/>
      <c r="K8" s="5"/>
    </row>
    <row r="9" spans="1:11" s="4" customFormat="1" ht="15.6">
      <c r="A9" s="10"/>
      <c r="B9" s="3"/>
      <c r="C9" s="3"/>
      <c r="D9" s="3"/>
      <c r="E9" s="3"/>
      <c r="F9" s="3"/>
      <c r="G9" s="3"/>
      <c r="H9" s="3"/>
      <c r="I9" s="5"/>
      <c r="J9" s="5"/>
      <c r="K9" s="5"/>
    </row>
    <row r="10" spans="1:11" s="4" customFormat="1" ht="15.6">
      <c r="A10" s="10" t="s">
        <v>3</v>
      </c>
      <c r="B10" s="493"/>
      <c r="C10" s="494"/>
      <c r="D10" s="494"/>
      <c r="E10" s="494"/>
      <c r="F10" s="494"/>
      <c r="G10" s="494"/>
      <c r="H10" s="495"/>
      <c r="I10" s="5"/>
      <c r="J10" s="5"/>
      <c r="K10" s="5"/>
    </row>
    <row r="12" spans="1:11" s="108" customFormat="1">
      <c r="A12" s="108" t="s">
        <v>704</v>
      </c>
      <c r="D12" s="277"/>
    </row>
    <row r="13" spans="1:11" s="108" customFormat="1">
      <c r="A13" s="496" t="s">
        <v>1</v>
      </c>
      <c r="B13" s="497"/>
      <c r="C13" s="497"/>
      <c r="D13" s="497"/>
      <c r="E13" s="497"/>
      <c r="F13" s="497"/>
      <c r="G13" s="498"/>
    </row>
    <row r="14" spans="1:11">
      <c r="A14" s="35"/>
      <c r="B14" s="92"/>
      <c r="C14" s="143"/>
      <c r="D14" s="490" t="s">
        <v>0</v>
      </c>
      <c r="E14" s="490"/>
      <c r="F14" s="490" t="s">
        <v>543</v>
      </c>
      <c r="G14" s="490"/>
    </row>
    <row r="15" spans="1:11">
      <c r="A15" s="462" t="s">
        <v>536</v>
      </c>
      <c r="B15" s="463"/>
      <c r="C15" s="463"/>
      <c r="D15" s="491" t="e">
        <f>VLOOKUP(A15,Sheet2!B2:E145,3,FALSE)</f>
        <v>#N/A</v>
      </c>
      <c r="E15" s="491"/>
      <c r="F15" s="491" t="e">
        <f>VLOOKUP(A15,Sheet2!B2:E145,4,FALSE)</f>
        <v>#N/A</v>
      </c>
      <c r="G15" s="491"/>
    </row>
    <row r="16" spans="1:11">
      <c r="B16" s="2"/>
      <c r="C16" s="2"/>
      <c r="E16" s="2"/>
    </row>
    <row r="18" spans="1:11">
      <c r="A18" s="159" t="s">
        <v>696</v>
      </c>
      <c r="B18" s="160"/>
      <c r="C18" s="160"/>
      <c r="D18" s="283"/>
      <c r="E18" s="160"/>
      <c r="F18" s="160"/>
      <c r="G18" s="160"/>
      <c r="H18" s="160"/>
      <c r="I18" s="160"/>
      <c r="J18" s="56"/>
      <c r="K18" s="56"/>
    </row>
    <row r="19" spans="1:11">
      <c r="A19" s="165" t="s">
        <v>19</v>
      </c>
      <c r="B19" s="161"/>
      <c r="C19" s="161"/>
      <c r="D19" s="284"/>
      <c r="E19" s="161"/>
      <c r="F19" s="161"/>
      <c r="G19" s="161"/>
      <c r="H19" s="161"/>
      <c r="I19" s="161"/>
      <c r="J19" s="56"/>
      <c r="K19" s="56"/>
    </row>
    <row r="20" spans="1:11" s="108" customFormat="1">
      <c r="A20" s="114" t="s">
        <v>581</v>
      </c>
      <c r="B20" s="56"/>
      <c r="C20" s="56"/>
      <c r="D20" s="19"/>
      <c r="E20" s="56"/>
      <c r="F20" s="56"/>
      <c r="G20" s="56"/>
      <c r="H20" s="56"/>
      <c r="I20" s="56"/>
      <c r="J20" s="56"/>
      <c r="K20" s="56"/>
    </row>
    <row r="22" spans="1:11" s="9" customFormat="1">
      <c r="A22" s="351" t="s">
        <v>547</v>
      </c>
      <c r="B22" s="351"/>
      <c r="C22" s="351"/>
      <c r="D22" s="351"/>
      <c r="E22" s="351"/>
      <c r="F22" s="351"/>
      <c r="G22" s="351"/>
      <c r="H22" s="351"/>
      <c r="I22" s="351"/>
      <c r="J22" s="142"/>
      <c r="K22" s="142"/>
    </row>
    <row r="23" spans="1:11" s="9" customFormat="1">
      <c r="A23" s="166" t="s">
        <v>443</v>
      </c>
      <c r="B23" s="166" t="s">
        <v>8</v>
      </c>
      <c r="C23" s="471" t="s">
        <v>567</v>
      </c>
      <c r="D23" s="472"/>
      <c r="E23" s="166" t="s">
        <v>10</v>
      </c>
      <c r="F23" s="475" t="s">
        <v>11</v>
      </c>
      <c r="G23" s="475"/>
      <c r="H23" s="471" t="s">
        <v>12</v>
      </c>
      <c r="I23" s="472"/>
      <c r="J23" s="8"/>
      <c r="K23" s="8"/>
    </row>
    <row r="24" spans="1:11" ht="16.8" customHeight="1">
      <c r="A24" s="167"/>
      <c r="B24" s="167"/>
      <c r="C24" s="484"/>
      <c r="D24" s="485"/>
      <c r="E24" s="168"/>
      <c r="F24" s="486"/>
      <c r="G24" s="487"/>
      <c r="H24" s="473"/>
      <c r="I24" s="474"/>
      <c r="J24" s="274"/>
      <c r="K24" s="6"/>
    </row>
    <row r="25" spans="1:11" s="108" customFormat="1" ht="8.4" customHeight="1">
      <c r="A25" s="144"/>
      <c r="B25" s="144"/>
      <c r="C25" s="144"/>
      <c r="D25" s="146"/>
      <c r="E25" s="145"/>
      <c r="F25" s="157"/>
      <c r="G25" s="157"/>
      <c r="H25" s="158"/>
      <c r="I25" s="158"/>
      <c r="K25" s="6"/>
    </row>
    <row r="26" spans="1:11" s="108" customFormat="1" ht="16.95" customHeight="1">
      <c r="A26" s="108" t="s">
        <v>553</v>
      </c>
      <c r="D26" s="277"/>
      <c r="E26" s="108" t="s">
        <v>530</v>
      </c>
      <c r="K26" s="6"/>
    </row>
    <row r="27" spans="1:11" s="108" customFormat="1" ht="25.2" customHeight="1">
      <c r="A27" s="166" t="s">
        <v>4</v>
      </c>
      <c r="B27" s="166" t="s">
        <v>5</v>
      </c>
      <c r="C27" s="166" t="s">
        <v>6</v>
      </c>
      <c r="D27" s="285" t="s">
        <v>7</v>
      </c>
      <c r="E27" s="500" t="s">
        <v>564</v>
      </c>
      <c r="F27" s="500"/>
      <c r="G27" s="500"/>
      <c r="H27" s="500"/>
      <c r="I27" s="500"/>
      <c r="K27" s="6"/>
    </row>
    <row r="28" spans="1:11" s="108" customFormat="1" ht="14.4" customHeight="1">
      <c r="A28" s="61"/>
      <c r="B28" s="61"/>
      <c r="C28" s="61"/>
      <c r="D28" s="280"/>
      <c r="E28" s="501"/>
      <c r="F28" s="501"/>
      <c r="G28" s="501"/>
      <c r="H28" s="501"/>
      <c r="I28" s="501"/>
      <c r="K28" s="6"/>
    </row>
    <row r="29" spans="1:11" s="108" customFormat="1" ht="14.4" customHeight="1">
      <c r="A29" s="134"/>
      <c r="B29" s="92"/>
      <c r="C29" s="92"/>
      <c r="D29" s="278"/>
      <c r="E29" s="138"/>
      <c r="F29" s="138"/>
      <c r="G29" s="138"/>
      <c r="H29" s="138"/>
      <c r="I29" s="138"/>
    </row>
    <row r="30" spans="1:11">
      <c r="A30" s="351" t="s">
        <v>548</v>
      </c>
      <c r="B30" s="351"/>
      <c r="C30" s="351"/>
      <c r="D30" s="351"/>
      <c r="E30" s="351"/>
      <c r="F30" s="351"/>
      <c r="G30" s="351"/>
      <c r="H30" s="351"/>
      <c r="I30" s="351"/>
    </row>
    <row r="31" spans="1:11" s="108" customFormat="1">
      <c r="A31" s="166" t="s">
        <v>443</v>
      </c>
      <c r="B31" s="166" t="s">
        <v>8</v>
      </c>
      <c r="C31" s="471" t="s">
        <v>568</v>
      </c>
      <c r="D31" s="472"/>
      <c r="E31" s="166" t="s">
        <v>10</v>
      </c>
      <c r="F31" s="475" t="s">
        <v>11</v>
      </c>
      <c r="G31" s="475"/>
      <c r="H31" s="471" t="s">
        <v>12</v>
      </c>
      <c r="I31" s="472"/>
    </row>
    <row r="32" spans="1:11" s="108" customFormat="1" ht="16.8" customHeight="1">
      <c r="A32" s="167"/>
      <c r="B32" s="167"/>
      <c r="C32" s="484"/>
      <c r="D32" s="485"/>
      <c r="E32" s="168"/>
      <c r="F32" s="486"/>
      <c r="G32" s="487"/>
      <c r="H32" s="473"/>
      <c r="I32" s="474"/>
    </row>
    <row r="33" spans="1:9" s="242" customFormat="1">
      <c r="A33" s="144"/>
      <c r="B33" s="144"/>
      <c r="C33" s="144"/>
      <c r="D33" s="146"/>
      <c r="E33" s="145"/>
      <c r="F33" s="157"/>
      <c r="G33" s="157"/>
      <c r="H33" s="271"/>
      <c r="I33" s="271"/>
    </row>
    <row r="34" spans="1:9" s="242" customFormat="1">
      <c r="A34" s="144"/>
      <c r="B34" s="144"/>
      <c r="C34" s="144"/>
      <c r="D34" s="146"/>
      <c r="E34" s="145"/>
      <c r="F34" s="157"/>
      <c r="G34" s="157"/>
      <c r="H34" s="271"/>
      <c r="I34" s="271"/>
    </row>
    <row r="35" spans="1:9" s="242" customFormat="1" ht="21" customHeight="1">
      <c r="A35" s="267"/>
      <c r="B35" s="267"/>
      <c r="C35" s="267"/>
      <c r="D35" s="277"/>
      <c r="E35" s="267"/>
      <c r="F35" s="267"/>
      <c r="G35" s="267"/>
      <c r="H35" s="267"/>
      <c r="I35" s="267"/>
    </row>
    <row r="36" spans="1:9">
      <c r="A36" s="108" t="s">
        <v>554</v>
      </c>
      <c r="B36" s="108"/>
      <c r="C36" s="108"/>
      <c r="E36" s="108" t="s">
        <v>530</v>
      </c>
      <c r="F36" s="108"/>
      <c r="G36" s="108"/>
      <c r="H36" s="108"/>
      <c r="I36" s="108"/>
    </row>
    <row r="37" spans="1:9" ht="28.95" customHeight="1">
      <c r="A37" s="166" t="s">
        <v>4</v>
      </c>
      <c r="B37" s="166" t="s">
        <v>5</v>
      </c>
      <c r="C37" s="166" t="s">
        <v>6</v>
      </c>
      <c r="D37" s="285" t="s">
        <v>7</v>
      </c>
      <c r="E37" s="500" t="s">
        <v>564</v>
      </c>
      <c r="F37" s="500"/>
      <c r="G37" s="500"/>
      <c r="H37" s="500"/>
      <c r="I37" s="500"/>
    </row>
    <row r="38" spans="1:9" s="108" customFormat="1" ht="14.4" customHeight="1">
      <c r="A38" s="61"/>
      <c r="B38" s="61"/>
      <c r="C38" s="61"/>
      <c r="D38" s="280"/>
      <c r="E38" s="501"/>
      <c r="F38" s="501"/>
      <c r="G38" s="501"/>
      <c r="H38" s="501"/>
      <c r="I38" s="501"/>
    </row>
    <row r="39" spans="1:9" s="108" customFormat="1">
      <c r="A39" s="92"/>
      <c r="B39" s="92"/>
      <c r="C39" s="92"/>
      <c r="D39" s="278"/>
      <c r="E39" s="138"/>
      <c r="F39" s="138"/>
      <c r="G39" s="138"/>
      <c r="H39" s="138"/>
      <c r="I39" s="138"/>
    </row>
    <row r="40" spans="1:9" s="108" customFormat="1">
      <c r="A40" t="s">
        <v>549</v>
      </c>
      <c r="B40"/>
      <c r="C40"/>
      <c r="D40" s="277"/>
      <c r="E40"/>
      <c r="F40"/>
      <c r="G40"/>
      <c r="H40"/>
      <c r="I40"/>
    </row>
    <row r="41" spans="1:9">
      <c r="A41" s="166" t="s">
        <v>443</v>
      </c>
      <c r="B41" s="166" t="s">
        <v>8</v>
      </c>
      <c r="C41" s="471" t="s">
        <v>568</v>
      </c>
      <c r="D41" s="472"/>
      <c r="E41" s="166" t="s">
        <v>10</v>
      </c>
      <c r="F41" s="475" t="s">
        <v>11</v>
      </c>
      <c r="G41" s="475"/>
      <c r="H41" s="471" t="s">
        <v>12</v>
      </c>
      <c r="I41" s="472"/>
    </row>
    <row r="42" spans="1:9" s="9" customFormat="1" ht="16.8" customHeight="1">
      <c r="A42" s="275"/>
      <c r="B42" s="167"/>
      <c r="C42" s="478"/>
      <c r="D42" s="480"/>
      <c r="E42" s="168"/>
      <c r="F42" s="488"/>
      <c r="G42" s="489"/>
      <c r="H42" s="481"/>
      <c r="I42" s="482"/>
    </row>
    <row r="43" spans="1:9" s="108" customFormat="1" ht="8.4" customHeight="1">
      <c r="A43" s="144"/>
      <c r="B43" s="144"/>
      <c r="C43" s="144"/>
      <c r="D43" s="146"/>
      <c r="E43" s="145"/>
      <c r="F43" s="146"/>
      <c r="G43" s="146"/>
      <c r="H43" s="133"/>
      <c r="I43" s="133"/>
    </row>
    <row r="44" spans="1:9" s="108" customFormat="1">
      <c r="A44" s="108" t="s">
        <v>555</v>
      </c>
      <c r="D44" s="277"/>
      <c r="E44" s="108" t="s">
        <v>530</v>
      </c>
    </row>
    <row r="45" spans="1:9" s="9" customFormat="1" ht="28.2" customHeight="1">
      <c r="A45" s="166" t="s">
        <v>4</v>
      </c>
      <c r="B45" s="166" t="s">
        <v>5</v>
      </c>
      <c r="C45" s="166" t="s">
        <v>6</v>
      </c>
      <c r="D45" s="285" t="s">
        <v>7</v>
      </c>
      <c r="E45" s="500" t="s">
        <v>564</v>
      </c>
      <c r="F45" s="500"/>
      <c r="G45" s="500"/>
      <c r="H45" s="500"/>
      <c r="I45" s="500"/>
    </row>
    <row r="46" spans="1:9" s="9" customFormat="1" ht="14.4" customHeight="1">
      <c r="A46" s="61"/>
      <c r="B46" s="61"/>
      <c r="C46" s="61"/>
      <c r="D46" s="280"/>
      <c r="E46" s="501"/>
      <c r="F46" s="501"/>
      <c r="G46" s="501"/>
      <c r="H46" s="501"/>
      <c r="I46" s="501"/>
    </row>
    <row r="47" spans="1:9" s="108" customFormat="1">
      <c r="A47" s="92"/>
      <c r="B47" s="92"/>
      <c r="C47" s="92"/>
      <c r="D47" s="278"/>
      <c r="E47" s="138"/>
      <c r="F47" s="138"/>
      <c r="G47" s="138"/>
      <c r="H47" s="138"/>
      <c r="I47" s="138"/>
    </row>
    <row r="48" spans="1:9" s="9" customFormat="1">
      <c r="A48" s="9" t="s">
        <v>550</v>
      </c>
      <c r="D48" s="277"/>
    </row>
    <row r="49" spans="1:9" s="9" customFormat="1">
      <c r="A49" s="78" t="s">
        <v>705</v>
      </c>
      <c r="B49" s="108"/>
      <c r="C49" s="108"/>
      <c r="D49" s="277"/>
      <c r="E49" s="108"/>
      <c r="F49" s="108"/>
      <c r="G49" s="108"/>
      <c r="H49" s="108"/>
      <c r="I49" s="108"/>
    </row>
    <row r="50" spans="1:9" s="108" customFormat="1">
      <c r="A50" s="471" t="s">
        <v>566</v>
      </c>
      <c r="B50" s="477"/>
      <c r="C50" s="477"/>
      <c r="D50" s="477"/>
      <c r="E50" s="472"/>
      <c r="F50" s="471" t="s">
        <v>15</v>
      </c>
      <c r="G50" s="472"/>
      <c r="H50" s="475" t="s">
        <v>12</v>
      </c>
      <c r="I50" s="475"/>
    </row>
    <row r="51" spans="1:9" s="108" customFormat="1" ht="16.8" customHeight="1">
      <c r="A51" s="438"/>
      <c r="B51" s="439"/>
      <c r="C51" s="439"/>
      <c r="D51" s="439"/>
      <c r="E51" s="440"/>
      <c r="F51" s="473"/>
      <c r="G51" s="474"/>
      <c r="H51" s="473"/>
      <c r="I51" s="474"/>
    </row>
    <row r="52" spans="1:9" s="108" customFormat="1" ht="8.4" customHeight="1">
      <c r="A52" s="141"/>
      <c r="B52" s="141"/>
      <c r="C52" s="141"/>
      <c r="D52" s="278"/>
      <c r="E52" s="141"/>
      <c r="F52" s="138"/>
      <c r="G52" s="138"/>
      <c r="H52" s="138"/>
      <c r="I52" s="138"/>
    </row>
    <row r="53" spans="1:9" s="108" customFormat="1">
      <c r="A53" s="108" t="s">
        <v>556</v>
      </c>
      <c r="D53" s="277"/>
      <c r="E53" s="108" t="s">
        <v>530</v>
      </c>
    </row>
    <row r="54" spans="1:9" s="108" customFormat="1" ht="27.6" customHeight="1">
      <c r="A54" s="166" t="s">
        <v>4</v>
      </c>
      <c r="B54" s="166" t="s">
        <v>5</v>
      </c>
      <c r="C54" s="166" t="s">
        <v>6</v>
      </c>
      <c r="D54" s="285" t="s">
        <v>7</v>
      </c>
      <c r="E54" s="500" t="s">
        <v>564</v>
      </c>
      <c r="F54" s="500"/>
      <c r="G54" s="500"/>
      <c r="H54" s="500"/>
      <c r="I54" s="500"/>
    </row>
    <row r="55" spans="1:9" s="9" customFormat="1" ht="14.4" customHeight="1">
      <c r="A55" s="61"/>
      <c r="B55" s="61"/>
      <c r="C55" s="61"/>
      <c r="D55" s="280"/>
      <c r="E55" s="501"/>
      <c r="F55" s="501"/>
      <c r="G55" s="501"/>
      <c r="H55" s="501"/>
      <c r="I55" s="501"/>
    </row>
    <row r="56" spans="1:9" s="108" customFormat="1" ht="14.4" customHeight="1">
      <c r="A56" s="92"/>
      <c r="B56" s="92"/>
      <c r="C56" s="92"/>
      <c r="D56" s="278"/>
      <c r="E56" s="138"/>
      <c r="F56" s="138"/>
      <c r="G56" s="138"/>
      <c r="H56" s="138"/>
      <c r="I56" s="138"/>
    </row>
    <row r="57" spans="1:9" s="9" customFormat="1">
      <c r="A57" s="9" t="s">
        <v>655</v>
      </c>
      <c r="D57" s="277"/>
    </row>
    <row r="58" spans="1:9" s="9" customFormat="1">
      <c r="A58" s="471" t="s">
        <v>566</v>
      </c>
      <c r="B58" s="477"/>
      <c r="C58" s="477"/>
      <c r="D58" s="477"/>
      <c r="E58" s="472"/>
      <c r="F58" s="471" t="s">
        <v>15</v>
      </c>
      <c r="G58" s="472"/>
      <c r="H58" s="475" t="s">
        <v>12</v>
      </c>
      <c r="I58" s="475"/>
    </row>
    <row r="59" spans="1:9" s="9" customFormat="1" ht="16.8" customHeight="1">
      <c r="A59" s="478"/>
      <c r="B59" s="479"/>
      <c r="C59" s="479"/>
      <c r="D59" s="479"/>
      <c r="E59" s="480"/>
      <c r="F59" s="481"/>
      <c r="G59" s="482"/>
      <c r="H59" s="483"/>
      <c r="I59" s="483"/>
    </row>
    <row r="60" spans="1:9" s="108" customFormat="1" ht="8.4" customHeight="1">
      <c r="A60" s="141"/>
      <c r="B60" s="141"/>
      <c r="C60" s="141"/>
      <c r="D60" s="278"/>
      <c r="E60" s="141"/>
      <c r="F60" s="138"/>
      <c r="G60" s="138"/>
      <c r="H60" s="138"/>
      <c r="I60" s="138"/>
    </row>
    <row r="61" spans="1:9" s="108" customFormat="1">
      <c r="A61" s="108" t="s">
        <v>557</v>
      </c>
      <c r="D61" s="277"/>
      <c r="E61" s="108" t="s">
        <v>530</v>
      </c>
    </row>
    <row r="62" spans="1:9" s="108" customFormat="1" ht="27" customHeight="1">
      <c r="A62" s="166" t="s">
        <v>4</v>
      </c>
      <c r="B62" s="166" t="s">
        <v>5</v>
      </c>
      <c r="C62" s="166" t="s">
        <v>6</v>
      </c>
      <c r="D62" s="285" t="s">
        <v>7</v>
      </c>
      <c r="E62" s="500" t="s">
        <v>564</v>
      </c>
      <c r="F62" s="500"/>
      <c r="G62" s="500"/>
      <c r="H62" s="500"/>
      <c r="I62" s="500"/>
    </row>
    <row r="63" spans="1:9" s="9" customFormat="1" ht="13.8" customHeight="1">
      <c r="A63" s="61"/>
      <c r="B63" s="61"/>
      <c r="C63" s="61"/>
      <c r="D63" s="280"/>
      <c r="E63" s="501"/>
      <c r="F63" s="501"/>
      <c r="G63" s="501"/>
      <c r="H63" s="501"/>
      <c r="I63" s="501"/>
    </row>
    <row r="64" spans="1:9" s="108" customFormat="1">
      <c r="A64" s="92"/>
      <c r="B64" s="92"/>
      <c r="C64" s="92"/>
      <c r="D64" s="278"/>
      <c r="E64" s="138"/>
      <c r="F64" s="138"/>
      <c r="G64" s="138"/>
      <c r="H64" s="138"/>
      <c r="I64" s="138"/>
    </row>
    <row r="65" spans="1:9" s="9" customFormat="1">
      <c r="A65" s="9" t="s">
        <v>558</v>
      </c>
      <c r="D65" s="277"/>
      <c r="I65" s="92"/>
    </row>
    <row r="66" spans="1:9" s="9" customFormat="1">
      <c r="A66" s="9" t="s">
        <v>546</v>
      </c>
      <c r="D66" s="277"/>
      <c r="I66" s="92"/>
    </row>
    <row r="67" spans="1:9" s="9" customFormat="1">
      <c r="A67" s="471" t="s">
        <v>571</v>
      </c>
      <c r="B67" s="477"/>
      <c r="C67" s="477"/>
      <c r="D67" s="477"/>
      <c r="E67" s="472"/>
      <c r="F67" s="471" t="s">
        <v>15</v>
      </c>
      <c r="G67" s="472"/>
      <c r="H67" s="475" t="s">
        <v>12</v>
      </c>
      <c r="I67" s="475"/>
    </row>
    <row r="68" spans="1:9" s="9" customFormat="1" ht="16.8" customHeight="1">
      <c r="A68" s="478"/>
      <c r="B68" s="479"/>
      <c r="C68" s="479"/>
      <c r="D68" s="479"/>
      <c r="E68" s="480"/>
      <c r="F68" s="473"/>
      <c r="G68" s="474"/>
      <c r="H68" s="476"/>
      <c r="I68" s="476"/>
    </row>
    <row r="69" spans="1:9" s="108" customFormat="1" ht="8.4" customHeight="1">
      <c r="A69" s="138"/>
      <c r="B69" s="138"/>
      <c r="C69" s="138"/>
      <c r="D69" s="278"/>
      <c r="E69" s="138"/>
      <c r="F69" s="138"/>
      <c r="G69" s="138"/>
      <c r="H69" s="138"/>
      <c r="I69" s="138"/>
    </row>
    <row r="70" spans="1:9" s="108" customFormat="1">
      <c r="A70" s="108" t="s">
        <v>747</v>
      </c>
      <c r="D70" s="277"/>
      <c r="E70" s="108" t="s">
        <v>530</v>
      </c>
    </row>
    <row r="71" spans="1:9" s="108" customFormat="1" ht="27" customHeight="1">
      <c r="A71" s="166" t="s">
        <v>4</v>
      </c>
      <c r="B71" s="166" t="s">
        <v>5</v>
      </c>
      <c r="C71" s="166" t="s">
        <v>6</v>
      </c>
      <c r="D71" s="285" t="s">
        <v>7</v>
      </c>
      <c r="E71" s="500" t="s">
        <v>564</v>
      </c>
      <c r="F71" s="500"/>
      <c r="G71" s="500"/>
      <c r="H71" s="500"/>
      <c r="I71" s="500"/>
    </row>
    <row r="72" spans="1:9" s="9" customFormat="1" ht="14.4" customHeight="1">
      <c r="A72" s="61"/>
      <c r="B72" s="61"/>
      <c r="C72" s="61"/>
      <c r="D72" s="280"/>
      <c r="E72" s="501"/>
      <c r="F72" s="501"/>
      <c r="G72" s="501"/>
      <c r="H72" s="501"/>
      <c r="I72" s="501"/>
    </row>
    <row r="73" spans="1:9" s="108" customFormat="1">
      <c r="A73" s="92"/>
      <c r="B73" s="92"/>
      <c r="C73" s="92"/>
      <c r="D73" s="278"/>
      <c r="E73" s="138"/>
      <c r="F73" s="138"/>
      <c r="G73" s="138"/>
      <c r="H73" s="138"/>
      <c r="I73" s="138"/>
    </row>
    <row r="74" spans="1:9" s="9" customFormat="1">
      <c r="A74" s="9" t="s">
        <v>551</v>
      </c>
      <c r="D74" s="277"/>
    </row>
    <row r="75" spans="1:9" s="9" customFormat="1">
      <c r="A75" s="471" t="s">
        <v>14</v>
      </c>
      <c r="B75" s="477"/>
      <c r="C75" s="472"/>
      <c r="D75" s="471" t="s">
        <v>16</v>
      </c>
      <c r="E75" s="472"/>
      <c r="F75" s="471" t="s">
        <v>15</v>
      </c>
      <c r="G75" s="472"/>
      <c r="H75" s="475" t="s">
        <v>12</v>
      </c>
      <c r="I75" s="475"/>
    </row>
    <row r="76" spans="1:9" s="9" customFormat="1" ht="16.8" customHeight="1">
      <c r="A76" s="478"/>
      <c r="B76" s="479"/>
      <c r="C76" s="480"/>
      <c r="D76" s="499"/>
      <c r="E76" s="446"/>
      <c r="F76" s="483"/>
      <c r="G76" s="483"/>
      <c r="H76" s="481"/>
      <c r="I76" s="482"/>
    </row>
    <row r="77" spans="1:9" s="108" customFormat="1" ht="8.4" customHeight="1">
      <c r="A77" s="138"/>
      <c r="B77" s="138"/>
      <c r="C77" s="138"/>
      <c r="D77" s="278"/>
      <c r="E77" s="138"/>
      <c r="F77" s="138"/>
      <c r="G77" s="138"/>
      <c r="H77" s="138"/>
      <c r="I77" s="138"/>
    </row>
    <row r="78" spans="1:9" s="108" customFormat="1">
      <c r="A78" s="108" t="s">
        <v>559</v>
      </c>
      <c r="D78" s="277"/>
      <c r="E78" s="108" t="s">
        <v>530</v>
      </c>
    </row>
    <row r="79" spans="1:9" s="108" customFormat="1" ht="28.95" customHeight="1">
      <c r="A79" s="166" t="s">
        <v>4</v>
      </c>
      <c r="B79" s="166" t="s">
        <v>5</v>
      </c>
      <c r="C79" s="166" t="s">
        <v>6</v>
      </c>
      <c r="D79" s="285" t="s">
        <v>7</v>
      </c>
      <c r="E79" s="500" t="s">
        <v>564</v>
      </c>
      <c r="F79" s="500"/>
      <c r="G79" s="500"/>
      <c r="H79" s="500"/>
      <c r="I79" s="500"/>
    </row>
    <row r="80" spans="1:9" s="108" customFormat="1" ht="14.4" customHeight="1">
      <c r="A80" s="61"/>
      <c r="B80" s="61"/>
      <c r="C80" s="61"/>
      <c r="D80" s="280"/>
      <c r="E80" s="501"/>
      <c r="F80" s="501"/>
      <c r="G80" s="501"/>
      <c r="H80" s="501"/>
      <c r="I80" s="501"/>
    </row>
    <row r="81" spans="1:10" s="9" customFormat="1">
      <c r="D81" s="277"/>
    </row>
    <row r="82" spans="1:10">
      <c r="A82" s="9" t="s">
        <v>552</v>
      </c>
      <c r="B82" s="9"/>
      <c r="C82" s="9"/>
      <c r="E82" s="9"/>
      <c r="F82" s="9"/>
      <c r="G82" s="9"/>
      <c r="H82" s="9"/>
      <c r="I82" s="9"/>
    </row>
    <row r="83" spans="1:10" ht="18.600000000000001" customHeight="1">
      <c r="A83" s="471" t="s">
        <v>569</v>
      </c>
      <c r="B83" s="472"/>
      <c r="C83" s="471" t="s">
        <v>529</v>
      </c>
      <c r="D83" s="477"/>
      <c r="E83" s="472"/>
      <c r="F83" s="475" t="s">
        <v>11</v>
      </c>
      <c r="G83" s="475"/>
      <c r="H83" s="475" t="s">
        <v>12</v>
      </c>
      <c r="I83" s="475"/>
    </row>
    <row r="84" spans="1:10" s="108" customFormat="1" ht="16.8" customHeight="1">
      <c r="A84" s="387"/>
      <c r="B84" s="387"/>
      <c r="C84" s="438"/>
      <c r="D84" s="439"/>
      <c r="E84" s="440"/>
      <c r="F84" s="473"/>
      <c r="G84" s="474"/>
      <c r="H84" s="481"/>
      <c r="I84" s="482"/>
    </row>
    <row r="85" spans="1:10" s="108" customFormat="1" ht="8.4" customHeight="1">
      <c r="A85" s="141"/>
      <c r="B85" s="141"/>
      <c r="C85" s="141"/>
      <c r="D85" s="278"/>
      <c r="E85" s="141"/>
      <c r="F85" s="141"/>
      <c r="G85" s="141"/>
      <c r="H85" s="141"/>
      <c r="I85" s="141"/>
    </row>
    <row r="86" spans="1:10" s="108" customFormat="1">
      <c r="A86" s="108" t="s">
        <v>560</v>
      </c>
      <c r="D86" s="277"/>
      <c r="E86" s="108" t="s">
        <v>530</v>
      </c>
    </row>
    <row r="87" spans="1:10" s="108" customFormat="1" ht="25.95" customHeight="1">
      <c r="A87" s="166" t="s">
        <v>4</v>
      </c>
      <c r="B87" s="166" t="s">
        <v>5</v>
      </c>
      <c r="C87" s="166" t="s">
        <v>6</v>
      </c>
      <c r="D87" s="285" t="s">
        <v>7</v>
      </c>
      <c r="E87" s="500" t="s">
        <v>564</v>
      </c>
      <c r="F87" s="500"/>
      <c r="G87" s="500"/>
      <c r="H87" s="500"/>
      <c r="I87" s="500"/>
    </row>
    <row r="88" spans="1:10" s="108" customFormat="1">
      <c r="A88" s="61"/>
      <c r="B88" s="61"/>
      <c r="C88" s="61"/>
      <c r="D88" s="280"/>
      <c r="E88" s="501"/>
      <c r="F88" s="501"/>
      <c r="G88" s="501"/>
      <c r="H88" s="501"/>
      <c r="I88" s="501"/>
    </row>
    <row r="89" spans="1:10" s="108" customFormat="1">
      <c r="A89" s="9"/>
      <c r="B89" s="9"/>
      <c r="C89" s="9"/>
      <c r="D89" s="277"/>
      <c r="E89" s="9"/>
      <c r="F89" s="9"/>
      <c r="G89" s="9"/>
      <c r="H89" s="9"/>
      <c r="I89" s="9"/>
    </row>
    <row r="90" spans="1:10" s="76" customFormat="1">
      <c r="A90" s="134" t="s">
        <v>561</v>
      </c>
      <c r="B90" s="92"/>
      <c r="C90" s="92"/>
      <c r="D90" s="278"/>
      <c r="E90" s="109"/>
      <c r="F90" s="109"/>
      <c r="G90" s="109"/>
      <c r="H90" s="109"/>
      <c r="I90" s="109"/>
    </row>
    <row r="91" spans="1:10" s="76" customFormat="1">
      <c r="A91" s="78" t="s">
        <v>535</v>
      </c>
      <c r="D91" s="277"/>
    </row>
    <row r="92" spans="1:10" s="108" customFormat="1">
      <c r="A92" s="78"/>
      <c r="D92" s="277"/>
    </row>
    <row r="93" spans="1:10" s="108" customFormat="1">
      <c r="C93" s="504" t="s">
        <v>19</v>
      </c>
      <c r="D93" s="355"/>
      <c r="E93" s="355"/>
      <c r="F93" s="355"/>
      <c r="G93" s="355"/>
    </row>
    <row r="94" spans="1:10">
      <c r="A94" s="108"/>
      <c r="B94" s="108"/>
      <c r="C94" s="172"/>
      <c r="D94" s="502" t="s">
        <v>0</v>
      </c>
      <c r="E94" s="490"/>
      <c r="F94" s="490" t="s">
        <v>543</v>
      </c>
      <c r="G94" s="490"/>
      <c r="H94" s="108"/>
      <c r="I94" s="108"/>
      <c r="J94" s="56"/>
    </row>
    <row r="95" spans="1:10">
      <c r="A95" s="108"/>
      <c r="B95" s="108"/>
      <c r="C95" s="171" t="s">
        <v>1</v>
      </c>
      <c r="D95" s="503">
        <f>F24+F32+F42+F51+F59+F68+F76+F84</f>
        <v>0</v>
      </c>
      <c r="E95" s="503"/>
      <c r="F95" s="491">
        <f>H24+H32+H42+H51+H59+H68+H76+H84</f>
        <v>0</v>
      </c>
      <c r="G95" s="491"/>
      <c r="H95" s="108"/>
      <c r="I95" s="108"/>
    </row>
    <row r="96" spans="1:10">
      <c r="A96" s="108"/>
      <c r="B96" s="108"/>
      <c r="C96" s="171" t="s">
        <v>442</v>
      </c>
      <c r="D96" s="510" t="e">
        <f>D95/D15</f>
        <v>#N/A</v>
      </c>
      <c r="E96" s="510"/>
      <c r="F96" s="510" t="e">
        <f>F95/F15</f>
        <v>#N/A</v>
      </c>
      <c r="G96" s="510"/>
      <c r="H96" s="108"/>
      <c r="I96" s="108"/>
    </row>
    <row r="97" spans="1:9" s="242" customFormat="1">
      <c r="C97" s="178"/>
      <c r="D97" s="308"/>
      <c r="E97" s="308"/>
      <c r="F97" s="308"/>
      <c r="G97" s="308"/>
    </row>
    <row r="98" spans="1:9" s="242" customFormat="1">
      <c r="C98" s="178"/>
      <c r="D98" s="308"/>
      <c r="E98" s="308"/>
      <c r="F98" s="308"/>
      <c r="G98" s="308"/>
    </row>
    <row r="99" spans="1:9" s="242" customFormat="1">
      <c r="C99" s="178"/>
      <c r="D99" s="308"/>
      <c r="E99" s="308"/>
      <c r="F99" s="308"/>
      <c r="G99" s="308"/>
    </row>
    <row r="100" spans="1:9" s="242" customFormat="1">
      <c r="C100" s="178"/>
      <c r="D100" s="308"/>
      <c r="E100" s="308"/>
      <c r="F100" s="308"/>
      <c r="G100" s="308"/>
    </row>
    <row r="101" spans="1:9" s="242" customFormat="1">
      <c r="C101" s="178"/>
      <c r="D101" s="308"/>
      <c r="E101" s="308"/>
      <c r="F101" s="308"/>
      <c r="G101" s="308"/>
    </row>
    <row r="102" spans="1:9" s="242" customFormat="1">
      <c r="C102" s="178"/>
      <c r="D102" s="308"/>
      <c r="E102" s="308"/>
      <c r="F102" s="308"/>
      <c r="G102" s="308"/>
    </row>
    <row r="103" spans="1:9">
      <c r="A103" s="108"/>
      <c r="B103" s="70"/>
      <c r="C103" s="78"/>
      <c r="D103" s="281"/>
      <c r="E103" s="133"/>
      <c r="F103" s="85"/>
      <c r="G103" s="85"/>
      <c r="H103" s="108"/>
      <c r="I103" s="108"/>
    </row>
    <row r="104" spans="1:9" s="242" customFormat="1" ht="9" customHeight="1">
      <c r="B104" s="70"/>
      <c r="C104" s="78"/>
      <c r="D104" s="281"/>
      <c r="E104" s="270"/>
      <c r="F104" s="269"/>
      <c r="G104" s="269"/>
    </row>
    <row r="105" spans="1:9">
      <c r="A105" s="164" t="s">
        <v>21</v>
      </c>
      <c r="B105" s="160"/>
      <c r="C105" s="160"/>
      <c r="D105" s="283"/>
      <c r="E105" s="160"/>
      <c r="F105" s="160"/>
      <c r="G105" s="160"/>
      <c r="H105" s="160"/>
      <c r="I105" s="160"/>
    </row>
    <row r="106" spans="1:9" s="108" customFormat="1">
      <c r="A106" s="114" t="s">
        <v>581</v>
      </c>
      <c r="B106" s="56"/>
      <c r="C106" s="56"/>
      <c r="D106" s="19"/>
      <c r="E106" s="56"/>
      <c r="F106" s="56"/>
      <c r="G106" s="56"/>
      <c r="H106" s="56"/>
      <c r="I106" s="56"/>
    </row>
    <row r="108" spans="1:9">
      <c r="A108" t="s">
        <v>656</v>
      </c>
    </row>
    <row r="109" spans="1:9">
      <c r="A109" s="462" t="s">
        <v>14</v>
      </c>
      <c r="B109" s="463"/>
      <c r="C109" s="463"/>
      <c r="D109" s="463"/>
      <c r="E109" s="464"/>
      <c r="F109" s="505" t="s">
        <v>15</v>
      </c>
      <c r="G109" s="505"/>
      <c r="H109" s="505" t="s">
        <v>12</v>
      </c>
      <c r="I109" s="505"/>
    </row>
    <row r="110" spans="1:9" ht="16.8" customHeight="1">
      <c r="A110" s="478"/>
      <c r="B110" s="479"/>
      <c r="C110" s="479"/>
      <c r="D110" s="479"/>
      <c r="E110" s="480"/>
      <c r="F110" s="483"/>
      <c r="G110" s="483"/>
      <c r="H110" s="483"/>
      <c r="I110" s="483"/>
    </row>
    <row r="111" spans="1:9" s="108" customFormat="1" ht="8.4" customHeight="1">
      <c r="A111" s="133"/>
      <c r="B111" s="133"/>
      <c r="C111" s="133"/>
      <c r="D111" s="281"/>
      <c r="E111" s="133"/>
      <c r="F111" s="137"/>
      <c r="G111" s="137"/>
      <c r="H111" s="137"/>
      <c r="I111" s="137"/>
    </row>
    <row r="112" spans="1:9" s="108" customFormat="1">
      <c r="A112" s="108" t="s">
        <v>553</v>
      </c>
      <c r="D112" s="277"/>
      <c r="E112" s="108" t="s">
        <v>530</v>
      </c>
    </row>
    <row r="113" spans="1:9" s="108" customFormat="1" ht="26.4" customHeight="1">
      <c r="A113" s="166" t="s">
        <v>4</v>
      </c>
      <c r="B113" s="166" t="s">
        <v>5</v>
      </c>
      <c r="C113" s="166" t="s">
        <v>6</v>
      </c>
      <c r="D113" s="285" t="s">
        <v>7</v>
      </c>
      <c r="E113" s="500" t="s">
        <v>564</v>
      </c>
      <c r="F113" s="500"/>
      <c r="G113" s="500"/>
      <c r="H113" s="500"/>
      <c r="I113" s="500"/>
    </row>
    <row r="114" spans="1:9" s="108" customFormat="1">
      <c r="A114" s="61"/>
      <c r="B114" s="61"/>
      <c r="C114" s="61"/>
      <c r="D114" s="280"/>
      <c r="E114" s="501"/>
      <c r="F114" s="501"/>
      <c r="G114" s="501"/>
      <c r="H114" s="501"/>
      <c r="I114" s="501"/>
    </row>
    <row r="115" spans="1:9" ht="14.4" customHeight="1"/>
    <row r="116" spans="1:9">
      <c r="A116" t="s">
        <v>574</v>
      </c>
    </row>
    <row r="117" spans="1:9" ht="25.2" customHeight="1">
      <c r="A117" s="140" t="s">
        <v>9</v>
      </c>
      <c r="B117" s="140" t="s">
        <v>8</v>
      </c>
      <c r="C117" s="140" t="s">
        <v>568</v>
      </c>
      <c r="D117" s="282" t="s">
        <v>20</v>
      </c>
      <c r="E117" s="140" t="s">
        <v>10</v>
      </c>
      <c r="F117" s="505" t="s">
        <v>15</v>
      </c>
      <c r="G117" s="505"/>
      <c r="H117" s="505" t="s">
        <v>12</v>
      </c>
      <c r="I117" s="505"/>
    </row>
    <row r="118" spans="1:9" ht="16.8" customHeight="1">
      <c r="A118" s="168"/>
      <c r="B118" s="61"/>
      <c r="C118" s="168"/>
      <c r="D118" s="280"/>
      <c r="E118" s="61"/>
      <c r="F118" s="483"/>
      <c r="G118" s="483"/>
      <c r="H118" s="483"/>
      <c r="I118" s="483"/>
    </row>
    <row r="119" spans="1:9" s="108" customFormat="1" ht="8.4" customHeight="1">
      <c r="A119" s="78"/>
      <c r="B119" s="78"/>
      <c r="C119" s="78"/>
      <c r="D119" s="281"/>
      <c r="E119" s="78"/>
      <c r="F119" s="133"/>
      <c r="G119" s="133"/>
      <c r="H119" s="133"/>
      <c r="I119" s="133"/>
    </row>
    <row r="120" spans="1:9" s="108" customFormat="1">
      <c r="A120" s="108" t="s">
        <v>554</v>
      </c>
      <c r="D120" s="277"/>
      <c r="E120" s="108" t="s">
        <v>530</v>
      </c>
    </row>
    <row r="121" spans="1:9" s="108" customFormat="1" ht="27" customHeight="1">
      <c r="A121" s="166" t="s">
        <v>4</v>
      </c>
      <c r="B121" s="166" t="s">
        <v>5</v>
      </c>
      <c r="C121" s="166" t="s">
        <v>6</v>
      </c>
      <c r="D121" s="285" t="s">
        <v>7</v>
      </c>
      <c r="E121" s="500" t="s">
        <v>564</v>
      </c>
      <c r="F121" s="500"/>
      <c r="G121" s="500"/>
      <c r="H121" s="500"/>
      <c r="I121" s="500"/>
    </row>
    <row r="122" spans="1:9" s="108" customFormat="1">
      <c r="A122" s="61"/>
      <c r="B122" s="61"/>
      <c r="C122" s="61"/>
      <c r="D122" s="280"/>
      <c r="E122" s="501"/>
      <c r="F122" s="501"/>
      <c r="G122" s="501"/>
      <c r="H122" s="501"/>
      <c r="I122" s="501"/>
    </row>
    <row r="123" spans="1:9" s="9" customFormat="1">
      <c r="A123"/>
      <c r="B123"/>
      <c r="C123"/>
      <c r="D123" s="277"/>
      <c r="E123"/>
      <c r="F123"/>
      <c r="G123"/>
      <c r="H123"/>
      <c r="I123"/>
    </row>
    <row r="124" spans="1:9" s="9" customFormat="1">
      <c r="A124" t="s">
        <v>575</v>
      </c>
      <c r="B124"/>
      <c r="C124"/>
      <c r="D124" s="277"/>
      <c r="E124"/>
      <c r="F124"/>
      <c r="G124"/>
      <c r="H124"/>
      <c r="I124"/>
    </row>
    <row r="125" spans="1:9">
      <c r="A125" s="140" t="s">
        <v>9</v>
      </c>
      <c r="B125" s="140" t="s">
        <v>8</v>
      </c>
      <c r="C125" s="505" t="s">
        <v>567</v>
      </c>
      <c r="D125" s="505"/>
      <c r="E125" s="140" t="s">
        <v>10</v>
      </c>
      <c r="F125" s="505" t="s">
        <v>11</v>
      </c>
      <c r="G125" s="505"/>
      <c r="H125" s="505" t="s">
        <v>12</v>
      </c>
      <c r="I125" s="505"/>
    </row>
    <row r="126" spans="1:9" s="108" customFormat="1" ht="16.8" customHeight="1">
      <c r="A126" s="275"/>
      <c r="B126" s="139"/>
      <c r="C126" s="139"/>
      <c r="D126" s="280"/>
      <c r="E126" s="139"/>
      <c r="F126" s="481"/>
      <c r="G126" s="482"/>
      <c r="H126" s="481"/>
      <c r="I126" s="482"/>
    </row>
    <row r="127" spans="1:9" s="9" customFormat="1" ht="8.4" customHeight="1">
      <c r="A127" s="78"/>
      <c r="B127" s="78"/>
      <c r="C127" s="506"/>
      <c r="D127" s="506"/>
      <c r="E127" s="78"/>
      <c r="F127" s="455"/>
      <c r="G127" s="455"/>
      <c r="H127" s="455"/>
      <c r="I127" s="455"/>
    </row>
    <row r="128" spans="1:9" s="108" customFormat="1">
      <c r="A128" s="108" t="s">
        <v>555</v>
      </c>
      <c r="D128" s="277"/>
      <c r="E128" s="108" t="s">
        <v>530</v>
      </c>
    </row>
    <row r="129" spans="1:9" s="108" customFormat="1" ht="25.2" customHeight="1">
      <c r="A129" s="166" t="s">
        <v>4</v>
      </c>
      <c r="B129" s="166" t="s">
        <v>5</v>
      </c>
      <c r="C129" s="166" t="s">
        <v>6</v>
      </c>
      <c r="D129" s="285" t="s">
        <v>7</v>
      </c>
      <c r="E129" s="500" t="s">
        <v>564</v>
      </c>
      <c r="F129" s="500"/>
      <c r="G129" s="500"/>
      <c r="H129" s="500"/>
      <c r="I129" s="500"/>
    </row>
    <row r="130" spans="1:9" s="108" customFormat="1">
      <c r="A130" s="61"/>
      <c r="B130" s="61"/>
      <c r="C130" s="61"/>
      <c r="D130" s="280"/>
      <c r="E130" s="501"/>
      <c r="F130" s="501"/>
      <c r="G130" s="501"/>
      <c r="H130" s="501"/>
      <c r="I130" s="501"/>
    </row>
    <row r="131" spans="1:9" s="108" customFormat="1" ht="14.4" customHeight="1">
      <c r="A131" s="78"/>
      <c r="B131" s="78"/>
      <c r="C131" s="133"/>
      <c r="D131" s="281"/>
      <c r="E131" s="78"/>
      <c r="F131" s="137"/>
      <c r="G131" s="137"/>
      <c r="H131" s="137"/>
      <c r="I131" s="137"/>
    </row>
    <row r="132" spans="1:9" s="9" customFormat="1">
      <c r="A132" s="9" t="s">
        <v>576</v>
      </c>
      <c r="D132" s="277"/>
    </row>
    <row r="133" spans="1:9">
      <c r="A133" s="9" t="s">
        <v>17</v>
      </c>
      <c r="B133" s="9"/>
      <c r="C133" s="9"/>
      <c r="E133" s="9"/>
      <c r="F133" s="9"/>
      <c r="G133" s="9"/>
      <c r="H133" s="9"/>
      <c r="I133" s="9"/>
    </row>
    <row r="134" spans="1:9">
      <c r="A134" s="140" t="s">
        <v>9</v>
      </c>
      <c r="B134" s="140" t="s">
        <v>8</v>
      </c>
      <c r="C134" s="505" t="s">
        <v>568</v>
      </c>
      <c r="D134" s="505"/>
      <c r="E134" s="140" t="s">
        <v>10</v>
      </c>
      <c r="F134" s="505" t="s">
        <v>11</v>
      </c>
      <c r="G134" s="505"/>
      <c r="H134" s="505" t="s">
        <v>12</v>
      </c>
      <c r="I134" s="505"/>
    </row>
    <row r="135" spans="1:9" ht="16.8" customHeight="1">
      <c r="A135" s="156"/>
      <c r="B135" s="156"/>
      <c r="C135" s="501"/>
      <c r="D135" s="501"/>
      <c r="E135" s="156"/>
      <c r="F135" s="483"/>
      <c r="G135" s="483"/>
      <c r="H135" s="483"/>
      <c r="I135" s="483"/>
    </row>
    <row r="136" spans="1:9" s="108" customFormat="1" ht="8.4" customHeight="1">
      <c r="A136" s="133"/>
      <c r="B136" s="133"/>
      <c r="C136" s="133"/>
      <c r="D136" s="281"/>
      <c r="E136" s="133"/>
      <c r="F136" s="133"/>
      <c r="G136" s="133"/>
      <c r="H136" s="133"/>
      <c r="I136" s="133"/>
    </row>
    <row r="137" spans="1:9" s="242" customFormat="1" ht="31.2" customHeight="1">
      <c r="A137" s="293"/>
      <c r="B137" s="293"/>
      <c r="C137" s="293"/>
      <c r="D137" s="293"/>
      <c r="E137" s="293"/>
      <c r="F137" s="293"/>
      <c r="G137" s="293"/>
      <c r="H137" s="293"/>
      <c r="I137" s="293"/>
    </row>
    <row r="138" spans="1:9" s="108" customFormat="1">
      <c r="A138" s="108" t="s">
        <v>556</v>
      </c>
      <c r="D138" s="277"/>
      <c r="E138" s="108" t="s">
        <v>530</v>
      </c>
    </row>
    <row r="139" spans="1:9" s="108" customFormat="1" ht="25.2" customHeight="1">
      <c r="A139" s="166" t="s">
        <v>4</v>
      </c>
      <c r="B139" s="166" t="s">
        <v>5</v>
      </c>
      <c r="C139" s="166" t="s">
        <v>6</v>
      </c>
      <c r="D139" s="285" t="s">
        <v>7</v>
      </c>
      <c r="E139" s="500" t="s">
        <v>564</v>
      </c>
      <c r="F139" s="500"/>
      <c r="G139" s="500"/>
      <c r="H139" s="500"/>
      <c r="I139" s="500"/>
    </row>
    <row r="140" spans="1:9" s="108" customFormat="1">
      <c r="A140" s="61"/>
      <c r="B140" s="61"/>
      <c r="C140" s="61"/>
      <c r="D140" s="280"/>
      <c r="E140" s="501"/>
      <c r="F140" s="501"/>
      <c r="G140" s="501"/>
      <c r="H140" s="501"/>
      <c r="I140" s="501"/>
    </row>
    <row r="141" spans="1:9">
      <c r="A141" s="8"/>
      <c r="B141" s="8"/>
      <c r="C141" s="8"/>
      <c r="E141" s="8"/>
      <c r="F141" s="8"/>
      <c r="G141" s="9"/>
      <c r="H141" s="9"/>
      <c r="I141" s="9"/>
    </row>
    <row r="142" spans="1:9">
      <c r="A142" s="108" t="s">
        <v>565</v>
      </c>
      <c r="B142" s="108"/>
      <c r="C142" s="108"/>
      <c r="E142" s="108"/>
      <c r="F142" s="108"/>
      <c r="G142" s="108"/>
      <c r="H142" s="108"/>
      <c r="I142" s="108"/>
    </row>
    <row r="143" spans="1:9">
      <c r="A143" s="78" t="s">
        <v>705</v>
      </c>
      <c r="B143" s="108"/>
      <c r="C143" s="108"/>
      <c r="E143" s="108"/>
      <c r="F143" s="108"/>
      <c r="G143" s="108"/>
      <c r="H143" s="108"/>
      <c r="I143" s="108"/>
    </row>
    <row r="144" spans="1:9" s="108" customFormat="1">
      <c r="A144" s="471" t="s">
        <v>566</v>
      </c>
      <c r="B144" s="477"/>
      <c r="C144" s="477"/>
      <c r="D144" s="477"/>
      <c r="E144" s="472"/>
      <c r="F144" s="471" t="s">
        <v>15</v>
      </c>
      <c r="G144" s="472"/>
      <c r="H144" s="475" t="s">
        <v>12</v>
      </c>
      <c r="I144" s="475"/>
    </row>
    <row r="145" spans="1:9" s="108" customFormat="1" ht="16.8" customHeight="1">
      <c r="A145" s="438"/>
      <c r="B145" s="439"/>
      <c r="C145" s="439"/>
      <c r="D145" s="439"/>
      <c r="E145" s="440"/>
      <c r="F145" s="481"/>
      <c r="G145" s="482"/>
      <c r="H145" s="481"/>
      <c r="I145" s="482"/>
    </row>
    <row r="146" spans="1:9" s="108" customFormat="1" ht="8.4" customHeight="1">
      <c r="A146" s="137"/>
      <c r="B146" s="137"/>
      <c r="C146" s="137"/>
      <c r="D146" s="281"/>
      <c r="E146" s="137"/>
      <c r="F146" s="133"/>
      <c r="G146" s="133"/>
      <c r="H146" s="133"/>
      <c r="I146" s="133"/>
    </row>
    <row r="147" spans="1:9" s="108" customFormat="1">
      <c r="A147" s="108" t="s">
        <v>557</v>
      </c>
      <c r="D147" s="277"/>
      <c r="E147" s="108" t="s">
        <v>530</v>
      </c>
    </row>
    <row r="148" spans="1:9" s="108" customFormat="1" ht="24.6" customHeight="1">
      <c r="A148" s="166" t="s">
        <v>4</v>
      </c>
      <c r="B148" s="166" t="s">
        <v>5</v>
      </c>
      <c r="C148" s="166" t="s">
        <v>6</v>
      </c>
      <c r="D148" s="285" t="s">
        <v>7</v>
      </c>
      <c r="E148" s="500" t="s">
        <v>564</v>
      </c>
      <c r="F148" s="500"/>
      <c r="G148" s="500"/>
      <c r="H148" s="500"/>
      <c r="I148" s="500"/>
    </row>
    <row r="149" spans="1:9" s="108" customFormat="1">
      <c r="A149" s="61"/>
      <c r="B149" s="61"/>
      <c r="C149" s="61"/>
      <c r="D149" s="280"/>
      <c r="E149" s="501"/>
      <c r="F149" s="501"/>
      <c r="G149" s="501"/>
      <c r="H149" s="501"/>
      <c r="I149" s="501"/>
    </row>
    <row r="150" spans="1:9" s="108" customFormat="1">
      <c r="D150" s="277"/>
    </row>
    <row r="151" spans="1:9">
      <c r="A151" s="9" t="s">
        <v>577</v>
      </c>
      <c r="B151" s="9"/>
      <c r="C151" s="9"/>
      <c r="E151" s="9"/>
      <c r="F151" s="9"/>
    </row>
    <row r="152" spans="1:9">
      <c r="A152" s="9" t="s">
        <v>18</v>
      </c>
      <c r="B152" s="9"/>
      <c r="C152" s="9"/>
      <c r="E152" s="9"/>
      <c r="F152" s="9"/>
    </row>
    <row r="153" spans="1:9">
      <c r="A153" s="505" t="s">
        <v>571</v>
      </c>
      <c r="B153" s="505"/>
      <c r="C153" s="505"/>
      <c r="D153" s="505"/>
      <c r="E153" s="505"/>
      <c r="F153" s="505" t="s">
        <v>15</v>
      </c>
      <c r="G153" s="505"/>
      <c r="H153" s="505" t="s">
        <v>12</v>
      </c>
      <c r="I153" s="505"/>
    </row>
    <row r="154" spans="1:9" ht="16.8" customHeight="1">
      <c r="A154" s="501"/>
      <c r="B154" s="501"/>
      <c r="C154" s="501"/>
      <c r="D154" s="501"/>
      <c r="E154" s="501"/>
      <c r="F154" s="483"/>
      <c r="G154" s="483"/>
      <c r="H154" s="444"/>
      <c r="I154" s="446"/>
    </row>
    <row r="155" spans="1:9" s="108" customFormat="1" ht="8.4" customHeight="1">
      <c r="A155" s="133"/>
      <c r="B155" s="133"/>
      <c r="C155" s="133"/>
      <c r="D155" s="281"/>
      <c r="E155" s="133"/>
      <c r="F155" s="133"/>
      <c r="G155" s="133"/>
      <c r="H155" s="133"/>
      <c r="I155" s="133"/>
    </row>
    <row r="156" spans="1:9" s="108" customFormat="1">
      <c r="A156" s="108" t="s">
        <v>747</v>
      </c>
      <c r="D156" s="277"/>
      <c r="E156" s="108" t="s">
        <v>530</v>
      </c>
    </row>
    <row r="157" spans="1:9" s="108" customFormat="1" ht="29.4" customHeight="1">
      <c r="A157" s="166" t="s">
        <v>4</v>
      </c>
      <c r="B157" s="166" t="s">
        <v>5</v>
      </c>
      <c r="C157" s="166" t="s">
        <v>6</v>
      </c>
      <c r="D157" s="285" t="s">
        <v>7</v>
      </c>
      <c r="E157" s="500" t="s">
        <v>564</v>
      </c>
      <c r="F157" s="500"/>
      <c r="G157" s="500"/>
      <c r="H157" s="500"/>
      <c r="I157" s="500"/>
    </row>
    <row r="158" spans="1:9" s="108" customFormat="1">
      <c r="A158" s="61"/>
      <c r="B158" s="61"/>
      <c r="C158" s="61"/>
      <c r="D158" s="280"/>
      <c r="E158" s="501"/>
      <c r="F158" s="501"/>
      <c r="G158" s="501"/>
      <c r="H158" s="501"/>
      <c r="I158" s="501"/>
    </row>
    <row r="160" spans="1:9">
      <c r="A160" s="9" t="s">
        <v>578</v>
      </c>
    </row>
    <row r="161" spans="1:9">
      <c r="A161" s="505" t="s">
        <v>570</v>
      </c>
      <c r="B161" s="505"/>
      <c r="C161" s="505"/>
      <c r="D161" s="505"/>
      <c r="E161" s="505"/>
      <c r="F161" s="505" t="s">
        <v>15</v>
      </c>
      <c r="G161" s="505"/>
      <c r="H161" s="505" t="s">
        <v>12</v>
      </c>
      <c r="I161" s="505"/>
    </row>
    <row r="162" spans="1:9" ht="16.8" customHeight="1">
      <c r="A162" s="478"/>
      <c r="B162" s="479"/>
      <c r="C162" s="479"/>
      <c r="D162" s="479"/>
      <c r="E162" s="480"/>
      <c r="F162" s="483"/>
      <c r="G162" s="483"/>
      <c r="H162" s="483"/>
      <c r="I162" s="483"/>
    </row>
    <row r="163" spans="1:9" s="108" customFormat="1" ht="8.4" customHeight="1">
      <c r="A163" s="133"/>
      <c r="B163" s="133"/>
      <c r="C163" s="133"/>
      <c r="D163" s="281"/>
      <c r="E163" s="133"/>
      <c r="F163" s="133"/>
      <c r="G163" s="133"/>
      <c r="H163" s="133"/>
      <c r="I163" s="133"/>
    </row>
    <row r="164" spans="1:9" s="108" customFormat="1">
      <c r="A164" s="108" t="s">
        <v>559</v>
      </c>
      <c r="D164" s="277"/>
      <c r="E164" s="108" t="s">
        <v>530</v>
      </c>
    </row>
    <row r="165" spans="1:9" s="108" customFormat="1" ht="27" customHeight="1">
      <c r="A165" s="166" t="s">
        <v>4</v>
      </c>
      <c r="B165" s="166" t="s">
        <v>5</v>
      </c>
      <c r="C165" s="166" t="s">
        <v>6</v>
      </c>
      <c r="D165" s="285" t="s">
        <v>7</v>
      </c>
      <c r="E165" s="500" t="s">
        <v>564</v>
      </c>
      <c r="F165" s="500"/>
      <c r="G165" s="500"/>
      <c r="H165" s="500"/>
      <c r="I165" s="500"/>
    </row>
    <row r="166" spans="1:9" s="108" customFormat="1">
      <c r="A166" s="61"/>
      <c r="B166" s="61"/>
      <c r="C166" s="61"/>
      <c r="D166" s="280"/>
      <c r="E166" s="501"/>
      <c r="F166" s="501"/>
      <c r="G166" s="501"/>
      <c r="H166" s="501"/>
      <c r="I166" s="501"/>
    </row>
    <row r="167" spans="1:9" ht="14.4" customHeight="1"/>
    <row r="168" spans="1:9">
      <c r="A168" t="s">
        <v>657</v>
      </c>
    </row>
    <row r="169" spans="1:9">
      <c r="A169" s="505" t="s">
        <v>16</v>
      </c>
      <c r="B169" s="505"/>
      <c r="C169" s="505" t="s">
        <v>13</v>
      </c>
      <c r="D169" s="505"/>
      <c r="E169" s="505"/>
      <c r="F169" s="505" t="s">
        <v>11</v>
      </c>
      <c r="G169" s="505"/>
      <c r="H169" s="505" t="s">
        <v>12</v>
      </c>
      <c r="I169" s="505"/>
    </row>
    <row r="170" spans="1:9" ht="16.8" customHeight="1">
      <c r="A170" s="501"/>
      <c r="B170" s="501"/>
      <c r="C170" s="501"/>
      <c r="D170" s="501"/>
      <c r="E170" s="501"/>
      <c r="F170" s="483"/>
      <c r="G170" s="483"/>
      <c r="H170" s="483"/>
      <c r="I170" s="483"/>
    </row>
    <row r="171" spans="1:9" s="108" customFormat="1" ht="8.4" customHeight="1">
      <c r="A171" s="133"/>
      <c r="B171" s="133"/>
      <c r="C171" s="133"/>
      <c r="D171" s="281"/>
      <c r="E171" s="133"/>
      <c r="F171" s="133"/>
      <c r="G171" s="133"/>
      <c r="H171" s="133"/>
      <c r="I171" s="133"/>
    </row>
    <row r="172" spans="1:9" s="108" customFormat="1">
      <c r="A172" s="108" t="s">
        <v>560</v>
      </c>
      <c r="D172" s="277"/>
      <c r="E172" s="108" t="s">
        <v>530</v>
      </c>
    </row>
    <row r="173" spans="1:9" s="108" customFormat="1" ht="26.4" customHeight="1">
      <c r="A173" s="166" t="s">
        <v>4</v>
      </c>
      <c r="B173" s="166" t="s">
        <v>5</v>
      </c>
      <c r="C173" s="166" t="s">
        <v>6</v>
      </c>
      <c r="D173" s="285" t="s">
        <v>7</v>
      </c>
      <c r="E173" s="500" t="s">
        <v>564</v>
      </c>
      <c r="F173" s="500"/>
      <c r="G173" s="500"/>
      <c r="H173" s="500"/>
      <c r="I173" s="500"/>
    </row>
    <row r="174" spans="1:9" s="108" customFormat="1">
      <c r="A174" s="61"/>
      <c r="B174" s="61"/>
      <c r="C174" s="61"/>
      <c r="D174" s="280"/>
      <c r="E174" s="501"/>
      <c r="F174" s="501"/>
      <c r="G174" s="501"/>
      <c r="H174" s="501"/>
      <c r="I174" s="501"/>
    </row>
    <row r="176" spans="1:9">
      <c r="A176" t="s">
        <v>658</v>
      </c>
    </row>
    <row r="177" spans="1:9">
      <c r="A177" s="505" t="s">
        <v>16</v>
      </c>
      <c r="B177" s="505"/>
      <c r="C177" s="505" t="s">
        <v>659</v>
      </c>
      <c r="D177" s="505"/>
      <c r="E177" s="505"/>
      <c r="F177" s="505" t="s">
        <v>11</v>
      </c>
      <c r="G177" s="505"/>
      <c r="H177" s="505" t="s">
        <v>12</v>
      </c>
      <c r="I177" s="505"/>
    </row>
    <row r="178" spans="1:9" ht="16.8" customHeight="1">
      <c r="A178" s="501"/>
      <c r="B178" s="501"/>
      <c r="C178" s="501"/>
      <c r="D178" s="501"/>
      <c r="E178" s="501"/>
      <c r="F178" s="483"/>
      <c r="G178" s="483"/>
      <c r="H178" s="481"/>
      <c r="I178" s="482"/>
    </row>
    <row r="179" spans="1:9" s="108" customFormat="1" ht="8.4" customHeight="1">
      <c r="A179" s="133"/>
      <c r="B179" s="133"/>
      <c r="C179" s="133"/>
      <c r="D179" s="281"/>
      <c r="E179" s="133"/>
      <c r="F179" s="133"/>
      <c r="G179" s="133"/>
      <c r="H179" s="133"/>
      <c r="I179" s="133"/>
    </row>
    <row r="180" spans="1:9" s="108" customFormat="1">
      <c r="A180" s="108" t="s">
        <v>748</v>
      </c>
      <c r="D180" s="277"/>
      <c r="E180" s="108" t="s">
        <v>530</v>
      </c>
    </row>
    <row r="181" spans="1:9" s="108" customFormat="1" ht="25.95" customHeight="1">
      <c r="A181" s="166" t="s">
        <v>4</v>
      </c>
      <c r="B181" s="166" t="s">
        <v>5</v>
      </c>
      <c r="C181" s="166" t="s">
        <v>6</v>
      </c>
      <c r="D181" s="285" t="s">
        <v>7</v>
      </c>
      <c r="E181" s="500" t="s">
        <v>564</v>
      </c>
      <c r="F181" s="500"/>
      <c r="G181" s="500"/>
      <c r="H181" s="500"/>
      <c r="I181" s="500"/>
    </row>
    <row r="182" spans="1:9" s="108" customFormat="1">
      <c r="A182" s="61"/>
      <c r="B182" s="61"/>
      <c r="C182" s="61"/>
      <c r="D182" s="280"/>
      <c r="E182" s="501"/>
      <c r="F182" s="501"/>
      <c r="G182" s="501"/>
      <c r="H182" s="501"/>
      <c r="I182" s="501"/>
    </row>
    <row r="184" spans="1:9">
      <c r="A184" t="s">
        <v>579</v>
      </c>
    </row>
    <row r="185" spans="1:9">
      <c r="A185" s="505" t="s">
        <v>16</v>
      </c>
      <c r="B185" s="505"/>
      <c r="C185" s="505" t="s">
        <v>572</v>
      </c>
      <c r="D185" s="505"/>
      <c r="E185" s="505"/>
      <c r="F185" s="505" t="s">
        <v>11</v>
      </c>
      <c r="G185" s="505"/>
      <c r="H185" s="505" t="s">
        <v>12</v>
      </c>
      <c r="I185" s="505"/>
    </row>
    <row r="186" spans="1:9" ht="16.8" customHeight="1">
      <c r="A186" s="501"/>
      <c r="B186" s="501"/>
      <c r="C186" s="501"/>
      <c r="D186" s="501"/>
      <c r="E186" s="501"/>
      <c r="F186" s="483"/>
      <c r="G186" s="483"/>
      <c r="H186" s="483"/>
      <c r="I186" s="483"/>
    </row>
    <row r="187" spans="1:9" s="108" customFormat="1" ht="8.4" customHeight="1">
      <c r="A187" s="133"/>
      <c r="B187" s="133"/>
      <c r="C187" s="133"/>
      <c r="D187" s="281"/>
      <c r="E187" s="133"/>
      <c r="F187" s="133"/>
      <c r="G187" s="133"/>
      <c r="H187" s="133"/>
      <c r="I187" s="133"/>
    </row>
    <row r="188" spans="1:9" s="108" customFormat="1">
      <c r="A188" s="108" t="s">
        <v>749</v>
      </c>
      <c r="D188" s="277"/>
      <c r="E188" s="108" t="s">
        <v>530</v>
      </c>
    </row>
    <row r="189" spans="1:9" s="108" customFormat="1" ht="26.4" customHeight="1">
      <c r="A189" s="166" t="s">
        <v>4</v>
      </c>
      <c r="B189" s="166" t="s">
        <v>5</v>
      </c>
      <c r="C189" s="166" t="s">
        <v>6</v>
      </c>
      <c r="D189" s="285" t="s">
        <v>7</v>
      </c>
      <c r="E189" s="500" t="s">
        <v>564</v>
      </c>
      <c r="F189" s="500"/>
      <c r="G189" s="500"/>
      <c r="H189" s="500"/>
      <c r="I189" s="500"/>
    </row>
    <row r="190" spans="1:9" s="108" customFormat="1">
      <c r="A190" s="61"/>
      <c r="B190" s="61"/>
      <c r="C190" s="61"/>
      <c r="D190" s="280"/>
      <c r="E190" s="501"/>
      <c r="F190" s="501"/>
      <c r="G190" s="501"/>
      <c r="H190" s="501"/>
      <c r="I190" s="501"/>
    </row>
    <row r="192" spans="1:9">
      <c r="A192" s="9" t="s">
        <v>580</v>
      </c>
      <c r="B192" s="9"/>
      <c r="C192" s="9"/>
      <c r="E192" s="9"/>
      <c r="F192" s="9"/>
      <c r="G192" s="9"/>
      <c r="H192" s="9"/>
      <c r="I192" s="9"/>
    </row>
    <row r="193" spans="1:12">
      <c r="A193" s="505" t="s">
        <v>569</v>
      </c>
      <c r="B193" s="505"/>
      <c r="C193" s="505" t="s">
        <v>573</v>
      </c>
      <c r="D193" s="505"/>
      <c r="E193" s="505"/>
      <c r="F193" s="505" t="s">
        <v>15</v>
      </c>
      <c r="G193" s="505"/>
      <c r="H193" s="505" t="s">
        <v>12</v>
      </c>
      <c r="I193" s="505"/>
    </row>
    <row r="194" spans="1:12" s="76" customFormat="1" ht="16.8" customHeight="1">
      <c r="A194" s="387"/>
      <c r="B194" s="387"/>
      <c r="C194" s="387"/>
      <c r="D194" s="387"/>
      <c r="E194" s="387"/>
      <c r="F194" s="483"/>
      <c r="G194" s="483"/>
      <c r="H194" s="483"/>
      <c r="I194" s="483"/>
    </row>
    <row r="195" spans="1:12" s="108" customFormat="1" ht="8.4" customHeight="1">
      <c r="A195" s="137"/>
      <c r="B195" s="137"/>
      <c r="C195" s="137"/>
      <c r="D195" s="281"/>
      <c r="E195" s="137"/>
      <c r="F195" s="133"/>
      <c r="G195" s="133"/>
      <c r="H195" s="133"/>
      <c r="I195" s="133"/>
    </row>
    <row r="196" spans="1:12" s="108" customFormat="1">
      <c r="A196" s="108" t="s">
        <v>750</v>
      </c>
      <c r="D196" s="277"/>
      <c r="E196" s="108" t="s">
        <v>530</v>
      </c>
    </row>
    <row r="197" spans="1:12" s="108" customFormat="1" ht="25.95" customHeight="1">
      <c r="A197" s="166" t="s">
        <v>4</v>
      </c>
      <c r="B197" s="166" t="s">
        <v>5</v>
      </c>
      <c r="C197" s="166" t="s">
        <v>6</v>
      </c>
      <c r="D197" s="285" t="s">
        <v>7</v>
      </c>
      <c r="E197" s="500" t="s">
        <v>564</v>
      </c>
      <c r="F197" s="500"/>
      <c r="G197" s="500"/>
      <c r="H197" s="500"/>
      <c r="I197" s="500"/>
    </row>
    <row r="198" spans="1:12" s="108" customFormat="1">
      <c r="A198" s="61"/>
      <c r="B198" s="61"/>
      <c r="C198" s="61"/>
      <c r="D198" s="280"/>
      <c r="E198" s="501"/>
      <c r="F198" s="501"/>
      <c r="G198" s="501"/>
      <c r="H198" s="501"/>
      <c r="I198" s="501"/>
    </row>
    <row r="199" spans="1:12" s="242" customFormat="1">
      <c r="A199" s="78"/>
      <c r="B199" s="78"/>
      <c r="C199" s="78"/>
      <c r="D199" s="293"/>
      <c r="E199" s="293"/>
      <c r="F199" s="293"/>
      <c r="G199" s="293"/>
      <c r="H199" s="293"/>
      <c r="I199" s="293"/>
    </row>
    <row r="200" spans="1:12" s="242" customFormat="1">
      <c r="A200" s="78"/>
      <c r="B200" s="78"/>
      <c r="C200" s="78"/>
      <c r="D200" s="293"/>
      <c r="E200" s="293"/>
      <c r="F200" s="293"/>
      <c r="G200" s="293"/>
      <c r="H200" s="293"/>
      <c r="I200" s="293"/>
    </row>
    <row r="201" spans="1:12" s="242" customFormat="1">
      <c r="A201" s="78"/>
      <c r="B201" s="78"/>
      <c r="C201" s="78"/>
      <c r="D201" s="293"/>
      <c r="E201" s="293"/>
      <c r="F201" s="293"/>
      <c r="G201" s="293"/>
      <c r="H201" s="293"/>
      <c r="I201" s="293"/>
    </row>
    <row r="202" spans="1:12" s="242" customFormat="1">
      <c r="A202" s="78"/>
      <c r="B202" s="78"/>
      <c r="C202" s="78"/>
      <c r="D202" s="293"/>
      <c r="E202" s="293"/>
      <c r="F202" s="293"/>
      <c r="G202" s="293"/>
      <c r="H202" s="293"/>
      <c r="I202" s="293"/>
    </row>
    <row r="203" spans="1:12" s="242" customFormat="1">
      <c r="A203" s="78"/>
      <c r="B203" s="78"/>
      <c r="C203" s="78"/>
      <c r="D203" s="293"/>
      <c r="E203" s="293"/>
      <c r="F203" s="293"/>
      <c r="G203" s="293"/>
      <c r="H203" s="293"/>
      <c r="I203" s="293"/>
    </row>
    <row r="204" spans="1:12" s="242" customFormat="1">
      <c r="A204" s="78"/>
      <c r="B204" s="78"/>
      <c r="C204" s="78"/>
      <c r="D204" s="293"/>
      <c r="E204" s="293"/>
      <c r="F204" s="293"/>
      <c r="G204" s="293"/>
      <c r="H204" s="293"/>
      <c r="I204" s="293"/>
    </row>
    <row r="205" spans="1:12" s="242" customFormat="1">
      <c r="A205" s="78"/>
      <c r="B205" s="78"/>
      <c r="C205" s="78"/>
      <c r="D205" s="293"/>
      <c r="E205" s="293"/>
      <c r="F205" s="293"/>
      <c r="G205" s="293"/>
      <c r="H205" s="293"/>
      <c r="I205" s="293"/>
    </row>
    <row r="206" spans="1:12" s="108" customFormat="1">
      <c r="A206" s="134" t="s">
        <v>561</v>
      </c>
      <c r="B206" s="92"/>
      <c r="C206" s="92"/>
      <c r="D206" s="278"/>
      <c r="E206" s="138"/>
      <c r="F206" s="138"/>
      <c r="G206" s="138"/>
      <c r="H206" s="138"/>
      <c r="I206" s="138"/>
    </row>
    <row r="207" spans="1:12" s="108" customFormat="1">
      <c r="A207" s="78" t="s">
        <v>535</v>
      </c>
      <c r="D207" s="277"/>
      <c r="L207" s="73"/>
    </row>
    <row r="208" spans="1:12" ht="9" customHeight="1">
      <c r="A208" s="76"/>
      <c r="B208" s="76"/>
      <c r="C208" s="76"/>
      <c r="E208" s="76"/>
      <c r="F208" s="76"/>
      <c r="G208" s="76"/>
      <c r="H208" s="76"/>
      <c r="I208" s="76"/>
    </row>
    <row r="209" spans="1:10">
      <c r="A209" s="76"/>
      <c r="B209" s="148"/>
      <c r="C209" s="504" t="s">
        <v>679</v>
      </c>
      <c r="D209" s="355"/>
      <c r="E209" s="355"/>
      <c r="F209" s="355"/>
      <c r="G209" s="355"/>
      <c r="H209" s="76"/>
      <c r="I209" s="76"/>
      <c r="J209" s="56"/>
    </row>
    <row r="210" spans="1:10">
      <c r="A210" s="76"/>
      <c r="B210" s="78"/>
      <c r="C210" s="172"/>
      <c r="D210" s="502" t="s">
        <v>0</v>
      </c>
      <c r="E210" s="490"/>
      <c r="F210" s="490" t="s">
        <v>543</v>
      </c>
      <c r="G210" s="490"/>
      <c r="H210" s="76"/>
      <c r="I210" s="76"/>
    </row>
    <row r="211" spans="1:10" s="9" customFormat="1">
      <c r="A211"/>
      <c r="B211" s="178"/>
      <c r="C211" s="171" t="s">
        <v>1</v>
      </c>
      <c r="D211" s="503">
        <f>F110+F118+F126+F135+F145+F154+F162+F170+F178+F186+F194</f>
        <v>0</v>
      </c>
      <c r="E211" s="503"/>
      <c r="F211" s="503">
        <f>H110+H118+H126+H135+H145+H154+H162+H170+H178+H186+H194</f>
        <v>0</v>
      </c>
      <c r="G211" s="387"/>
      <c r="H211"/>
      <c r="I211"/>
    </row>
    <row r="212" spans="1:10" s="108" customFormat="1">
      <c r="B212" s="70"/>
      <c r="C212" s="171" t="s">
        <v>442</v>
      </c>
      <c r="D212" s="470" t="e">
        <f>D211/D15</f>
        <v>#N/A</v>
      </c>
      <c r="E212" s="470"/>
      <c r="F212" s="470" t="e">
        <f>F211/F15</f>
        <v>#N/A</v>
      </c>
      <c r="G212" s="470"/>
    </row>
    <row r="213" spans="1:10" s="9" customFormat="1">
      <c r="A213"/>
      <c r="B213"/>
      <c r="C213"/>
      <c r="D213" s="277"/>
      <c r="E213"/>
      <c r="F213"/>
      <c r="G213"/>
      <c r="H213"/>
      <c r="I213"/>
    </row>
    <row r="214" spans="1:10" s="9" customFormat="1">
      <c r="A214" s="160" t="s">
        <v>22</v>
      </c>
      <c r="B214" s="160"/>
      <c r="C214" s="160"/>
      <c r="D214" s="283"/>
      <c r="E214" s="160"/>
      <c r="F214" s="160"/>
      <c r="G214" s="160"/>
      <c r="H214" s="160"/>
      <c r="I214" s="160"/>
    </row>
    <row r="215" spans="1:10" s="108" customFormat="1">
      <c r="A215" s="114" t="s">
        <v>581</v>
      </c>
      <c r="B215" s="56"/>
      <c r="C215" s="56"/>
      <c r="D215" s="19"/>
      <c r="E215" s="56"/>
      <c r="F215" s="56"/>
      <c r="G215" s="56"/>
      <c r="H215" s="56"/>
      <c r="I215" s="56"/>
    </row>
    <row r="216" spans="1:10" s="108" customFormat="1">
      <c r="A216" s="56"/>
      <c r="B216" s="56"/>
      <c r="C216" s="56"/>
      <c r="D216" s="19"/>
      <c r="E216" s="56"/>
      <c r="F216" s="56"/>
      <c r="G216" s="56"/>
      <c r="H216" s="56"/>
      <c r="I216" s="56"/>
    </row>
    <row r="217" spans="1:10" s="9" customFormat="1">
      <c r="A217" s="9" t="s">
        <v>25</v>
      </c>
      <c r="D217" s="277"/>
    </row>
    <row r="218" spans="1:10" s="9" customFormat="1">
      <c r="A218" s="9" t="s">
        <v>582</v>
      </c>
      <c r="D218" s="277"/>
    </row>
    <row r="219" spans="1:10" s="9" customFormat="1">
      <c r="A219" s="505" t="s">
        <v>23</v>
      </c>
      <c r="B219" s="505"/>
      <c r="C219" s="505"/>
      <c r="D219" s="505"/>
      <c r="E219" s="505"/>
      <c r="F219" s="505" t="s">
        <v>15</v>
      </c>
      <c r="G219" s="505"/>
      <c r="H219" s="505" t="s">
        <v>12</v>
      </c>
      <c r="I219" s="505"/>
    </row>
    <row r="220" spans="1:10" s="108" customFormat="1" ht="16.8" customHeight="1">
      <c r="A220" s="507"/>
      <c r="B220" s="508"/>
      <c r="C220" s="508"/>
      <c r="D220" s="508"/>
      <c r="E220" s="509"/>
      <c r="F220" s="483"/>
      <c r="G220" s="483"/>
      <c r="H220" s="483"/>
      <c r="I220" s="483"/>
    </row>
    <row r="221" spans="1:10" s="108" customFormat="1" ht="8.4" customHeight="1">
      <c r="A221" s="133"/>
      <c r="B221" s="133"/>
      <c r="C221" s="133"/>
      <c r="D221" s="281"/>
      <c r="E221" s="133"/>
      <c r="F221" s="133"/>
      <c r="G221" s="133"/>
      <c r="H221" s="133"/>
      <c r="I221" s="133"/>
    </row>
    <row r="222" spans="1:10" s="108" customFormat="1">
      <c r="A222" s="108" t="s">
        <v>553</v>
      </c>
      <c r="D222" s="277"/>
      <c r="E222" s="108" t="s">
        <v>530</v>
      </c>
    </row>
    <row r="223" spans="1:10" s="108" customFormat="1" ht="26.4" customHeight="1">
      <c r="A223" s="166" t="s">
        <v>4</v>
      </c>
      <c r="B223" s="166" t="s">
        <v>5</v>
      </c>
      <c r="C223" s="166" t="s">
        <v>6</v>
      </c>
      <c r="D223" s="285" t="s">
        <v>7</v>
      </c>
      <c r="E223" s="500" t="s">
        <v>564</v>
      </c>
      <c r="F223" s="500"/>
      <c r="G223" s="500"/>
      <c r="H223" s="500"/>
      <c r="I223" s="500"/>
    </row>
    <row r="224" spans="1:10" s="108" customFormat="1">
      <c r="A224" s="61"/>
      <c r="B224" s="61"/>
      <c r="C224" s="61"/>
      <c r="D224" s="280"/>
      <c r="E224" s="501"/>
      <c r="F224" s="501"/>
      <c r="G224" s="501"/>
      <c r="H224" s="501"/>
      <c r="I224" s="501"/>
    </row>
    <row r="225" spans="1:9" s="9" customFormat="1">
      <c r="A225" s="351"/>
      <c r="B225" s="351"/>
      <c r="C225" s="351"/>
      <c r="D225" s="351"/>
      <c r="E225" s="351"/>
      <c r="F225" s="351"/>
      <c r="G225" s="351"/>
      <c r="H225" s="351"/>
      <c r="I225" s="351"/>
    </row>
    <row r="226" spans="1:9" s="9" customFormat="1">
      <c r="A226" s="9" t="s">
        <v>583</v>
      </c>
      <c r="D226" s="277"/>
    </row>
    <row r="227" spans="1:9">
      <c r="A227" s="505" t="s">
        <v>23</v>
      </c>
      <c r="B227" s="505"/>
      <c r="C227" s="505" t="s">
        <v>24</v>
      </c>
      <c r="D227" s="505"/>
      <c r="E227" s="505"/>
      <c r="F227" s="505" t="s">
        <v>11</v>
      </c>
      <c r="G227" s="505"/>
      <c r="H227" s="505" t="s">
        <v>12</v>
      </c>
      <c r="I227" s="505"/>
    </row>
    <row r="228" spans="1:9" ht="16.8" customHeight="1">
      <c r="A228" s="501"/>
      <c r="B228" s="501"/>
      <c r="C228" s="501"/>
      <c r="D228" s="501"/>
      <c r="E228" s="501"/>
      <c r="F228" s="483"/>
      <c r="G228" s="483"/>
      <c r="H228" s="483"/>
      <c r="I228" s="483"/>
    </row>
    <row r="229" spans="1:9" s="108" customFormat="1" ht="8.4" customHeight="1">
      <c r="A229" s="138"/>
      <c r="B229" s="138"/>
      <c r="C229" s="138"/>
      <c r="D229" s="278"/>
      <c r="E229" s="138"/>
      <c r="F229" s="138"/>
      <c r="G229" s="138"/>
      <c r="H229" s="138"/>
      <c r="I229" s="138"/>
    </row>
    <row r="230" spans="1:9" s="108" customFormat="1">
      <c r="A230" s="108" t="s">
        <v>751</v>
      </c>
      <c r="D230" s="277"/>
      <c r="E230" s="108" t="s">
        <v>530</v>
      </c>
    </row>
    <row r="231" spans="1:9" s="108" customFormat="1" ht="27" customHeight="1">
      <c r="A231" s="166" t="s">
        <v>4</v>
      </c>
      <c r="B231" s="166" t="s">
        <v>5</v>
      </c>
      <c r="C231" s="166" t="s">
        <v>6</v>
      </c>
      <c r="D231" s="285" t="s">
        <v>7</v>
      </c>
      <c r="E231" s="500" t="s">
        <v>564</v>
      </c>
      <c r="F231" s="500"/>
      <c r="G231" s="500"/>
      <c r="H231" s="500"/>
      <c r="I231" s="500"/>
    </row>
    <row r="232" spans="1:9" s="108" customFormat="1">
      <c r="A232" s="61"/>
      <c r="B232" s="61"/>
      <c r="C232" s="61"/>
      <c r="D232" s="280"/>
      <c r="E232" s="501"/>
      <c r="F232" s="501"/>
      <c r="G232" s="501"/>
      <c r="H232" s="501"/>
      <c r="I232" s="501"/>
    </row>
    <row r="233" spans="1:9" s="108" customFormat="1">
      <c r="A233" s="138"/>
      <c r="B233" s="138"/>
      <c r="C233" s="138"/>
      <c r="D233" s="278"/>
      <c r="E233" s="138"/>
      <c r="F233" s="138"/>
      <c r="G233" s="138"/>
      <c r="H233" s="138"/>
      <c r="I233" s="138"/>
    </row>
    <row r="234" spans="1:9">
      <c r="A234" s="108" t="s">
        <v>830</v>
      </c>
      <c r="B234" s="108"/>
      <c r="C234" s="108"/>
      <c r="E234" s="108"/>
      <c r="F234" s="505" t="s">
        <v>15</v>
      </c>
      <c r="G234" s="505"/>
      <c r="H234" s="505" t="s">
        <v>12</v>
      </c>
      <c r="I234" s="505"/>
    </row>
    <row r="235" spans="1:9">
      <c r="A235" s="9"/>
      <c r="B235" s="9"/>
      <c r="C235" s="9"/>
      <c r="E235" s="9"/>
      <c r="F235" s="481"/>
      <c r="G235" s="482"/>
      <c r="H235" s="481"/>
      <c r="I235" s="482"/>
    </row>
    <row r="236" spans="1:9" s="108" customFormat="1" ht="8.4" customHeight="1">
      <c r="D236" s="277"/>
      <c r="F236" s="141"/>
      <c r="G236" s="141"/>
      <c r="H236" s="141"/>
      <c r="I236" s="141"/>
    </row>
    <row r="237" spans="1:9">
      <c r="A237" s="11" t="s">
        <v>831</v>
      </c>
    </row>
    <row r="238" spans="1:9">
      <c r="A238" t="s">
        <v>832</v>
      </c>
      <c r="E238" s="9"/>
      <c r="F238" s="9"/>
    </row>
    <row r="239" spans="1:9">
      <c r="A239" s="166" t="s">
        <v>443</v>
      </c>
      <c r="B239" s="166" t="s">
        <v>8</v>
      </c>
      <c r="C239" s="471" t="s">
        <v>567</v>
      </c>
      <c r="D239" s="472"/>
      <c r="E239" s="166" t="s">
        <v>10</v>
      </c>
      <c r="F239" s="475" t="s">
        <v>11</v>
      </c>
      <c r="G239" s="475"/>
      <c r="H239" s="471" t="s">
        <v>12</v>
      </c>
      <c r="I239" s="472"/>
    </row>
    <row r="240" spans="1:9" ht="16.8" customHeight="1">
      <c r="A240" s="275"/>
      <c r="B240" s="275"/>
      <c r="C240" s="478"/>
      <c r="D240" s="480"/>
      <c r="E240" s="168"/>
      <c r="F240" s="486"/>
      <c r="G240" s="487"/>
      <c r="H240" s="473"/>
      <c r="I240" s="474"/>
    </row>
    <row r="241" spans="1:9" s="242" customFormat="1">
      <c r="A241" s="144"/>
      <c r="B241" s="144"/>
      <c r="C241" s="144"/>
      <c r="D241" s="146"/>
      <c r="E241" s="145"/>
      <c r="F241" s="157"/>
      <c r="G241" s="157"/>
      <c r="H241" s="271"/>
      <c r="I241" s="271"/>
    </row>
    <row r="242" spans="1:9" s="242" customFormat="1" ht="8.4" customHeight="1">
      <c r="A242" s="144"/>
      <c r="B242" s="144"/>
      <c r="C242" s="144"/>
      <c r="D242" s="146"/>
      <c r="E242" s="145"/>
      <c r="F242" s="157"/>
      <c r="G242" s="157"/>
      <c r="H242" s="271"/>
      <c r="I242" s="271"/>
    </row>
    <row r="243" spans="1:9" s="108" customFormat="1">
      <c r="A243" s="108" t="s">
        <v>833</v>
      </c>
      <c r="D243" s="277"/>
      <c r="E243" s="108" t="s">
        <v>530</v>
      </c>
    </row>
    <row r="244" spans="1:9" s="108" customFormat="1" ht="28.95" customHeight="1">
      <c r="A244" s="166" t="s">
        <v>4</v>
      </c>
      <c r="B244" s="166" t="s">
        <v>5</v>
      </c>
      <c r="C244" s="166" t="s">
        <v>6</v>
      </c>
      <c r="D244" s="285" t="s">
        <v>7</v>
      </c>
      <c r="E244" s="500" t="s">
        <v>564</v>
      </c>
      <c r="F244" s="500"/>
      <c r="G244" s="500"/>
      <c r="H244" s="500"/>
      <c r="I244" s="500"/>
    </row>
    <row r="245" spans="1:9" s="108" customFormat="1">
      <c r="A245" s="61"/>
      <c r="B245" s="61"/>
      <c r="C245" s="61"/>
      <c r="D245" s="280"/>
      <c r="E245" s="501"/>
      <c r="F245" s="501"/>
      <c r="G245" s="501"/>
      <c r="H245" s="501"/>
      <c r="I245" s="501"/>
    </row>
    <row r="246" spans="1:9" s="76" customFormat="1">
      <c r="A246"/>
      <c r="B246"/>
      <c r="C246"/>
      <c r="D246" s="277"/>
      <c r="E246"/>
      <c r="F246"/>
      <c r="G246"/>
      <c r="H246"/>
      <c r="I246"/>
    </row>
    <row r="247" spans="1:9" s="76" customFormat="1">
      <c r="A247" t="s">
        <v>834</v>
      </c>
      <c r="B247"/>
      <c r="C247"/>
      <c r="D247" s="277"/>
      <c r="E247"/>
      <c r="F247"/>
      <c r="G247"/>
      <c r="H247"/>
      <c r="I247"/>
    </row>
    <row r="248" spans="1:9" s="76" customFormat="1">
      <c r="A248" t="s">
        <v>835</v>
      </c>
      <c r="B248"/>
      <c r="C248"/>
      <c r="D248" s="277"/>
      <c r="E248" s="9"/>
      <c r="F248" s="9"/>
      <c r="G248"/>
      <c r="H248"/>
      <c r="I248"/>
    </row>
    <row r="249" spans="1:9" s="76" customFormat="1">
      <c r="A249" s="505" t="s">
        <v>23</v>
      </c>
      <c r="B249" s="505"/>
      <c r="C249" s="505"/>
      <c r="D249" s="505"/>
      <c r="E249" s="505"/>
      <c r="F249" s="505" t="s">
        <v>15</v>
      </c>
      <c r="G249" s="505"/>
      <c r="H249" s="505" t="s">
        <v>12</v>
      </c>
      <c r="I249" s="505"/>
    </row>
    <row r="250" spans="1:9" s="76" customFormat="1" ht="16.8" customHeight="1">
      <c r="A250" s="501"/>
      <c r="B250" s="501"/>
      <c r="C250" s="501"/>
      <c r="D250" s="501"/>
      <c r="E250" s="501"/>
      <c r="F250" s="476"/>
      <c r="G250" s="476"/>
      <c r="H250" s="483"/>
      <c r="I250" s="483"/>
    </row>
    <row r="251" spans="1:9" s="108" customFormat="1" ht="8.4" customHeight="1">
      <c r="A251" s="133"/>
      <c r="B251" s="133"/>
      <c r="C251" s="133"/>
      <c r="D251" s="281"/>
      <c r="E251" s="133"/>
      <c r="F251" s="133"/>
      <c r="G251" s="133"/>
      <c r="H251" s="133"/>
      <c r="I251" s="133"/>
    </row>
    <row r="252" spans="1:9" s="108" customFormat="1">
      <c r="A252" s="108" t="s">
        <v>836</v>
      </c>
      <c r="D252" s="277"/>
      <c r="E252" s="108" t="s">
        <v>530</v>
      </c>
    </row>
    <row r="253" spans="1:9" s="108" customFormat="1" ht="27.6" customHeight="1">
      <c r="A253" s="166" t="s">
        <v>4</v>
      </c>
      <c r="B253" s="166" t="s">
        <v>5</v>
      </c>
      <c r="C253" s="166" t="s">
        <v>6</v>
      </c>
      <c r="D253" s="285" t="s">
        <v>7</v>
      </c>
      <c r="E253" s="500" t="s">
        <v>564</v>
      </c>
      <c r="F253" s="500"/>
      <c r="G253" s="500"/>
      <c r="H253" s="500"/>
      <c r="I253" s="500"/>
    </row>
    <row r="254" spans="1:9" s="108" customFormat="1">
      <c r="A254" s="61"/>
      <c r="B254" s="61"/>
      <c r="C254" s="61"/>
      <c r="D254" s="280"/>
      <c r="E254" s="501"/>
      <c r="F254" s="501"/>
      <c r="G254" s="501"/>
      <c r="H254" s="501"/>
      <c r="I254" s="501"/>
    </row>
    <row r="255" spans="1:9" s="76" customFormat="1">
      <c r="D255" s="277"/>
    </row>
    <row r="256" spans="1:9" s="76" customFormat="1">
      <c r="A256" s="76" t="s">
        <v>837</v>
      </c>
      <c r="D256" s="277"/>
    </row>
    <row r="257" spans="1:9" s="76" customFormat="1">
      <c r="A257" s="505" t="s">
        <v>23</v>
      </c>
      <c r="B257" s="505"/>
      <c r="C257" s="505"/>
      <c r="D257" s="505"/>
      <c r="E257" s="505"/>
      <c r="F257" s="505" t="s">
        <v>15</v>
      </c>
      <c r="G257" s="505"/>
      <c r="H257" s="505" t="s">
        <v>12</v>
      </c>
      <c r="I257" s="505"/>
    </row>
    <row r="258" spans="1:9" s="76" customFormat="1" ht="16.8" customHeight="1">
      <c r="A258" s="501"/>
      <c r="B258" s="501"/>
      <c r="C258" s="501"/>
      <c r="D258" s="501"/>
      <c r="E258" s="501"/>
      <c r="F258" s="483"/>
      <c r="G258" s="483"/>
      <c r="H258" s="483"/>
      <c r="I258" s="483"/>
    </row>
    <row r="259" spans="1:9" ht="8.4" customHeight="1">
      <c r="A259" s="76"/>
      <c r="B259" s="76"/>
      <c r="C259" s="76"/>
      <c r="E259" s="76"/>
      <c r="F259" s="76"/>
      <c r="G259" s="76"/>
      <c r="H259" s="76"/>
      <c r="I259" s="76"/>
    </row>
    <row r="260" spans="1:9" s="108" customFormat="1">
      <c r="A260" s="108" t="s">
        <v>838</v>
      </c>
      <c r="D260" s="277"/>
      <c r="E260" s="108" t="s">
        <v>530</v>
      </c>
    </row>
    <row r="261" spans="1:9" s="108" customFormat="1" ht="27" customHeight="1">
      <c r="A261" s="166" t="s">
        <v>4</v>
      </c>
      <c r="B261" s="166" t="s">
        <v>5</v>
      </c>
      <c r="C261" s="166" t="s">
        <v>6</v>
      </c>
      <c r="D261" s="285" t="s">
        <v>7</v>
      </c>
      <c r="E261" s="500" t="s">
        <v>564</v>
      </c>
      <c r="F261" s="500"/>
      <c r="G261" s="500"/>
      <c r="H261" s="500"/>
      <c r="I261" s="500"/>
    </row>
    <row r="262" spans="1:9" s="108" customFormat="1">
      <c r="A262" s="61"/>
      <c r="B262" s="61"/>
      <c r="C262" s="61"/>
      <c r="D262" s="280"/>
      <c r="E262" s="501"/>
      <c r="F262" s="501"/>
      <c r="G262" s="501"/>
      <c r="H262" s="501"/>
      <c r="I262" s="501"/>
    </row>
    <row r="263" spans="1:9" s="108" customFormat="1">
      <c r="D263" s="277"/>
    </row>
    <row r="264" spans="1:9">
      <c r="A264" s="76" t="s">
        <v>839</v>
      </c>
      <c r="B264" s="76"/>
      <c r="C264" s="76"/>
      <c r="E264" s="76"/>
      <c r="F264" s="76"/>
      <c r="G264" s="76"/>
      <c r="H264" s="76"/>
      <c r="I264" s="76"/>
    </row>
    <row r="265" spans="1:9">
      <c r="A265" s="505" t="s">
        <v>23</v>
      </c>
      <c r="B265" s="505"/>
      <c r="C265" s="505"/>
      <c r="D265" s="505"/>
      <c r="E265" s="505"/>
      <c r="F265" s="505" t="s">
        <v>15</v>
      </c>
      <c r="G265" s="505"/>
      <c r="H265" s="505" t="s">
        <v>12</v>
      </c>
      <c r="I265" s="505"/>
    </row>
    <row r="266" spans="1:9" ht="16.8" customHeight="1">
      <c r="A266" s="478"/>
      <c r="B266" s="479"/>
      <c r="C266" s="479"/>
      <c r="D266" s="479"/>
      <c r="E266" s="480"/>
      <c r="F266" s="483"/>
      <c r="G266" s="483"/>
      <c r="H266" s="483"/>
      <c r="I266" s="483"/>
    </row>
    <row r="267" spans="1:9" ht="8.4" customHeight="1"/>
    <row r="268" spans="1:9" s="108" customFormat="1">
      <c r="A268" s="108" t="s">
        <v>840</v>
      </c>
      <c r="D268" s="277"/>
      <c r="E268" s="108" t="s">
        <v>530</v>
      </c>
    </row>
    <row r="269" spans="1:9" s="108" customFormat="1" ht="27.6" customHeight="1">
      <c r="A269" s="166" t="s">
        <v>4</v>
      </c>
      <c r="B269" s="166" t="s">
        <v>5</v>
      </c>
      <c r="C269" s="166" t="s">
        <v>6</v>
      </c>
      <c r="D269" s="285" t="s">
        <v>7</v>
      </c>
      <c r="E269" s="500" t="s">
        <v>564</v>
      </c>
      <c r="F269" s="500"/>
      <c r="G269" s="500"/>
      <c r="H269" s="500"/>
      <c r="I269" s="500"/>
    </row>
    <row r="270" spans="1:9" s="108" customFormat="1">
      <c r="A270" s="61"/>
      <c r="B270" s="61"/>
      <c r="C270" s="61"/>
      <c r="D270" s="280"/>
      <c r="E270" s="501"/>
      <c r="F270" s="501"/>
      <c r="G270" s="501"/>
      <c r="H270" s="501"/>
      <c r="I270" s="501"/>
    </row>
    <row r="271" spans="1:9" s="108" customFormat="1" ht="14.4" customHeight="1">
      <c r="D271" s="277"/>
    </row>
    <row r="272" spans="1:9">
      <c r="A272" t="s">
        <v>841</v>
      </c>
      <c r="E272" s="9"/>
      <c r="F272" s="9"/>
    </row>
    <row r="273" spans="1:9">
      <c r="A273" s="505" t="s">
        <v>23</v>
      </c>
      <c r="B273" s="505"/>
      <c r="C273" s="505"/>
      <c r="D273" s="505"/>
      <c r="E273" s="505"/>
      <c r="F273" s="505" t="s">
        <v>15</v>
      </c>
      <c r="G273" s="505"/>
      <c r="H273" s="505" t="s">
        <v>12</v>
      </c>
      <c r="I273" s="505"/>
    </row>
    <row r="274" spans="1:9" ht="16.8" customHeight="1">
      <c r="A274" s="478"/>
      <c r="B274" s="479"/>
      <c r="C274" s="479"/>
      <c r="D274" s="479"/>
      <c r="E274" s="480"/>
      <c r="F274" s="483"/>
      <c r="G274" s="483"/>
      <c r="H274" s="483"/>
      <c r="I274" s="483"/>
    </row>
    <row r="275" spans="1:9" s="242" customFormat="1">
      <c r="A275" s="455"/>
      <c r="B275" s="455"/>
      <c r="C275" s="455"/>
      <c r="D275" s="455"/>
      <c r="E275" s="455"/>
      <c r="F275" s="455"/>
      <c r="G275" s="455"/>
      <c r="H275" s="455"/>
      <c r="I275" s="455"/>
    </row>
    <row r="276" spans="1:9" s="108" customFormat="1" ht="8.4" customHeight="1">
      <c r="A276" s="133"/>
      <c r="B276" s="133"/>
      <c r="C276" s="133"/>
      <c r="D276" s="281"/>
      <c r="E276" s="133"/>
      <c r="F276" s="133"/>
      <c r="G276" s="133"/>
      <c r="H276" s="133"/>
      <c r="I276" s="133"/>
    </row>
    <row r="277" spans="1:9" s="108" customFormat="1">
      <c r="A277" s="108" t="s">
        <v>842</v>
      </c>
      <c r="D277" s="277"/>
      <c r="E277" s="108" t="s">
        <v>530</v>
      </c>
    </row>
    <row r="278" spans="1:9" s="108" customFormat="1" ht="25.95" customHeight="1">
      <c r="A278" s="166" t="s">
        <v>4</v>
      </c>
      <c r="B278" s="166" t="s">
        <v>5</v>
      </c>
      <c r="C278" s="166" t="s">
        <v>6</v>
      </c>
      <c r="D278" s="285" t="s">
        <v>7</v>
      </c>
      <c r="E278" s="500" t="s">
        <v>564</v>
      </c>
      <c r="F278" s="500"/>
      <c r="G278" s="500"/>
      <c r="H278" s="500"/>
      <c r="I278" s="500"/>
    </row>
    <row r="279" spans="1:9" s="108" customFormat="1">
      <c r="A279" s="61"/>
      <c r="B279" s="61"/>
      <c r="C279" s="61"/>
      <c r="D279" s="280"/>
      <c r="E279" s="501"/>
      <c r="F279" s="501"/>
      <c r="G279" s="501"/>
      <c r="H279" s="501"/>
      <c r="I279" s="501"/>
    </row>
    <row r="281" spans="1:9">
      <c r="A281" t="s">
        <v>843</v>
      </c>
    </row>
    <row r="282" spans="1:9" s="76" customFormat="1">
      <c r="A282" t="s">
        <v>844</v>
      </c>
      <c r="B282"/>
      <c r="C282"/>
      <c r="D282" s="277"/>
      <c r="E282" s="9"/>
      <c r="F282" s="9"/>
      <c r="G282"/>
      <c r="H282"/>
      <c r="I282"/>
    </row>
    <row r="283" spans="1:9">
      <c r="A283" s="505" t="s">
        <v>23</v>
      </c>
      <c r="B283" s="505"/>
      <c r="C283" s="505"/>
      <c r="D283" s="505"/>
      <c r="E283" s="505"/>
      <c r="F283" s="505" t="s">
        <v>15</v>
      </c>
      <c r="G283" s="505"/>
      <c r="H283" s="505" t="s">
        <v>12</v>
      </c>
      <c r="I283" s="505"/>
    </row>
    <row r="284" spans="1:9" ht="16.8" customHeight="1">
      <c r="A284" s="501"/>
      <c r="B284" s="501"/>
      <c r="C284" s="501"/>
      <c r="D284" s="501"/>
      <c r="E284" s="501"/>
      <c r="F284" s="483"/>
      <c r="G284" s="483"/>
      <c r="H284" s="483"/>
      <c r="I284" s="483"/>
    </row>
    <row r="285" spans="1:9" s="108" customFormat="1" ht="8.4" customHeight="1">
      <c r="A285" s="133"/>
      <c r="B285" s="133"/>
      <c r="C285" s="133"/>
      <c r="D285" s="281"/>
      <c r="E285" s="133"/>
      <c r="F285" s="133"/>
      <c r="G285" s="133"/>
      <c r="H285" s="133"/>
      <c r="I285" s="133"/>
    </row>
    <row r="286" spans="1:9" s="108" customFormat="1">
      <c r="A286" s="108" t="s">
        <v>845</v>
      </c>
      <c r="D286" s="277"/>
      <c r="E286" s="108" t="s">
        <v>530</v>
      </c>
    </row>
    <row r="287" spans="1:9" s="108" customFormat="1" ht="28.95" customHeight="1">
      <c r="A287" s="166" t="s">
        <v>4</v>
      </c>
      <c r="B287" s="166" t="s">
        <v>5</v>
      </c>
      <c r="C287" s="166" t="s">
        <v>6</v>
      </c>
      <c r="D287" s="285" t="s">
        <v>7</v>
      </c>
      <c r="E287" s="500" t="s">
        <v>564</v>
      </c>
      <c r="F287" s="500"/>
      <c r="G287" s="500"/>
      <c r="H287" s="500"/>
      <c r="I287" s="500"/>
    </row>
    <row r="288" spans="1:9" s="108" customFormat="1">
      <c r="A288" s="61"/>
      <c r="B288" s="61"/>
      <c r="C288" s="61"/>
      <c r="D288" s="280"/>
      <c r="E288" s="501"/>
      <c r="F288" s="501"/>
      <c r="G288" s="501"/>
      <c r="H288" s="501"/>
      <c r="I288" s="501"/>
    </row>
    <row r="290" spans="1:9">
      <c r="A290" t="s">
        <v>846</v>
      </c>
    </row>
    <row r="291" spans="1:9" s="76" customFormat="1" ht="13.95" customHeight="1">
      <c r="A291" s="505" t="s">
        <v>23</v>
      </c>
      <c r="B291" s="505"/>
      <c r="C291" s="505" t="s">
        <v>24</v>
      </c>
      <c r="D291" s="505"/>
      <c r="E291" s="505"/>
      <c r="F291" s="505" t="s">
        <v>11</v>
      </c>
      <c r="G291" s="505"/>
      <c r="H291" s="505" t="s">
        <v>12</v>
      </c>
      <c r="I291" s="505"/>
    </row>
    <row r="292" spans="1:9" s="108" customFormat="1" ht="16.8" customHeight="1">
      <c r="A292" s="501"/>
      <c r="B292" s="501"/>
      <c r="C292" s="501"/>
      <c r="D292" s="501"/>
      <c r="E292" s="501"/>
      <c r="F292" s="483"/>
      <c r="G292" s="483"/>
      <c r="H292" s="483"/>
      <c r="I292" s="483"/>
    </row>
    <row r="293" spans="1:9" s="142" customFormat="1" ht="8.4" customHeight="1">
      <c r="D293" s="289"/>
    </row>
    <row r="294" spans="1:9" s="108" customFormat="1" ht="13.95" customHeight="1">
      <c r="A294" s="108" t="s">
        <v>847</v>
      </c>
      <c r="D294" s="277"/>
      <c r="E294" s="108" t="s">
        <v>530</v>
      </c>
    </row>
    <row r="295" spans="1:9" s="108" customFormat="1" ht="27.6" customHeight="1">
      <c r="A295" s="166" t="s">
        <v>4</v>
      </c>
      <c r="B295" s="166" t="s">
        <v>5</v>
      </c>
      <c r="C295" s="166" t="s">
        <v>6</v>
      </c>
      <c r="D295" s="285" t="s">
        <v>7</v>
      </c>
      <c r="E295" s="500" t="s">
        <v>564</v>
      </c>
      <c r="F295" s="500"/>
      <c r="G295" s="500"/>
      <c r="H295" s="500"/>
      <c r="I295" s="500"/>
    </row>
    <row r="296" spans="1:9" s="108" customFormat="1" ht="14.4" customHeight="1">
      <c r="A296" s="61"/>
      <c r="B296" s="61"/>
      <c r="C296" s="61"/>
      <c r="D296" s="280"/>
      <c r="E296" s="501"/>
      <c r="F296" s="501"/>
      <c r="G296" s="501"/>
      <c r="H296" s="501"/>
      <c r="I296" s="501"/>
    </row>
    <row r="298" spans="1:9">
      <c r="A298" t="s">
        <v>848</v>
      </c>
    </row>
    <row r="299" spans="1:9">
      <c r="A299" s="505" t="s">
        <v>23</v>
      </c>
      <c r="B299" s="505"/>
      <c r="C299" s="505" t="s">
        <v>24</v>
      </c>
      <c r="D299" s="505"/>
      <c r="E299" s="505"/>
      <c r="F299" s="505" t="s">
        <v>11</v>
      </c>
      <c r="G299" s="505"/>
      <c r="H299" s="505" t="s">
        <v>12</v>
      </c>
      <c r="I299" s="505"/>
    </row>
    <row r="300" spans="1:9" s="108" customFormat="1" ht="16.8" customHeight="1">
      <c r="A300" s="501"/>
      <c r="B300" s="501"/>
      <c r="C300" s="501"/>
      <c r="D300" s="501"/>
      <c r="E300" s="501"/>
      <c r="F300" s="483"/>
      <c r="G300" s="483"/>
      <c r="H300" s="483"/>
      <c r="I300" s="483"/>
    </row>
    <row r="301" spans="1:9" s="108" customFormat="1" ht="8.4" customHeight="1">
      <c r="D301" s="277"/>
    </row>
    <row r="302" spans="1:9" s="108" customFormat="1">
      <c r="A302" s="108" t="s">
        <v>849</v>
      </c>
      <c r="D302" s="277"/>
      <c r="E302" s="108" t="s">
        <v>530</v>
      </c>
    </row>
    <row r="303" spans="1:9" s="108" customFormat="1" ht="27" customHeight="1">
      <c r="A303" s="166" t="s">
        <v>4</v>
      </c>
      <c r="B303" s="166" t="s">
        <v>5</v>
      </c>
      <c r="C303" s="166" t="s">
        <v>6</v>
      </c>
      <c r="D303" s="285" t="s">
        <v>7</v>
      </c>
      <c r="E303" s="500" t="s">
        <v>564</v>
      </c>
      <c r="F303" s="500"/>
      <c r="G303" s="500"/>
      <c r="H303" s="500"/>
      <c r="I303" s="500"/>
    </row>
    <row r="304" spans="1:9" ht="14.4" customHeight="1">
      <c r="A304" s="61"/>
      <c r="B304" s="61"/>
      <c r="C304" s="61"/>
      <c r="D304" s="280"/>
      <c r="E304" s="501"/>
      <c r="F304" s="501"/>
      <c r="G304" s="501"/>
      <c r="H304" s="501"/>
      <c r="I304" s="501"/>
    </row>
    <row r="305" spans="1:9" s="242" customFormat="1" ht="15" customHeight="1">
      <c r="A305" s="78"/>
      <c r="B305" s="78"/>
      <c r="C305" s="78"/>
      <c r="D305" s="281"/>
      <c r="E305" s="270"/>
      <c r="F305" s="270"/>
      <c r="G305" s="270"/>
      <c r="H305" s="270"/>
      <c r="I305" s="270"/>
    </row>
    <row r="306" spans="1:9" s="76" customFormat="1" ht="15.6" customHeight="1">
      <c r="A306" t="s">
        <v>850</v>
      </c>
      <c r="B306"/>
      <c r="C306"/>
      <c r="D306" s="277"/>
      <c r="E306"/>
      <c r="F306"/>
      <c r="G306"/>
      <c r="H306"/>
      <c r="I306"/>
    </row>
    <row r="307" spans="1:9" s="76" customFormat="1" ht="16.95" customHeight="1">
      <c r="A307" s="505" t="s">
        <v>23</v>
      </c>
      <c r="B307" s="505"/>
      <c r="C307" s="505"/>
      <c r="D307" s="505"/>
      <c r="E307" s="505"/>
      <c r="F307" s="505" t="s">
        <v>15</v>
      </c>
      <c r="G307" s="505"/>
      <c r="H307" s="505" t="s">
        <v>12</v>
      </c>
      <c r="I307" s="505"/>
    </row>
    <row r="308" spans="1:9" ht="16.8" customHeight="1">
      <c r="A308" s="501"/>
      <c r="B308" s="501"/>
      <c r="C308" s="501"/>
      <c r="D308" s="501"/>
      <c r="E308" s="501"/>
      <c r="F308" s="483"/>
      <c r="G308" s="483"/>
      <c r="H308" s="483"/>
      <c r="I308" s="483"/>
    </row>
    <row r="309" spans="1:9" s="76" customFormat="1" ht="8.4" customHeight="1">
      <c r="A309"/>
      <c r="B309"/>
      <c r="C309"/>
      <c r="D309" s="277"/>
      <c r="E309"/>
      <c r="F309"/>
      <c r="G309"/>
      <c r="H309"/>
      <c r="I309"/>
    </row>
    <row r="310" spans="1:9" s="108" customFormat="1">
      <c r="A310" s="108" t="s">
        <v>851</v>
      </c>
      <c r="D310" s="277"/>
      <c r="E310" s="108" t="s">
        <v>530</v>
      </c>
    </row>
    <row r="311" spans="1:9" s="108" customFormat="1" ht="25.95" customHeight="1">
      <c r="A311" s="166" t="s">
        <v>4</v>
      </c>
      <c r="B311" s="166" t="s">
        <v>5</v>
      </c>
      <c r="C311" s="166" t="s">
        <v>6</v>
      </c>
      <c r="D311" s="285" t="s">
        <v>7</v>
      </c>
      <c r="E311" s="500" t="s">
        <v>564</v>
      </c>
      <c r="F311" s="500"/>
      <c r="G311" s="500"/>
      <c r="H311" s="500"/>
      <c r="I311" s="500"/>
    </row>
    <row r="312" spans="1:9" s="108" customFormat="1">
      <c r="A312" s="61"/>
      <c r="B312" s="61"/>
      <c r="C312" s="61"/>
      <c r="D312" s="280"/>
      <c r="E312" s="501"/>
      <c r="F312" s="501"/>
      <c r="G312" s="501"/>
      <c r="H312" s="501"/>
      <c r="I312" s="501"/>
    </row>
    <row r="313" spans="1:9" s="108" customFormat="1">
      <c r="D313" s="277"/>
    </row>
    <row r="314" spans="1:9">
      <c r="A314" t="s">
        <v>852</v>
      </c>
    </row>
    <row r="315" spans="1:9">
      <c r="A315" s="76" t="s">
        <v>853</v>
      </c>
      <c r="B315" s="76"/>
      <c r="C315" s="76"/>
      <c r="E315" s="76"/>
      <c r="F315" s="76"/>
      <c r="G315" s="76"/>
      <c r="H315" s="76"/>
      <c r="I315" s="76"/>
    </row>
    <row r="316" spans="1:9" s="108" customFormat="1">
      <c r="A316" s="505" t="s">
        <v>23</v>
      </c>
      <c r="B316" s="505"/>
      <c r="C316" s="505" t="s">
        <v>24</v>
      </c>
      <c r="D316" s="505"/>
      <c r="E316" s="505"/>
      <c r="F316" s="505" t="s">
        <v>11</v>
      </c>
      <c r="G316" s="505"/>
      <c r="H316" s="505" t="s">
        <v>12</v>
      </c>
      <c r="I316" s="505"/>
    </row>
    <row r="317" spans="1:9" s="108" customFormat="1" ht="16.8" customHeight="1">
      <c r="A317" s="478"/>
      <c r="B317" s="480"/>
      <c r="C317" s="501"/>
      <c r="D317" s="501"/>
      <c r="E317" s="501"/>
      <c r="F317" s="483"/>
      <c r="G317" s="483"/>
      <c r="H317" s="483"/>
      <c r="I317" s="483"/>
    </row>
    <row r="318" spans="1:9" s="108" customFormat="1" ht="8.4" customHeight="1">
      <c r="D318" s="277"/>
    </row>
    <row r="319" spans="1:9" s="108" customFormat="1">
      <c r="A319" s="108" t="s">
        <v>854</v>
      </c>
      <c r="D319" s="277"/>
      <c r="E319" s="108" t="s">
        <v>530</v>
      </c>
    </row>
    <row r="320" spans="1:9" s="108" customFormat="1">
      <c r="A320" s="166" t="s">
        <v>4</v>
      </c>
      <c r="B320" s="166" t="s">
        <v>5</v>
      </c>
      <c r="C320" s="166" t="s">
        <v>6</v>
      </c>
      <c r="D320" s="285" t="s">
        <v>7</v>
      </c>
      <c r="E320" s="500" t="s">
        <v>564</v>
      </c>
      <c r="F320" s="500"/>
      <c r="G320" s="500"/>
      <c r="H320" s="500"/>
      <c r="I320" s="500"/>
    </row>
    <row r="321" spans="1:9">
      <c r="A321" s="61"/>
      <c r="B321" s="61"/>
      <c r="C321" s="61"/>
      <c r="D321" s="280"/>
      <c r="E321" s="501"/>
      <c r="F321" s="501"/>
      <c r="G321" s="501"/>
      <c r="H321" s="501"/>
      <c r="I321" s="501"/>
    </row>
    <row r="322" spans="1:9" ht="14.4" customHeight="1">
      <c r="A322" s="76"/>
      <c r="B322" s="76"/>
      <c r="C322" s="76"/>
      <c r="E322" s="76"/>
      <c r="F322" s="76"/>
      <c r="G322" s="76"/>
      <c r="H322" s="76"/>
      <c r="I322" s="76"/>
    </row>
    <row r="323" spans="1:9">
      <c r="A323" t="s">
        <v>855</v>
      </c>
      <c r="C323" s="9"/>
      <c r="E323" s="9"/>
      <c r="F323" s="9"/>
    </row>
    <row r="324" spans="1:9">
      <c r="A324" s="505" t="s">
        <v>23</v>
      </c>
      <c r="B324" s="505"/>
      <c r="C324" s="505" t="s">
        <v>24</v>
      </c>
      <c r="D324" s="505"/>
      <c r="E324" s="505"/>
      <c r="F324" s="505" t="s">
        <v>11</v>
      </c>
      <c r="G324" s="505"/>
      <c r="H324" s="505" t="s">
        <v>12</v>
      </c>
      <c r="I324" s="505"/>
    </row>
    <row r="325" spans="1:9" s="108" customFormat="1" ht="16.8" customHeight="1">
      <c r="A325" s="501"/>
      <c r="B325" s="501"/>
      <c r="C325" s="501"/>
      <c r="D325" s="501"/>
      <c r="E325" s="501"/>
      <c r="F325" s="483"/>
      <c r="G325" s="483"/>
      <c r="H325" s="483"/>
      <c r="I325" s="483"/>
    </row>
    <row r="326" spans="1:9" s="108" customFormat="1" ht="8.4" customHeight="1">
      <c r="D326" s="277"/>
    </row>
    <row r="327" spans="1:9" s="108" customFormat="1">
      <c r="A327" s="108" t="s">
        <v>856</v>
      </c>
      <c r="D327" s="277"/>
      <c r="E327" s="108" t="s">
        <v>530</v>
      </c>
    </row>
    <row r="328" spans="1:9" s="108" customFormat="1">
      <c r="A328" s="166" t="s">
        <v>4</v>
      </c>
      <c r="B328" s="166" t="s">
        <v>5</v>
      </c>
      <c r="C328" s="166" t="s">
        <v>6</v>
      </c>
      <c r="D328" s="285" t="s">
        <v>7</v>
      </c>
      <c r="E328" s="500" t="s">
        <v>564</v>
      </c>
      <c r="F328" s="500"/>
      <c r="G328" s="500"/>
      <c r="H328" s="500"/>
      <c r="I328" s="500"/>
    </row>
    <row r="329" spans="1:9" s="108" customFormat="1">
      <c r="A329" s="61"/>
      <c r="B329" s="61"/>
      <c r="C329" s="61"/>
      <c r="D329" s="280"/>
      <c r="E329" s="501"/>
      <c r="F329" s="501"/>
      <c r="G329" s="501"/>
      <c r="H329" s="501"/>
      <c r="I329" s="501"/>
    </row>
    <row r="331" spans="1:9" s="76" customFormat="1">
      <c r="A331" t="s">
        <v>857</v>
      </c>
      <c r="B331"/>
      <c r="C331"/>
      <c r="D331" s="277"/>
      <c r="E331"/>
      <c r="F331"/>
      <c r="G331"/>
      <c r="H331"/>
      <c r="I331"/>
    </row>
    <row r="332" spans="1:9">
      <c r="A332" s="505" t="s">
        <v>23</v>
      </c>
      <c r="B332" s="505"/>
      <c r="C332" s="505" t="s">
        <v>24</v>
      </c>
      <c r="D332" s="505"/>
      <c r="E332" s="505"/>
      <c r="F332" s="505" t="s">
        <v>11</v>
      </c>
      <c r="G332" s="505"/>
      <c r="H332" s="505" t="s">
        <v>12</v>
      </c>
      <c r="I332" s="505"/>
    </row>
    <row r="333" spans="1:9" s="108" customFormat="1" ht="16.8" customHeight="1">
      <c r="A333" s="501"/>
      <c r="B333" s="501"/>
      <c r="C333" s="501"/>
      <c r="D333" s="501"/>
      <c r="E333" s="501"/>
      <c r="F333" s="483"/>
      <c r="G333" s="483"/>
      <c r="H333" s="483"/>
      <c r="I333" s="483"/>
    </row>
    <row r="334" spans="1:9" s="108" customFormat="1" ht="8.4" customHeight="1">
      <c r="D334" s="277"/>
    </row>
    <row r="335" spans="1:9" s="108" customFormat="1">
      <c r="A335" s="108" t="s">
        <v>858</v>
      </c>
      <c r="D335" s="277"/>
      <c r="E335" s="108" t="s">
        <v>530</v>
      </c>
    </row>
    <row r="336" spans="1:9" s="108" customFormat="1">
      <c r="A336" s="166" t="s">
        <v>4</v>
      </c>
      <c r="B336" s="166" t="s">
        <v>5</v>
      </c>
      <c r="C336" s="166" t="s">
        <v>6</v>
      </c>
      <c r="D336" s="285" t="s">
        <v>7</v>
      </c>
      <c r="E336" s="500" t="s">
        <v>564</v>
      </c>
      <c r="F336" s="500"/>
      <c r="G336" s="500"/>
      <c r="H336" s="500"/>
      <c r="I336" s="500"/>
    </row>
    <row r="337" spans="1:9">
      <c r="A337" s="61"/>
      <c r="B337" s="61"/>
      <c r="C337" s="61"/>
      <c r="D337" s="280"/>
      <c r="E337" s="501"/>
      <c r="F337" s="501"/>
      <c r="G337" s="501"/>
      <c r="H337" s="501"/>
      <c r="I337" s="501"/>
    </row>
    <row r="338" spans="1:9" s="108" customFormat="1">
      <c r="A338" s="134" t="s">
        <v>561</v>
      </c>
      <c r="B338" s="92"/>
      <c r="C338" s="92"/>
      <c r="D338" s="278"/>
      <c r="E338" s="138"/>
      <c r="F338" s="138"/>
      <c r="G338" s="138"/>
      <c r="H338" s="138"/>
      <c r="I338" s="138"/>
    </row>
    <row r="339" spans="1:9" s="108" customFormat="1">
      <c r="A339" s="78" t="s">
        <v>535</v>
      </c>
      <c r="D339" s="277"/>
    </row>
    <row r="340" spans="1:9">
      <c r="B340" s="148"/>
      <c r="C340" s="504" t="s">
        <v>697</v>
      </c>
      <c r="D340" s="355"/>
      <c r="E340" s="355"/>
      <c r="F340" s="355"/>
      <c r="G340" s="355"/>
    </row>
    <row r="341" spans="1:9">
      <c r="B341" s="78"/>
      <c r="C341" s="172"/>
      <c r="D341" s="502" t="s">
        <v>0</v>
      </c>
      <c r="E341" s="490"/>
      <c r="F341" s="490" t="s">
        <v>543</v>
      </c>
      <c r="G341" s="490"/>
    </row>
    <row r="342" spans="1:9">
      <c r="B342" s="178"/>
      <c r="C342" s="171" t="s">
        <v>1</v>
      </c>
      <c r="D342" s="503">
        <f>F220+F228+F235+F240+F250+F258+F266+F274+F284+F292+F300+F308+F317+F325+F333</f>
        <v>0</v>
      </c>
      <c r="E342" s="503"/>
      <c r="F342" s="503">
        <f>H220+H228+H235+H240+H250+H258+H266+H274+H284+H292+H300+H308+H317+H325+H333</f>
        <v>0</v>
      </c>
      <c r="G342" s="387"/>
    </row>
    <row r="343" spans="1:9">
      <c r="C343" s="171" t="s">
        <v>442</v>
      </c>
      <c r="D343" s="469" t="e">
        <f>D342/D15</f>
        <v>#N/A</v>
      </c>
      <c r="E343" s="469"/>
      <c r="F343" s="470" t="e">
        <f>F342/F15</f>
        <v>#N/A</v>
      </c>
      <c r="G343" s="470"/>
    </row>
    <row r="345" spans="1:9">
      <c r="A345" s="159" t="s">
        <v>752</v>
      </c>
      <c r="B345" s="160"/>
      <c r="C345" s="160"/>
      <c r="D345" s="283"/>
      <c r="E345" s="160"/>
      <c r="F345" s="160"/>
      <c r="G345" s="160"/>
      <c r="H345" s="160"/>
      <c r="I345" s="160"/>
    </row>
    <row r="346" spans="1:9">
      <c r="A346" t="s">
        <v>754</v>
      </c>
      <c r="F346" s="78"/>
      <c r="G346" s="466" t="s">
        <v>112</v>
      </c>
      <c r="H346" s="467"/>
      <c r="I346" s="468"/>
    </row>
    <row r="347" spans="1:9">
      <c r="A347" s="311" t="s">
        <v>755</v>
      </c>
      <c r="B347" s="311"/>
      <c r="C347" s="311"/>
      <c r="D347" s="312"/>
      <c r="E347" s="311"/>
      <c r="F347" s="311"/>
      <c r="G347" s="311"/>
      <c r="H347" s="311"/>
      <c r="I347" s="311"/>
    </row>
  </sheetData>
  <dataConsolidate/>
  <mergeCells count="330">
    <mergeCell ref="A333:B333"/>
    <mergeCell ref="C333:E333"/>
    <mergeCell ref="F333:G333"/>
    <mergeCell ref="H333:I333"/>
    <mergeCell ref="E223:I223"/>
    <mergeCell ref="E224:I224"/>
    <mergeCell ref="E231:I231"/>
    <mergeCell ref="H325:I325"/>
    <mergeCell ref="A332:B332"/>
    <mergeCell ref="C332:E332"/>
    <mergeCell ref="F332:G332"/>
    <mergeCell ref="H332:I332"/>
    <mergeCell ref="E328:I328"/>
    <mergeCell ref="E329:I329"/>
    <mergeCell ref="A317:B317"/>
    <mergeCell ref="C317:E317"/>
    <mergeCell ref="F317:G317"/>
    <mergeCell ref="H317:I317"/>
    <mergeCell ref="A324:B324"/>
    <mergeCell ref="C324:E324"/>
    <mergeCell ref="F324:G324"/>
    <mergeCell ref="H324:I324"/>
    <mergeCell ref="E320:I320"/>
    <mergeCell ref="E321:I321"/>
    <mergeCell ref="C93:G93"/>
    <mergeCell ref="D96:E96"/>
    <mergeCell ref="F96:G96"/>
    <mergeCell ref="E295:I295"/>
    <mergeCell ref="E296:I296"/>
    <mergeCell ref="E303:I303"/>
    <mergeCell ref="H274:I274"/>
    <mergeCell ref="A283:E283"/>
    <mergeCell ref="F283:G283"/>
    <mergeCell ref="H283:I283"/>
    <mergeCell ref="E278:I278"/>
    <mergeCell ref="E279:I279"/>
    <mergeCell ref="A266:E266"/>
    <mergeCell ref="A292:B292"/>
    <mergeCell ref="C292:E292"/>
    <mergeCell ref="F292:G292"/>
    <mergeCell ref="H292:I292"/>
    <mergeCell ref="A284:E284"/>
    <mergeCell ref="F284:G284"/>
    <mergeCell ref="H284:I284"/>
    <mergeCell ref="A291:B291"/>
    <mergeCell ref="C291:E291"/>
    <mergeCell ref="F291:G291"/>
    <mergeCell ref="H291:I291"/>
    <mergeCell ref="A316:B316"/>
    <mergeCell ref="C316:E316"/>
    <mergeCell ref="F316:G316"/>
    <mergeCell ref="H316:I316"/>
    <mergeCell ref="E312:I312"/>
    <mergeCell ref="A299:B299"/>
    <mergeCell ref="C299:E299"/>
    <mergeCell ref="F299:G299"/>
    <mergeCell ref="H299:I299"/>
    <mergeCell ref="A307:E307"/>
    <mergeCell ref="F307:G307"/>
    <mergeCell ref="H307:I307"/>
    <mergeCell ref="A300:B300"/>
    <mergeCell ref="C300:E300"/>
    <mergeCell ref="F300:G300"/>
    <mergeCell ref="H300:I300"/>
    <mergeCell ref="A308:E308"/>
    <mergeCell ref="H308:I308"/>
    <mergeCell ref="E304:I304"/>
    <mergeCell ref="E311:I311"/>
    <mergeCell ref="E287:I287"/>
    <mergeCell ref="E288:I288"/>
    <mergeCell ref="E269:I269"/>
    <mergeCell ref="E270:I270"/>
    <mergeCell ref="H266:I266"/>
    <mergeCell ref="A273:E273"/>
    <mergeCell ref="F273:G273"/>
    <mergeCell ref="H273:I273"/>
    <mergeCell ref="A275:I275"/>
    <mergeCell ref="H258:I258"/>
    <mergeCell ref="F258:G258"/>
    <mergeCell ref="A258:E258"/>
    <mergeCell ref="F265:G265"/>
    <mergeCell ref="H265:I265"/>
    <mergeCell ref="E262:I262"/>
    <mergeCell ref="H250:I250"/>
    <mergeCell ref="A257:E257"/>
    <mergeCell ref="F257:G257"/>
    <mergeCell ref="H257:I257"/>
    <mergeCell ref="E253:I253"/>
    <mergeCell ref="E254:I254"/>
    <mergeCell ref="E261:I261"/>
    <mergeCell ref="H240:I240"/>
    <mergeCell ref="C239:D239"/>
    <mergeCell ref="C240:D240"/>
    <mergeCell ref="F240:G240"/>
    <mergeCell ref="A249:E249"/>
    <mergeCell ref="F249:G249"/>
    <mergeCell ref="H249:I249"/>
    <mergeCell ref="H235:I235"/>
    <mergeCell ref="F239:G239"/>
    <mergeCell ref="H239:I239"/>
    <mergeCell ref="E244:I244"/>
    <mergeCell ref="E245:I245"/>
    <mergeCell ref="A227:B227"/>
    <mergeCell ref="F234:G234"/>
    <mergeCell ref="H234:I234"/>
    <mergeCell ref="F227:G227"/>
    <mergeCell ref="H227:I227"/>
    <mergeCell ref="F228:G228"/>
    <mergeCell ref="H228:I228"/>
    <mergeCell ref="C227:E227"/>
    <mergeCell ref="E232:I232"/>
    <mergeCell ref="A228:E228"/>
    <mergeCell ref="E190:I190"/>
    <mergeCell ref="E197:I197"/>
    <mergeCell ref="E198:I198"/>
    <mergeCell ref="A219:E219"/>
    <mergeCell ref="A225:E225"/>
    <mergeCell ref="F219:G219"/>
    <mergeCell ref="H219:I219"/>
    <mergeCell ref="F225:G225"/>
    <mergeCell ref="H225:I225"/>
    <mergeCell ref="F220:G220"/>
    <mergeCell ref="H220:I220"/>
    <mergeCell ref="H194:I194"/>
    <mergeCell ref="C193:E193"/>
    <mergeCell ref="C194:E194"/>
    <mergeCell ref="C209:G209"/>
    <mergeCell ref="A220:E220"/>
    <mergeCell ref="E173:I173"/>
    <mergeCell ref="E174:I174"/>
    <mergeCell ref="E181:I181"/>
    <mergeCell ref="E182:I182"/>
    <mergeCell ref="E189:I189"/>
    <mergeCell ref="A194:B194"/>
    <mergeCell ref="A193:B193"/>
    <mergeCell ref="E113:I113"/>
    <mergeCell ref="E114:I114"/>
    <mergeCell ref="E121:I121"/>
    <mergeCell ref="E122:I122"/>
    <mergeCell ref="E129:I129"/>
    <mergeCell ref="E130:I130"/>
    <mergeCell ref="E139:I139"/>
    <mergeCell ref="E140:I140"/>
    <mergeCell ref="E148:I148"/>
    <mergeCell ref="E149:I149"/>
    <mergeCell ref="E157:I157"/>
    <mergeCell ref="E158:I158"/>
    <mergeCell ref="E165:I165"/>
    <mergeCell ref="E166:I166"/>
    <mergeCell ref="F193:G193"/>
    <mergeCell ref="H193:I193"/>
    <mergeCell ref="F194:G194"/>
    <mergeCell ref="A185:B185"/>
    <mergeCell ref="C185:E185"/>
    <mergeCell ref="F185:G185"/>
    <mergeCell ref="H185:I185"/>
    <mergeCell ref="A186:B186"/>
    <mergeCell ref="C186:E186"/>
    <mergeCell ref="F186:G186"/>
    <mergeCell ref="H186:I186"/>
    <mergeCell ref="F177:G177"/>
    <mergeCell ref="H177:I177"/>
    <mergeCell ref="A177:B177"/>
    <mergeCell ref="C177:E177"/>
    <mergeCell ref="A178:B178"/>
    <mergeCell ref="C178:E178"/>
    <mergeCell ref="F178:G178"/>
    <mergeCell ref="H178:I178"/>
    <mergeCell ref="F169:G169"/>
    <mergeCell ref="H169:I169"/>
    <mergeCell ref="A169:B169"/>
    <mergeCell ref="C169:E169"/>
    <mergeCell ref="A170:B170"/>
    <mergeCell ref="C170:E170"/>
    <mergeCell ref="F170:G170"/>
    <mergeCell ref="H170:I170"/>
    <mergeCell ref="H161:I161"/>
    <mergeCell ref="F161:G161"/>
    <mergeCell ref="F162:G162"/>
    <mergeCell ref="H162:I162"/>
    <mergeCell ref="A161:E161"/>
    <mergeCell ref="A162:E162"/>
    <mergeCell ref="F153:G153"/>
    <mergeCell ref="F154:G154"/>
    <mergeCell ref="H153:I153"/>
    <mergeCell ref="A153:E153"/>
    <mergeCell ref="A154:E154"/>
    <mergeCell ref="A144:E144"/>
    <mergeCell ref="F144:G144"/>
    <mergeCell ref="H144:I144"/>
    <mergeCell ref="A145:E145"/>
    <mergeCell ref="F145:G145"/>
    <mergeCell ref="H145:I145"/>
    <mergeCell ref="H154:I154"/>
    <mergeCell ref="C135:D135"/>
    <mergeCell ref="F134:G134"/>
    <mergeCell ref="H134:I134"/>
    <mergeCell ref="F135:G135"/>
    <mergeCell ref="H135:I135"/>
    <mergeCell ref="F127:G127"/>
    <mergeCell ref="H127:I127"/>
    <mergeCell ref="C125:D125"/>
    <mergeCell ref="C127:D127"/>
    <mergeCell ref="C134:D134"/>
    <mergeCell ref="F126:G126"/>
    <mergeCell ref="H126:I126"/>
    <mergeCell ref="F117:G117"/>
    <mergeCell ref="H117:I117"/>
    <mergeCell ref="F118:G118"/>
    <mergeCell ref="H118:I118"/>
    <mergeCell ref="F125:G125"/>
    <mergeCell ref="H125:I125"/>
    <mergeCell ref="H109:I109"/>
    <mergeCell ref="H110:I110"/>
    <mergeCell ref="F110:G110"/>
    <mergeCell ref="A109:E109"/>
    <mergeCell ref="A110:E110"/>
    <mergeCell ref="F109:G109"/>
    <mergeCell ref="F95:G95"/>
    <mergeCell ref="C83:E83"/>
    <mergeCell ref="C84:E84"/>
    <mergeCell ref="E27:I27"/>
    <mergeCell ref="E28:I28"/>
    <mergeCell ref="E37:I37"/>
    <mergeCell ref="E38:I38"/>
    <mergeCell ref="E45:I45"/>
    <mergeCell ref="E46:I46"/>
    <mergeCell ref="E54:I54"/>
    <mergeCell ref="E55:I55"/>
    <mergeCell ref="E62:I62"/>
    <mergeCell ref="E63:I63"/>
    <mergeCell ref="E71:I71"/>
    <mergeCell ref="E72:I72"/>
    <mergeCell ref="E79:I79"/>
    <mergeCell ref="A75:C75"/>
    <mergeCell ref="D94:E94"/>
    <mergeCell ref="D95:E95"/>
    <mergeCell ref="F94:G94"/>
    <mergeCell ref="F75:G75"/>
    <mergeCell ref="D341:E341"/>
    <mergeCell ref="D342:E342"/>
    <mergeCell ref="F341:G341"/>
    <mergeCell ref="F342:G342"/>
    <mergeCell ref="D210:E210"/>
    <mergeCell ref="F210:G210"/>
    <mergeCell ref="D211:E211"/>
    <mergeCell ref="F211:G211"/>
    <mergeCell ref="D212:E212"/>
    <mergeCell ref="F212:G212"/>
    <mergeCell ref="C340:G340"/>
    <mergeCell ref="F235:G235"/>
    <mergeCell ref="A250:E250"/>
    <mergeCell ref="F250:G250"/>
    <mergeCell ref="A265:E265"/>
    <mergeCell ref="F266:G266"/>
    <mergeCell ref="A274:E274"/>
    <mergeCell ref="F274:G274"/>
    <mergeCell ref="F308:G308"/>
    <mergeCell ref="A325:B325"/>
    <mergeCell ref="C325:E325"/>
    <mergeCell ref="F325:G325"/>
    <mergeCell ref="E336:I336"/>
    <mergeCell ref="E337:I337"/>
    <mergeCell ref="F76:G76"/>
    <mergeCell ref="H75:I75"/>
    <mergeCell ref="H76:I76"/>
    <mergeCell ref="D75:E75"/>
    <mergeCell ref="D76:E76"/>
    <mergeCell ref="A83:B83"/>
    <mergeCell ref="A84:B84"/>
    <mergeCell ref="E87:I87"/>
    <mergeCell ref="E88:I88"/>
    <mergeCell ref="A76:C76"/>
    <mergeCell ref="F83:G83"/>
    <mergeCell ref="F84:G84"/>
    <mergeCell ref="H83:I83"/>
    <mergeCell ref="H84:I84"/>
    <mergeCell ref="E80:I80"/>
    <mergeCell ref="A15:C15"/>
    <mergeCell ref="F14:G14"/>
    <mergeCell ref="F15:G15"/>
    <mergeCell ref="A1:I1"/>
    <mergeCell ref="A2:I2"/>
    <mergeCell ref="A7:I7"/>
    <mergeCell ref="D15:E15"/>
    <mergeCell ref="D14:E14"/>
    <mergeCell ref="B8:H8"/>
    <mergeCell ref="B10:H10"/>
    <mergeCell ref="A13:G13"/>
    <mergeCell ref="A50:E50"/>
    <mergeCell ref="A51:E51"/>
    <mergeCell ref="C41:D41"/>
    <mergeCell ref="F41:G41"/>
    <mergeCell ref="H41:I41"/>
    <mergeCell ref="C42:D42"/>
    <mergeCell ref="F42:G42"/>
    <mergeCell ref="H42:I42"/>
    <mergeCell ref="H23:I23"/>
    <mergeCell ref="F23:G23"/>
    <mergeCell ref="F24:G24"/>
    <mergeCell ref="C23:D23"/>
    <mergeCell ref="C24:D24"/>
    <mergeCell ref="H24:I24"/>
    <mergeCell ref="C31:D31"/>
    <mergeCell ref="F31:G31"/>
    <mergeCell ref="H31:I31"/>
    <mergeCell ref="G346:I346"/>
    <mergeCell ref="D343:E343"/>
    <mergeCell ref="F343:G343"/>
    <mergeCell ref="A22:I22"/>
    <mergeCell ref="A30:I30"/>
    <mergeCell ref="F67:G67"/>
    <mergeCell ref="F68:G68"/>
    <mergeCell ref="H67:I67"/>
    <mergeCell ref="H68:I68"/>
    <mergeCell ref="A67:E67"/>
    <mergeCell ref="A68:E68"/>
    <mergeCell ref="A58:E58"/>
    <mergeCell ref="A59:E59"/>
    <mergeCell ref="F58:G58"/>
    <mergeCell ref="F59:G59"/>
    <mergeCell ref="H58:I58"/>
    <mergeCell ref="H59:I59"/>
    <mergeCell ref="F50:G50"/>
    <mergeCell ref="F51:G51"/>
    <mergeCell ref="C32:D32"/>
    <mergeCell ref="F32:G32"/>
    <mergeCell ref="H32:I32"/>
    <mergeCell ref="H50:I50"/>
    <mergeCell ref="H51:I51"/>
  </mergeCells>
  <pageMargins left="0.25" right="0.25" top="0.5" bottom="0.5" header="0.3" footer="0.3"/>
  <pageSetup orientation="landscape" r:id="rId1"/>
  <headerFooter>
    <oddHeader>&amp;CIDEA B Application B (Preliminary Allocation plus Projected Carryover)</oddHeader>
    <oddFooter>&amp;L24106 and 24109 Budgets&amp;RPage &amp;P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Sheet1!$A$27:$A$30</xm:f>
          </x14:formula1>
          <xm:sqref>B8:H8</xm:sqref>
        </x14:dataValidation>
        <x14:dataValidation type="list" allowBlank="1" showInputMessage="1" showErrorMessage="1">
          <x14:formula1>
            <xm:f>Sheet1!$A$33:$A$34</xm:f>
          </x14:formula1>
          <xm:sqref>B10:H10</xm:sqref>
        </x14:dataValidation>
        <x14:dataValidation type="list" allowBlank="1" showInputMessage="1" showErrorMessage="1">
          <x14:formula1>
            <xm:f>Sheet1!$A$23:$A$24</xm:f>
          </x14:formula1>
          <xm:sqref>A28:I28 A88:I88 A46:I47 A55:I55 A63:I63 A72:I72 A80:I80 A38:I38 A114:I114 A122:I122 A130:I130 A140:I140 A149:I149 A158:I158 A166:I166 A174:I174 A182:I182 A190:I190 A304:I304 A224:I224 A232:I232 A245:I245 A254:I254 A262:I262 A270:I270 A279:I279 A288:I288 A296:I296 A337:I337 A312:I312 A321:I321 A329:I329 A198:I198</xm:sqref>
        </x14:dataValidation>
        <x14:dataValidation type="list" allowBlank="1" showInputMessage="1" showErrorMessage="1">
          <x14:formula1>
            <xm:f>Sheet1!$A$37:$A$38</xm:f>
          </x14:formula1>
          <xm:sqref>D118:D119</xm:sqref>
        </x14:dataValidation>
        <x14:dataValidation type="list" allowBlank="1" showInputMessage="1" showErrorMessage="1">
          <x14:formula1>
            <xm:f>Sheet1!$A$42:$A$44</xm:f>
          </x14:formula1>
          <xm:sqref>G346:I346</xm:sqref>
        </x14:dataValidation>
        <x14:dataValidation type="list" allowBlank="1" showInputMessage="1" showErrorMessage="1">
          <x14:formula1>
            <xm:f>Sheet2!$B$1:$B$145</xm:f>
          </x14:formula1>
          <xm:sqref>A15:C15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Normal="100" workbookViewId="0">
      <selection activeCell="F24" sqref="F24:H24"/>
    </sheetView>
  </sheetViews>
  <sheetFormatPr defaultRowHeight="14.4"/>
  <cols>
    <col min="12" max="13" width="8.88671875" style="108"/>
  </cols>
  <sheetData>
    <row r="1" spans="1:15" s="108" customFormat="1">
      <c r="A1" s="345" t="s">
        <v>719</v>
      </c>
      <c r="B1" s="345"/>
      <c r="C1" s="345"/>
      <c r="D1" s="345"/>
      <c r="E1" s="345"/>
      <c r="F1" s="345"/>
      <c r="G1" s="345"/>
      <c r="H1" s="345"/>
      <c r="I1" s="345"/>
      <c r="J1" s="345"/>
      <c r="K1" s="345"/>
      <c r="L1" s="345"/>
      <c r="M1" s="345"/>
      <c r="N1" s="345"/>
      <c r="O1" s="345"/>
    </row>
    <row r="2" spans="1:15" s="108" customFormat="1">
      <c r="A2" s="345" t="str">
        <f>Assurances!A2</f>
        <v xml:space="preserve"> Select LEA Name</v>
      </c>
      <c r="B2" s="345"/>
      <c r="C2" s="345"/>
      <c r="D2" s="345"/>
      <c r="E2" s="345"/>
      <c r="F2" s="345"/>
      <c r="G2" s="345"/>
      <c r="H2" s="345"/>
      <c r="I2" s="345"/>
      <c r="J2" s="345"/>
      <c r="K2" s="345"/>
      <c r="L2" s="345"/>
      <c r="M2" s="345"/>
      <c r="N2" s="345"/>
      <c r="O2" s="345"/>
    </row>
    <row r="3" spans="1:15" s="108" customFormat="1" ht="15" thickBot="1">
      <c r="A3" s="136"/>
      <c r="B3" s="136"/>
      <c r="C3" s="136"/>
      <c r="D3" s="136"/>
      <c r="E3" s="136"/>
      <c r="F3" s="136"/>
      <c r="G3" s="136"/>
      <c r="H3" s="136"/>
      <c r="I3" s="136"/>
      <c r="J3" s="136"/>
      <c r="K3" s="136"/>
      <c r="L3" s="136"/>
      <c r="M3" s="136"/>
      <c r="N3" s="136"/>
      <c r="O3" s="136"/>
    </row>
    <row r="4" spans="1:15">
      <c r="A4" s="79" t="s">
        <v>813</v>
      </c>
      <c r="H4" s="265"/>
      <c r="J4" s="56"/>
      <c r="K4" s="56"/>
      <c r="L4" s="130" t="s">
        <v>527</v>
      </c>
      <c r="M4" s="130"/>
      <c r="N4" s="130"/>
      <c r="O4" s="130"/>
    </row>
    <row r="5" spans="1:15" s="76" customFormat="1">
      <c r="A5" s="79"/>
      <c r="L5" s="108"/>
      <c r="M5" s="108"/>
    </row>
    <row r="6" spans="1:15" s="76" customFormat="1">
      <c r="A6" s="190" t="s">
        <v>756</v>
      </c>
      <c r="B6" s="191"/>
      <c r="C6" s="191"/>
      <c r="D6" s="191"/>
      <c r="E6" s="191"/>
      <c r="F6" s="191"/>
      <c r="G6" s="191"/>
      <c r="H6" s="191"/>
      <c r="I6" s="192"/>
      <c r="J6" s="192"/>
      <c r="K6" s="192"/>
      <c r="L6" s="192"/>
      <c r="M6" s="192"/>
      <c r="N6" s="192"/>
      <c r="O6" s="193"/>
    </row>
    <row r="7" spans="1:15" s="242" customFormat="1">
      <c r="A7" s="313" t="s">
        <v>810</v>
      </c>
      <c r="B7" s="309"/>
      <c r="C7" s="309"/>
      <c r="D7" s="309"/>
      <c r="E7" s="309"/>
      <c r="F7" s="195"/>
      <c r="G7" s="444" t="s">
        <v>112</v>
      </c>
      <c r="H7" s="446"/>
      <c r="I7" s="314" t="s">
        <v>759</v>
      </c>
      <c r="J7" s="78"/>
      <c r="K7" s="78"/>
      <c r="L7" s="78"/>
      <c r="M7" s="78"/>
      <c r="N7" s="78"/>
      <c r="O7" s="98"/>
    </row>
    <row r="8" spans="1:15" s="242" customFormat="1">
      <c r="A8" s="537" t="s">
        <v>757</v>
      </c>
      <c r="B8" s="538"/>
      <c r="C8" s="538"/>
      <c r="D8" s="538"/>
      <c r="E8" s="538"/>
      <c r="F8" s="538"/>
      <c r="G8" s="538"/>
      <c r="H8" s="538"/>
      <c r="I8" s="538"/>
      <c r="J8" s="538"/>
      <c r="K8" s="538"/>
      <c r="L8" s="538"/>
      <c r="M8" s="538"/>
      <c r="N8" s="538"/>
      <c r="O8" s="539"/>
    </row>
    <row r="9" spans="1:15" s="242" customFormat="1">
      <c r="A9" s="313" t="s">
        <v>760</v>
      </c>
      <c r="B9" s="309"/>
      <c r="C9" s="309"/>
      <c r="D9" s="309"/>
      <c r="E9" s="309"/>
      <c r="F9" s="195"/>
      <c r="G9" s="444" t="s">
        <v>112</v>
      </c>
      <c r="H9" s="446"/>
      <c r="I9" s="78"/>
      <c r="J9" s="78"/>
      <c r="K9" s="78"/>
      <c r="L9" s="78"/>
      <c r="M9" s="78"/>
      <c r="N9" s="78"/>
      <c r="O9" s="98"/>
    </row>
    <row r="10" spans="1:15" s="76" customFormat="1" ht="15.6" customHeight="1">
      <c r="A10" s="537" t="s">
        <v>758</v>
      </c>
      <c r="B10" s="538"/>
      <c r="C10" s="538"/>
      <c r="D10" s="538"/>
      <c r="E10" s="538"/>
      <c r="F10" s="538"/>
      <c r="G10" s="538"/>
      <c r="H10" s="538"/>
      <c r="I10" s="538"/>
      <c r="J10" s="538"/>
      <c r="K10" s="538"/>
      <c r="L10" s="538"/>
      <c r="M10" s="538"/>
      <c r="N10" s="538"/>
      <c r="O10" s="539"/>
    </row>
    <row r="12" spans="1:15" s="242" customFormat="1">
      <c r="A12" s="242" t="s">
        <v>811</v>
      </c>
    </row>
    <row r="13" spans="1:15" s="242" customFormat="1" ht="55.8" customHeight="1">
      <c r="A13" s="356" t="s">
        <v>812</v>
      </c>
      <c r="B13" s="356"/>
      <c r="C13" s="356"/>
      <c r="D13" s="356"/>
      <c r="E13" s="356"/>
      <c r="F13" s="356"/>
      <c r="G13" s="356"/>
      <c r="H13" s="356"/>
      <c r="I13" s="356"/>
      <c r="J13" s="356"/>
      <c r="K13" s="356"/>
      <c r="L13" s="356"/>
      <c r="M13" s="356"/>
      <c r="N13" s="356"/>
      <c r="O13" s="356"/>
    </row>
    <row r="14" spans="1:15" s="242" customFormat="1" ht="12" customHeight="1">
      <c r="A14" s="310"/>
      <c r="B14" s="310"/>
      <c r="C14" s="310"/>
      <c r="D14" s="310"/>
      <c r="E14" s="310"/>
      <c r="F14" s="310"/>
      <c r="G14" s="310"/>
      <c r="H14" s="310"/>
      <c r="I14" s="310"/>
      <c r="J14" s="310"/>
      <c r="K14" s="310"/>
      <c r="L14" s="310"/>
      <c r="M14" s="310"/>
      <c r="N14" s="310"/>
      <c r="O14" s="310"/>
    </row>
    <row r="15" spans="1:15" s="242" customFormat="1">
      <c r="A15" s="242" t="s">
        <v>761</v>
      </c>
    </row>
    <row r="16" spans="1:15" ht="45" customHeight="1">
      <c r="A16" s="356" t="s">
        <v>762</v>
      </c>
      <c r="B16" s="356"/>
      <c r="C16" s="356"/>
      <c r="D16" s="356"/>
      <c r="E16" s="356"/>
      <c r="F16" s="356"/>
      <c r="G16" s="356"/>
      <c r="H16" s="356"/>
      <c r="I16" s="356"/>
      <c r="J16" s="356"/>
      <c r="K16" s="356"/>
      <c r="L16" s="356"/>
      <c r="M16" s="356"/>
      <c r="N16" s="356"/>
      <c r="O16" s="356"/>
    </row>
    <row r="17" spans="1:23" ht="12" customHeight="1"/>
    <row r="18" spans="1:23" ht="73.2" customHeight="1">
      <c r="A18" s="540" t="s">
        <v>420</v>
      </c>
      <c r="B18" s="540"/>
      <c r="C18" s="540"/>
      <c r="D18" s="540"/>
      <c r="E18" s="540"/>
      <c r="F18" s="540"/>
      <c r="G18" s="540"/>
      <c r="H18" s="540"/>
      <c r="I18" s="540"/>
      <c r="J18" s="540"/>
      <c r="K18" s="540"/>
      <c r="L18" s="540"/>
      <c r="M18" s="540"/>
      <c r="N18" s="540"/>
      <c r="O18" s="540"/>
    </row>
    <row r="19" spans="1:23" ht="12" customHeight="1"/>
    <row r="20" spans="1:23" ht="19.95" customHeight="1">
      <c r="A20" s="368" t="s">
        <v>584</v>
      </c>
      <c r="B20" s="368"/>
      <c r="C20" s="368"/>
      <c r="D20" s="368"/>
      <c r="E20" s="368"/>
      <c r="F20" s="368"/>
      <c r="G20" s="368"/>
      <c r="H20" s="368"/>
      <c r="I20" s="368"/>
      <c r="J20" s="368"/>
      <c r="K20" s="368"/>
      <c r="L20" s="368"/>
      <c r="M20" s="368"/>
      <c r="N20" s="368"/>
      <c r="O20" s="368"/>
      <c r="P20" s="129"/>
    </row>
    <row r="21" spans="1:23" s="76" customFormat="1" ht="15" customHeight="1">
      <c r="A21" s="16"/>
      <c r="B21" s="16"/>
      <c r="C21" s="16"/>
      <c r="D21" s="16"/>
      <c r="E21" s="16"/>
      <c r="F21" s="16"/>
      <c r="G21" s="16"/>
      <c r="H21" s="16"/>
      <c r="I21" s="16"/>
      <c r="J21" s="16"/>
      <c r="K21" s="16"/>
      <c r="L21" s="149"/>
      <c r="M21" s="149"/>
      <c r="N21" s="16"/>
      <c r="O21" s="16"/>
    </row>
    <row r="22" spans="1:23" s="76" customFormat="1" ht="14.4" customHeight="1">
      <c r="A22" s="512" t="s">
        <v>763</v>
      </c>
      <c r="B22" s="513"/>
      <c r="C22" s="513"/>
      <c r="D22" s="513"/>
      <c r="E22" s="513"/>
      <c r="F22" s="513"/>
      <c r="G22" s="513"/>
      <c r="H22" s="513"/>
      <c r="I22" s="513"/>
      <c r="J22" s="513"/>
      <c r="K22" s="513"/>
      <c r="L22" s="513"/>
      <c r="M22" s="513"/>
      <c r="N22" s="513"/>
      <c r="O22" s="514"/>
      <c r="P22" s="76" t="s">
        <v>421</v>
      </c>
    </row>
    <row r="23" spans="1:23" s="108" customFormat="1" ht="14.4" customHeight="1">
      <c r="A23" s="521" t="s">
        <v>772</v>
      </c>
      <c r="B23" s="522"/>
      <c r="C23" s="522"/>
      <c r="D23" s="522"/>
      <c r="E23" s="522"/>
      <c r="F23" s="522"/>
      <c r="G23" s="522"/>
      <c r="H23" s="522"/>
      <c r="I23" s="522"/>
      <c r="J23" s="522"/>
      <c r="K23" s="522"/>
      <c r="L23" s="522"/>
      <c r="M23" s="522"/>
      <c r="N23" s="522"/>
      <c r="O23" s="523"/>
      <c r="W23" s="266"/>
    </row>
    <row r="24" spans="1:23" s="242" customFormat="1" ht="14.4" customHeight="1">
      <c r="A24" s="528" t="s">
        <v>764</v>
      </c>
      <c r="B24" s="529"/>
      <c r="C24" s="529"/>
      <c r="D24" s="529"/>
      <c r="E24" s="536"/>
      <c r="F24" s="533" t="s">
        <v>112</v>
      </c>
      <c r="G24" s="534"/>
      <c r="H24" s="535"/>
      <c r="I24" s="182"/>
      <c r="J24" s="182"/>
      <c r="K24" s="182"/>
      <c r="L24" s="182"/>
      <c r="M24" s="182"/>
      <c r="N24" s="182"/>
      <c r="O24" s="183"/>
      <c r="W24" s="266"/>
    </row>
    <row r="25" spans="1:23" s="242" customFormat="1" ht="14.4" customHeight="1">
      <c r="A25" s="315"/>
      <c r="B25" s="316"/>
      <c r="C25" s="316"/>
      <c r="D25" s="316"/>
      <c r="E25" s="316"/>
      <c r="F25" s="182"/>
      <c r="G25" s="182"/>
      <c r="H25" s="182"/>
      <c r="I25" s="182"/>
      <c r="J25" s="182"/>
      <c r="K25" s="182"/>
      <c r="L25" s="182"/>
      <c r="M25" s="182"/>
      <c r="N25" s="182"/>
      <c r="O25" s="183"/>
      <c r="W25" s="266"/>
    </row>
    <row r="26" spans="1:23" s="242" customFormat="1" ht="14.4" customHeight="1">
      <c r="A26" s="528" t="s">
        <v>769</v>
      </c>
      <c r="B26" s="529"/>
      <c r="C26" s="529"/>
      <c r="D26" s="529"/>
      <c r="E26" s="529"/>
      <c r="F26" s="530" t="e">
        <f>('Basic &amp; Preschool Budgets'!D15+'Basic &amp; Preschool Budgets'!F15)*15%</f>
        <v>#N/A</v>
      </c>
      <c r="G26" s="531"/>
      <c r="H26" s="532"/>
      <c r="I26" s="320" t="s">
        <v>770</v>
      </c>
      <c r="J26" s="182"/>
      <c r="K26" s="182"/>
      <c r="L26" s="182"/>
      <c r="M26" s="182"/>
      <c r="N26" s="182"/>
      <c r="O26" s="183"/>
      <c r="W26" s="266"/>
    </row>
    <row r="27" spans="1:23" s="242" customFormat="1" ht="14.4" customHeight="1">
      <c r="A27" s="315"/>
      <c r="B27" s="316"/>
      <c r="C27" s="316"/>
      <c r="D27" s="316"/>
      <c r="E27" s="316"/>
      <c r="F27" s="182"/>
      <c r="G27" s="182"/>
      <c r="H27" s="182"/>
      <c r="I27" s="182"/>
      <c r="J27" s="182"/>
      <c r="K27" s="182"/>
      <c r="L27" s="182"/>
      <c r="M27" s="182"/>
      <c r="N27" s="182"/>
      <c r="O27" s="183"/>
      <c r="W27" s="266"/>
    </row>
    <row r="28" spans="1:23" s="242" customFormat="1" ht="14.4" customHeight="1">
      <c r="A28" s="521" t="s">
        <v>587</v>
      </c>
      <c r="B28" s="522"/>
      <c r="C28" s="522"/>
      <c r="D28" s="522"/>
      <c r="E28" s="522"/>
      <c r="F28" s="522"/>
      <c r="G28" s="522"/>
      <c r="H28" s="522"/>
      <c r="I28" s="522"/>
      <c r="J28" s="522"/>
      <c r="K28" s="522"/>
      <c r="L28" s="522"/>
      <c r="M28" s="522"/>
      <c r="N28" s="522"/>
      <c r="O28" s="523"/>
      <c r="W28" s="266"/>
    </row>
    <row r="29" spans="1:23" s="108" customFormat="1" ht="14.4" customHeight="1">
      <c r="A29" s="319" t="s">
        <v>771</v>
      </c>
      <c r="B29" s="182"/>
      <c r="C29" s="182"/>
      <c r="D29" s="182"/>
      <c r="E29" s="182"/>
      <c r="F29" s="182"/>
      <c r="G29" s="182"/>
      <c r="H29" s="182"/>
      <c r="I29" s="182"/>
      <c r="J29" s="182"/>
      <c r="K29" s="182"/>
      <c r="L29" s="182"/>
      <c r="M29" s="182"/>
      <c r="N29" s="182"/>
      <c r="O29" s="183"/>
    </row>
    <row r="30" spans="1:23">
      <c r="A30" s="515" t="s">
        <v>588</v>
      </c>
      <c r="B30" s="516"/>
      <c r="C30" s="516"/>
      <c r="D30" s="516"/>
      <c r="E30" s="517"/>
      <c r="F30" s="524"/>
      <c r="G30" s="525"/>
      <c r="H30" s="526"/>
      <c r="I30" s="35" t="s">
        <v>585</v>
      </c>
      <c r="J30" s="92"/>
      <c r="K30" s="92"/>
      <c r="L30" s="92"/>
      <c r="M30" s="92"/>
      <c r="N30" s="92"/>
      <c r="O30" s="30"/>
    </row>
    <row r="31" spans="1:23" s="108" customFormat="1">
      <c r="A31" s="75"/>
      <c r="B31" s="92"/>
      <c r="C31" s="92"/>
      <c r="D31" s="92"/>
      <c r="E31" s="92"/>
      <c r="F31" s="179"/>
      <c r="G31" s="179"/>
      <c r="H31" s="179"/>
      <c r="I31" s="92"/>
      <c r="J31" s="92"/>
      <c r="K31" s="92"/>
      <c r="L31" s="92"/>
      <c r="M31" s="92"/>
      <c r="N31" s="92"/>
      <c r="O31" s="30"/>
    </row>
    <row r="32" spans="1:23">
      <c r="A32" s="515" t="s">
        <v>589</v>
      </c>
      <c r="B32" s="516"/>
      <c r="C32" s="516"/>
      <c r="D32" s="516"/>
      <c r="E32" s="517"/>
      <c r="F32" s="473"/>
      <c r="G32" s="527"/>
      <c r="H32" s="474"/>
      <c r="I32" s="92" t="s">
        <v>586</v>
      </c>
      <c r="J32" s="77"/>
      <c r="K32" s="77"/>
      <c r="L32" s="92"/>
      <c r="M32" s="92"/>
      <c r="N32" s="77"/>
      <c r="O32" s="30"/>
    </row>
    <row r="33" spans="1:15" s="242" customFormat="1">
      <c r="A33" s="317"/>
      <c r="B33" s="318"/>
      <c r="C33" s="318"/>
      <c r="D33" s="318"/>
      <c r="E33" s="318"/>
      <c r="F33" s="271"/>
      <c r="G33" s="271"/>
      <c r="H33" s="271"/>
      <c r="I33" s="92"/>
      <c r="J33" s="92"/>
      <c r="K33" s="92"/>
      <c r="L33" s="92"/>
      <c r="M33" s="92"/>
      <c r="N33" s="92"/>
      <c r="O33" s="30"/>
    </row>
    <row r="34" spans="1:15">
      <c r="A34" s="521" t="s">
        <v>773</v>
      </c>
      <c r="B34" s="522"/>
      <c r="C34" s="522"/>
      <c r="D34" s="522"/>
      <c r="E34" s="522"/>
      <c r="F34" s="522"/>
      <c r="G34" s="522"/>
      <c r="H34" s="522"/>
      <c r="I34" s="522"/>
      <c r="J34" s="522"/>
      <c r="K34" s="522"/>
      <c r="L34" s="522"/>
      <c r="M34" s="522"/>
      <c r="N34" s="522"/>
      <c r="O34" s="523"/>
    </row>
    <row r="35" spans="1:15" ht="21.6" customHeight="1">
      <c r="A35" s="511" t="s">
        <v>768</v>
      </c>
      <c r="B35" s="364"/>
      <c r="C35" s="364"/>
      <c r="D35" s="364"/>
      <c r="E35" s="364"/>
      <c r="F35" s="364"/>
      <c r="G35" s="364"/>
      <c r="H35" s="364"/>
      <c r="I35" s="364"/>
      <c r="J35" s="364"/>
      <c r="K35" s="364"/>
      <c r="L35" s="364"/>
      <c r="M35" s="364"/>
      <c r="N35" s="364"/>
      <c r="O35" s="365"/>
    </row>
    <row r="36" spans="1:15">
      <c r="A36" s="518" t="s">
        <v>423</v>
      </c>
      <c r="B36" s="519"/>
      <c r="C36" s="519"/>
      <c r="D36" s="519"/>
      <c r="E36" s="520"/>
      <c r="F36" s="444"/>
      <c r="G36" s="445"/>
      <c r="H36" s="446"/>
      <c r="I36" s="28"/>
      <c r="J36" s="28"/>
      <c r="K36" s="28"/>
      <c r="L36" s="28"/>
      <c r="M36" s="28"/>
      <c r="N36" s="28"/>
      <c r="O36" s="60"/>
    </row>
    <row r="38" spans="1:15">
      <c r="A38" s="161" t="s">
        <v>660</v>
      </c>
      <c r="B38" s="161"/>
      <c r="C38" s="161"/>
      <c r="D38" s="161"/>
      <c r="E38" s="161"/>
      <c r="F38" s="161"/>
      <c r="G38" s="161"/>
      <c r="H38" s="161"/>
      <c r="I38" s="161"/>
      <c r="J38" s="161"/>
      <c r="K38" s="161"/>
      <c r="L38" s="161"/>
      <c r="M38" s="161"/>
      <c r="N38" s="161"/>
      <c r="O38" s="161"/>
    </row>
  </sheetData>
  <mergeCells count="25">
    <mergeCell ref="A13:O13"/>
    <mergeCell ref="F24:H24"/>
    <mergeCell ref="A24:E24"/>
    <mergeCell ref="A10:O10"/>
    <mergeCell ref="A1:O1"/>
    <mergeCell ref="A2:O2"/>
    <mergeCell ref="A8:O8"/>
    <mergeCell ref="G7:H7"/>
    <mergeCell ref="G9:H9"/>
    <mergeCell ref="A16:O16"/>
    <mergeCell ref="A18:O18"/>
    <mergeCell ref="A20:O20"/>
    <mergeCell ref="A35:O35"/>
    <mergeCell ref="F36:H36"/>
    <mergeCell ref="A22:O22"/>
    <mergeCell ref="A30:E30"/>
    <mergeCell ref="A32:E32"/>
    <mergeCell ref="A36:E36"/>
    <mergeCell ref="A23:O23"/>
    <mergeCell ref="F30:H30"/>
    <mergeCell ref="F32:H32"/>
    <mergeCell ref="A26:E26"/>
    <mergeCell ref="F26:H26"/>
    <mergeCell ref="A28:O28"/>
    <mergeCell ref="A34:O34"/>
  </mergeCells>
  <pageMargins left="0.25" right="0.25" top="0.5" bottom="0.5" header="0.3" footer="0.3"/>
  <pageSetup scale="94" fitToHeight="0" orientation="landscape" r:id="rId1"/>
  <headerFooter>
    <oddHeader>&amp;CIDEA B Application B (Preliminary Allocation plus Projected Carryover)</oddHeader>
    <oddFooter>&amp;L24112 CEIS&amp;RPage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Sheet1!$A$48:$A$50</xm:f>
          </x14:formula1>
          <xm:sqref>F24:H24</xm:sqref>
        </x14:dataValidation>
        <x14:dataValidation type="list" allowBlank="1" showInputMessage="1" showErrorMessage="1">
          <x14:formula1>
            <xm:f>Sheet1!$A$42:$A$44</xm:f>
          </x14:formula1>
          <xm:sqref>G7:H7 G9:H9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1"/>
  <sheetViews>
    <sheetView zoomScaleNormal="100" workbookViewId="0">
      <selection activeCell="J541" sqref="J541"/>
    </sheetView>
  </sheetViews>
  <sheetFormatPr defaultRowHeight="14.4"/>
  <cols>
    <col min="1" max="1" width="3.44140625" style="15" customWidth="1"/>
    <col min="4" max="4" width="6.5546875" customWidth="1"/>
    <col min="6" max="6" width="11" customWidth="1"/>
    <col min="8" max="8" width="11.33203125" customWidth="1"/>
    <col min="10" max="10" width="10.6640625" customWidth="1"/>
    <col min="11" max="11" width="9.44140625" customWidth="1"/>
    <col min="12" max="12" width="9.6640625" customWidth="1"/>
  </cols>
  <sheetData>
    <row r="1" spans="1:15" s="108" customFormat="1">
      <c r="A1" s="345" t="s">
        <v>719</v>
      </c>
      <c r="B1" s="345"/>
      <c r="C1" s="345"/>
      <c r="D1" s="345"/>
      <c r="E1" s="345"/>
      <c r="F1" s="345"/>
      <c r="G1" s="345"/>
      <c r="H1" s="345"/>
      <c r="I1" s="345"/>
      <c r="J1" s="345"/>
      <c r="K1" s="345"/>
      <c r="L1" s="345"/>
      <c r="M1" s="345"/>
      <c r="N1" s="345"/>
      <c r="O1" s="345"/>
    </row>
    <row r="2" spans="1:15" s="108" customFormat="1">
      <c r="A2" s="345" t="str">
        <f>Assurances!A2</f>
        <v xml:space="preserve"> Select LEA Name</v>
      </c>
      <c r="B2" s="345"/>
      <c r="C2" s="345"/>
      <c r="D2" s="345"/>
      <c r="E2" s="345"/>
      <c r="F2" s="345"/>
      <c r="G2" s="345"/>
      <c r="H2" s="345"/>
      <c r="I2" s="345"/>
      <c r="J2" s="345"/>
      <c r="K2" s="345"/>
      <c r="L2" s="345"/>
      <c r="M2" s="345"/>
      <c r="N2" s="345"/>
      <c r="O2" s="345"/>
    </row>
    <row r="3" spans="1:15" s="108" customFormat="1" ht="15" thickBot="1">
      <c r="A3" s="151"/>
      <c r="B3" s="136"/>
      <c r="C3" s="136"/>
      <c r="D3" s="136"/>
      <c r="E3" s="136"/>
      <c r="F3" s="136"/>
      <c r="G3" s="136"/>
      <c r="H3" s="136"/>
      <c r="I3" s="136"/>
      <c r="J3" s="136"/>
      <c r="K3" s="136"/>
      <c r="L3" s="136"/>
      <c r="M3" s="136"/>
      <c r="N3" s="136"/>
      <c r="O3" s="136"/>
    </row>
    <row r="4" spans="1:15">
      <c r="A4" s="65" t="s">
        <v>439</v>
      </c>
      <c r="K4" s="56"/>
      <c r="L4" s="130" t="s">
        <v>527</v>
      </c>
      <c r="M4" s="130"/>
      <c r="N4" s="130"/>
      <c r="O4" s="130"/>
    </row>
    <row r="5" spans="1:15">
      <c r="A5" s="15" t="s">
        <v>425</v>
      </c>
      <c r="C5" s="76"/>
    </row>
    <row r="6" spans="1:15" s="76" customFormat="1">
      <c r="A6" s="15"/>
    </row>
    <row r="7" spans="1:15" s="76" customFormat="1">
      <c r="A7" s="190" t="s">
        <v>440</v>
      </c>
      <c r="B7" s="194"/>
      <c r="C7" s="191"/>
      <c r="D7" s="191"/>
      <c r="E7" s="191"/>
      <c r="F7" s="191"/>
      <c r="G7" s="191"/>
      <c r="H7" s="191"/>
      <c r="I7" s="191"/>
      <c r="J7" s="192"/>
      <c r="K7" s="192"/>
      <c r="L7" s="192"/>
      <c r="M7" s="192"/>
      <c r="N7" s="192"/>
      <c r="O7" s="193"/>
    </row>
    <row r="8" spans="1:15" s="76" customFormat="1" ht="14.4" customHeight="1">
      <c r="A8" s="562" t="s">
        <v>702</v>
      </c>
      <c r="B8" s="360"/>
      <c r="C8" s="360"/>
      <c r="D8" s="360"/>
      <c r="E8" s="360"/>
      <c r="F8" s="360"/>
      <c r="G8" s="360"/>
      <c r="H8" s="360"/>
      <c r="I8" s="360"/>
      <c r="J8" s="360"/>
      <c r="K8" s="360"/>
      <c r="L8" s="361"/>
      <c r="M8" s="438" t="s">
        <v>112</v>
      </c>
      <c r="N8" s="439"/>
      <c r="O8" s="440"/>
    </row>
    <row r="9" spans="1:15" ht="14.4" customHeight="1">
      <c r="A9" s="537" t="s">
        <v>700</v>
      </c>
      <c r="B9" s="538"/>
      <c r="C9" s="538"/>
      <c r="D9" s="538"/>
      <c r="E9" s="538"/>
      <c r="F9" s="538"/>
      <c r="G9" s="538"/>
      <c r="H9" s="538"/>
      <c r="I9" s="538"/>
      <c r="J9" s="538"/>
      <c r="K9" s="538"/>
      <c r="L9" s="538"/>
      <c r="M9" s="538"/>
      <c r="N9" s="538"/>
      <c r="O9" s="60"/>
    </row>
    <row r="10" spans="1:15" s="76" customFormat="1">
      <c r="A10" s="15"/>
      <c r="B10" s="20"/>
      <c r="C10" s="20"/>
      <c r="D10" s="20"/>
      <c r="E10" s="20"/>
      <c r="F10" s="20"/>
      <c r="G10" s="20"/>
      <c r="H10" s="20"/>
      <c r="I10" s="20"/>
      <c r="J10" s="20"/>
      <c r="K10" s="20"/>
      <c r="L10" s="20"/>
      <c r="M10" s="20"/>
      <c r="N10" s="20"/>
    </row>
    <row r="11" spans="1:15" ht="58.2" customHeight="1">
      <c r="A11" s="437" t="s">
        <v>426</v>
      </c>
      <c r="B11" s="437"/>
      <c r="C11" s="437"/>
      <c r="D11" s="437"/>
      <c r="E11" s="437"/>
      <c r="F11" s="437"/>
      <c r="G11" s="437"/>
      <c r="H11" s="437"/>
      <c r="I11" s="437"/>
      <c r="J11" s="437"/>
      <c r="K11" s="437"/>
      <c r="L11" s="437"/>
      <c r="M11" s="437"/>
      <c r="N11" s="437"/>
      <c r="O11" s="437"/>
    </row>
    <row r="12" spans="1:15" ht="27" customHeight="1">
      <c r="A12" s="437" t="s">
        <v>427</v>
      </c>
      <c r="B12" s="437"/>
      <c r="C12" s="437"/>
      <c r="D12" s="437"/>
      <c r="E12" s="437"/>
      <c r="F12" s="437"/>
      <c r="G12" s="437"/>
      <c r="H12" s="437"/>
      <c r="I12" s="437"/>
      <c r="J12" s="437"/>
      <c r="K12" s="437"/>
      <c r="L12" s="437"/>
      <c r="M12" s="437"/>
      <c r="N12" s="437"/>
      <c r="O12" s="437"/>
    </row>
    <row r="13" spans="1:15">
      <c r="A13" s="147" t="s">
        <v>428</v>
      </c>
      <c r="B13" s="147"/>
      <c r="C13" s="147"/>
      <c r="D13" s="147"/>
      <c r="E13" s="147"/>
      <c r="F13" s="147"/>
      <c r="G13" s="147"/>
      <c r="H13" s="147"/>
      <c r="I13" s="147"/>
      <c r="J13" s="147"/>
      <c r="K13" s="147"/>
      <c r="L13" s="147"/>
      <c r="M13" s="147"/>
      <c r="N13" s="147"/>
      <c r="O13" s="147"/>
    </row>
    <row r="14" spans="1:15" ht="28.95" customHeight="1">
      <c r="A14" s="437" t="s">
        <v>429</v>
      </c>
      <c r="B14" s="437"/>
      <c r="C14" s="437"/>
      <c r="D14" s="437"/>
      <c r="E14" s="437"/>
      <c r="F14" s="437"/>
      <c r="G14" s="437"/>
      <c r="H14" s="437"/>
      <c r="I14" s="437"/>
      <c r="J14" s="437"/>
      <c r="K14" s="437"/>
      <c r="L14" s="437"/>
      <c r="M14" s="437"/>
      <c r="N14" s="437"/>
      <c r="O14" s="437"/>
    </row>
    <row r="16" spans="1:15" ht="132" customHeight="1">
      <c r="A16" s="437" t="s">
        <v>805</v>
      </c>
      <c r="B16" s="437"/>
      <c r="C16" s="437"/>
      <c r="D16" s="437"/>
      <c r="E16" s="437"/>
      <c r="F16" s="437"/>
      <c r="G16" s="437"/>
      <c r="H16" s="437"/>
      <c r="I16" s="437"/>
      <c r="J16" s="437"/>
      <c r="K16" s="437"/>
      <c r="L16" s="437"/>
      <c r="M16" s="437"/>
      <c r="N16" s="437"/>
      <c r="O16" s="437"/>
    </row>
    <row r="17" spans="1:15" s="108" customFormat="1" ht="14.4" customHeight="1">
      <c r="A17" s="152"/>
      <c r="B17" s="152"/>
      <c r="C17" s="152"/>
      <c r="D17" s="152"/>
      <c r="E17" s="152"/>
      <c r="F17" s="152"/>
      <c r="G17" s="152"/>
      <c r="H17" s="152"/>
      <c r="I17" s="152"/>
      <c r="J17" s="152"/>
      <c r="K17" s="152"/>
      <c r="L17" s="152"/>
      <c r="M17" s="152"/>
      <c r="N17" s="152"/>
      <c r="O17" s="152"/>
    </row>
    <row r="18" spans="1:15" s="108" customFormat="1" ht="14.4" customHeight="1">
      <c r="A18" s="152"/>
      <c r="B18" s="152"/>
      <c r="C18" s="152"/>
      <c r="D18" s="152"/>
      <c r="E18" s="152"/>
      <c r="F18" s="152"/>
      <c r="G18" s="152"/>
      <c r="H18" s="152"/>
      <c r="I18" s="152"/>
      <c r="J18" s="152"/>
      <c r="K18" s="152"/>
      <c r="L18" s="152"/>
      <c r="M18" s="152"/>
      <c r="N18" s="152"/>
      <c r="O18" s="152"/>
    </row>
    <row r="19" spans="1:15" s="108" customFormat="1" ht="14.4" customHeight="1">
      <c r="A19" s="152"/>
      <c r="B19" s="152"/>
      <c r="C19" s="152"/>
      <c r="D19" s="152"/>
      <c r="E19" s="152"/>
      <c r="F19" s="152"/>
      <c r="G19" s="152"/>
      <c r="H19" s="152"/>
      <c r="I19" s="152"/>
      <c r="J19" s="152"/>
      <c r="K19" s="152"/>
      <c r="L19" s="152"/>
      <c r="M19" s="152"/>
      <c r="N19" s="152"/>
      <c r="O19" s="152"/>
    </row>
    <row r="20" spans="1:15" s="108" customFormat="1" ht="14.4" customHeight="1">
      <c r="A20" s="152"/>
      <c r="B20" s="152"/>
      <c r="C20" s="152"/>
      <c r="D20" s="152"/>
      <c r="E20" s="152"/>
      <c r="F20" s="152"/>
      <c r="G20" s="152"/>
      <c r="H20" s="152"/>
      <c r="I20" s="152"/>
      <c r="J20" s="152"/>
      <c r="K20" s="152"/>
      <c r="L20" s="152"/>
      <c r="M20" s="152"/>
      <c r="N20" s="152"/>
      <c r="O20" s="152"/>
    </row>
    <row r="21" spans="1:15" s="108" customFormat="1" ht="15" customHeight="1">
      <c r="A21" s="152"/>
      <c r="B21" s="152"/>
      <c r="C21" s="152"/>
      <c r="D21" s="152"/>
      <c r="E21" s="152"/>
      <c r="F21" s="152"/>
      <c r="G21" s="152"/>
      <c r="H21" s="152"/>
      <c r="I21" s="152"/>
      <c r="J21" s="152"/>
      <c r="K21" s="152"/>
      <c r="L21" s="152"/>
      <c r="M21" s="152"/>
      <c r="N21" s="152"/>
      <c r="O21" s="152"/>
    </row>
    <row r="22" spans="1:15" s="108" customFormat="1" ht="15" customHeight="1">
      <c r="A22" s="152"/>
      <c r="B22" s="152"/>
      <c r="C22" s="152"/>
      <c r="D22" s="152"/>
      <c r="E22" s="152"/>
      <c r="F22" s="152"/>
      <c r="G22" s="152"/>
      <c r="H22" s="152"/>
      <c r="I22" s="152"/>
      <c r="J22" s="152"/>
      <c r="K22" s="152"/>
      <c r="L22" s="152"/>
      <c r="M22" s="152"/>
      <c r="N22" s="152"/>
      <c r="O22" s="152"/>
    </row>
    <row r="23" spans="1:15" s="108" customFormat="1" ht="15" customHeight="1">
      <c r="A23" s="152"/>
      <c r="B23" s="152"/>
      <c r="C23" s="152"/>
      <c r="D23" s="152"/>
      <c r="E23" s="152"/>
      <c r="F23" s="152"/>
      <c r="G23" s="152"/>
      <c r="H23" s="152"/>
      <c r="I23" s="152"/>
      <c r="J23" s="152"/>
      <c r="K23" s="152"/>
      <c r="L23" s="152"/>
      <c r="M23" s="152"/>
      <c r="N23" s="152"/>
      <c r="O23" s="152"/>
    </row>
    <row r="24" spans="1:15" s="242" customFormat="1" ht="15" customHeight="1">
      <c r="A24" s="578" t="str">
        <f>Checklist!A3</f>
        <v xml:space="preserve"> Select LEA Name</v>
      </c>
      <c r="B24" s="578"/>
      <c r="C24" s="578"/>
      <c r="D24" s="578"/>
      <c r="E24" s="578"/>
      <c r="F24" s="578"/>
      <c r="G24" s="578"/>
      <c r="H24" s="578"/>
      <c r="I24" s="578"/>
      <c r="J24" s="578"/>
      <c r="K24" s="578"/>
      <c r="L24" s="578"/>
      <c r="M24" s="578"/>
      <c r="N24" s="578"/>
      <c r="O24" s="578"/>
    </row>
    <row r="25" spans="1:15" s="242" customFormat="1" ht="9" customHeight="1">
      <c r="A25" s="268"/>
      <c r="B25" s="268"/>
      <c r="C25" s="268"/>
      <c r="D25" s="268"/>
      <c r="E25" s="268"/>
      <c r="F25" s="268"/>
      <c r="G25" s="268"/>
      <c r="H25" s="268"/>
      <c r="I25" s="268"/>
      <c r="J25" s="268"/>
      <c r="K25" s="268"/>
      <c r="L25" s="268"/>
      <c r="M25" s="268"/>
      <c r="N25" s="268"/>
      <c r="O25" s="268"/>
    </row>
    <row r="26" spans="1:15" s="108" customFormat="1" ht="15.6" customHeight="1">
      <c r="A26" s="512" t="s">
        <v>607</v>
      </c>
      <c r="B26" s="513"/>
      <c r="C26" s="513"/>
      <c r="D26" s="513"/>
      <c r="E26" s="513"/>
      <c r="F26" s="513"/>
      <c r="G26" s="513"/>
      <c r="H26" s="513"/>
      <c r="I26" s="513"/>
      <c r="J26" s="513"/>
      <c r="K26" s="513"/>
      <c r="L26" s="513"/>
      <c r="M26" s="513"/>
      <c r="N26" s="513"/>
      <c r="O26" s="514"/>
    </row>
    <row r="27" spans="1:15" s="108" customFormat="1" ht="15.6" customHeight="1">
      <c r="A27" s="561" t="s">
        <v>590</v>
      </c>
      <c r="B27" s="561"/>
      <c r="C27" s="561"/>
      <c r="D27" s="561"/>
      <c r="E27" s="561"/>
      <c r="F27" s="561"/>
      <c r="G27" s="561"/>
      <c r="H27" s="561"/>
      <c r="I27" s="561"/>
      <c r="J27" s="561"/>
      <c r="K27" s="561"/>
      <c r="L27" s="561"/>
      <c r="M27" s="561"/>
      <c r="N27" s="561"/>
      <c r="O27" s="561"/>
    </row>
    <row r="28" spans="1:15" s="89" customFormat="1">
      <c r="A28" s="89" t="s">
        <v>454</v>
      </c>
    </row>
    <row r="29" spans="1:15" ht="31.95" customHeight="1">
      <c r="A29" s="545" t="s">
        <v>453</v>
      </c>
      <c r="B29" s="546"/>
      <c r="C29" s="546"/>
      <c r="D29" s="546"/>
      <c r="E29" s="546"/>
      <c r="F29" s="546"/>
      <c r="G29" s="546"/>
      <c r="H29" s="546"/>
      <c r="I29" s="546"/>
      <c r="J29" s="546"/>
      <c r="K29" s="546"/>
      <c r="L29" s="546"/>
      <c r="M29" s="546"/>
      <c r="N29" s="546"/>
      <c r="O29" s="547"/>
    </row>
    <row r="30" spans="1:15" ht="28.95" customHeight="1">
      <c r="A30" s="579" t="s">
        <v>112</v>
      </c>
      <c r="B30" s="579"/>
      <c r="C30" s="64">
        <v>1</v>
      </c>
      <c r="D30" s="512" t="s">
        <v>605</v>
      </c>
      <c r="E30" s="513"/>
      <c r="F30" s="513"/>
      <c r="G30" s="513"/>
      <c r="H30" s="513"/>
      <c r="I30" s="513"/>
      <c r="J30" s="513"/>
      <c r="K30" s="513"/>
      <c r="L30" s="513"/>
      <c r="M30" s="513"/>
      <c r="N30" s="513"/>
      <c r="O30" s="514"/>
    </row>
    <row r="31" spans="1:15" ht="27" customHeight="1">
      <c r="A31" s="579" t="s">
        <v>112</v>
      </c>
      <c r="B31" s="579"/>
      <c r="C31" s="64">
        <v>2</v>
      </c>
      <c r="D31" s="512" t="s">
        <v>606</v>
      </c>
      <c r="E31" s="513"/>
      <c r="F31" s="513"/>
      <c r="G31" s="513"/>
      <c r="H31" s="513"/>
      <c r="I31" s="513"/>
      <c r="J31" s="513"/>
      <c r="K31" s="513"/>
      <c r="L31" s="513"/>
      <c r="M31" s="513"/>
      <c r="N31" s="513"/>
      <c r="O31" s="514"/>
    </row>
    <row r="32" spans="1:15" ht="43.2" customHeight="1">
      <c r="A32" s="579" t="s">
        <v>112</v>
      </c>
      <c r="B32" s="579"/>
      <c r="C32" s="69">
        <v>3</v>
      </c>
      <c r="D32" s="562" t="s">
        <v>698</v>
      </c>
      <c r="E32" s="360"/>
      <c r="F32" s="360"/>
      <c r="G32" s="360"/>
      <c r="H32" s="360"/>
      <c r="I32" s="360"/>
      <c r="J32" s="360"/>
      <c r="K32" s="360"/>
      <c r="L32" s="360"/>
      <c r="M32" s="360"/>
      <c r="N32" s="360"/>
      <c r="O32" s="361"/>
    </row>
    <row r="33" spans="1:15" ht="43.2" customHeight="1">
      <c r="D33" s="572"/>
      <c r="E33" s="573"/>
      <c r="F33" s="573"/>
      <c r="G33" s="573"/>
      <c r="H33" s="573"/>
      <c r="I33" s="573"/>
      <c r="J33" s="573"/>
      <c r="K33" s="573"/>
      <c r="L33" s="573"/>
      <c r="M33" s="573"/>
      <c r="N33" s="573"/>
      <c r="O33" s="574"/>
    </row>
    <row r="36" spans="1:15">
      <c r="A36" s="184" t="s">
        <v>591</v>
      </c>
      <c r="B36" s="184"/>
      <c r="C36" s="184"/>
      <c r="D36" s="184"/>
      <c r="E36" s="184"/>
      <c r="F36" s="184"/>
      <c r="G36" s="184"/>
      <c r="H36" s="184"/>
      <c r="I36" s="184"/>
      <c r="J36" s="184"/>
      <c r="K36" s="159"/>
      <c r="L36" s="159"/>
      <c r="M36" s="159"/>
      <c r="N36" s="159"/>
      <c r="O36" s="159"/>
    </row>
    <row r="37" spans="1:15" s="108" customFormat="1">
      <c r="A37" s="187" t="s">
        <v>776</v>
      </c>
      <c r="B37" s="185"/>
      <c r="C37" s="185"/>
      <c r="D37" s="185"/>
      <c r="E37" s="185"/>
      <c r="F37" s="185"/>
      <c r="G37" s="185"/>
      <c r="H37" s="185"/>
      <c r="I37" s="185"/>
      <c r="J37" s="185"/>
      <c r="K37" s="186"/>
      <c r="L37" s="186"/>
      <c r="M37" s="186"/>
      <c r="N37" s="186"/>
      <c r="O37" s="186"/>
    </row>
    <row r="38" spans="1:15" s="108" customFormat="1">
      <c r="A38" s="563" t="s">
        <v>430</v>
      </c>
      <c r="B38" s="563"/>
      <c r="C38" s="563"/>
      <c r="D38" s="563"/>
      <c r="E38" s="563" t="s">
        <v>431</v>
      </c>
      <c r="F38" s="563"/>
      <c r="G38" s="563" t="s">
        <v>432</v>
      </c>
      <c r="H38" s="563"/>
      <c r="I38" s="563" t="s">
        <v>434</v>
      </c>
      <c r="J38" s="563"/>
      <c r="K38" s="563" t="s">
        <v>435</v>
      </c>
      <c r="L38" s="563"/>
      <c r="M38" s="564"/>
      <c r="N38" s="564"/>
      <c r="O38" s="565"/>
    </row>
    <row r="39" spans="1:15" s="56" customFormat="1" ht="45" customHeight="1">
      <c r="A39" s="571" t="s">
        <v>594</v>
      </c>
      <c r="B39" s="571"/>
      <c r="C39" s="571"/>
      <c r="D39" s="571"/>
      <c r="E39" s="571" t="s">
        <v>595</v>
      </c>
      <c r="F39" s="571"/>
      <c r="G39" s="571" t="s">
        <v>433</v>
      </c>
      <c r="H39" s="571"/>
      <c r="I39" s="571" t="s">
        <v>593</v>
      </c>
      <c r="J39" s="571"/>
      <c r="K39" s="576" t="s">
        <v>436</v>
      </c>
      <c r="L39" s="577"/>
      <c r="M39" s="571" t="s">
        <v>437</v>
      </c>
      <c r="N39" s="571"/>
      <c r="O39" s="571"/>
    </row>
    <row r="40" spans="1:15" s="56" customFormat="1">
      <c r="A40" s="566"/>
      <c r="B40" s="566"/>
      <c r="C40" s="566"/>
      <c r="D40" s="566"/>
      <c r="E40" s="566"/>
      <c r="F40" s="566"/>
      <c r="G40" s="567">
        <f>IFERROR(E40/A40,0)</f>
        <v>0</v>
      </c>
      <c r="H40" s="567"/>
      <c r="I40" s="568" t="e">
        <f>'Basic &amp; Preschool Budgets'!D15</f>
        <v>#N/A</v>
      </c>
      <c r="J40" s="563"/>
      <c r="K40" s="569">
        <f>IFERROR(I40/A40,0)</f>
        <v>0</v>
      </c>
      <c r="L40" s="570"/>
      <c r="M40" s="569">
        <f>K40*E40</f>
        <v>0</v>
      </c>
      <c r="N40" s="575"/>
      <c r="O40" s="570"/>
    </row>
    <row r="41" spans="1:15" s="56" customFormat="1">
      <c r="A41" s="188" t="s">
        <v>592</v>
      </c>
      <c r="B41" s="189"/>
      <c r="C41" s="189"/>
      <c r="D41" s="189"/>
      <c r="E41" s="189"/>
      <c r="F41" s="189"/>
      <c r="G41" s="189"/>
      <c r="H41" s="189"/>
      <c r="I41" s="189"/>
      <c r="J41" s="189"/>
      <c r="K41" s="162"/>
      <c r="L41" s="162"/>
      <c r="M41" s="162"/>
      <c r="N41" s="162"/>
      <c r="O41" s="162"/>
    </row>
    <row r="42" spans="1:15" s="56" customFormat="1">
      <c r="A42" s="187"/>
      <c r="B42" s="185"/>
      <c r="C42" s="185"/>
      <c r="D42" s="185"/>
      <c r="E42" s="185"/>
      <c r="F42" s="185"/>
      <c r="G42" s="185"/>
      <c r="H42" s="185"/>
      <c r="I42" s="185"/>
      <c r="J42" s="185"/>
      <c r="K42" s="186"/>
      <c r="L42" s="186"/>
      <c r="M42" s="186"/>
      <c r="N42" s="186"/>
      <c r="O42" s="186"/>
    </row>
    <row r="43" spans="1:15" s="56" customFormat="1">
      <c r="A43" s="185"/>
      <c r="B43" s="185"/>
      <c r="C43" s="185"/>
      <c r="D43" s="185"/>
      <c r="E43" s="185"/>
      <c r="F43" s="185"/>
      <c r="G43" s="185"/>
      <c r="H43" s="185"/>
      <c r="I43" s="185"/>
      <c r="J43" s="185"/>
      <c r="K43" s="186"/>
      <c r="L43" s="186"/>
      <c r="M43" s="186"/>
      <c r="N43" s="186"/>
      <c r="O43" s="186"/>
    </row>
    <row r="44" spans="1:15" s="56" customFormat="1">
      <c r="A44" s="185"/>
      <c r="B44" s="185"/>
      <c r="C44" s="185"/>
      <c r="D44" s="185"/>
      <c r="E44" s="185"/>
      <c r="F44" s="185"/>
      <c r="G44" s="185"/>
      <c r="H44" s="185"/>
      <c r="I44" s="185"/>
      <c r="J44" s="185"/>
      <c r="K44" s="186"/>
      <c r="L44" s="186"/>
      <c r="M44" s="186"/>
      <c r="N44" s="186"/>
      <c r="O44" s="186"/>
    </row>
    <row r="45" spans="1:15" s="56" customFormat="1">
      <c r="A45" s="185"/>
      <c r="B45" s="185"/>
      <c r="C45" s="185"/>
      <c r="D45" s="185"/>
      <c r="E45" s="185"/>
      <c r="F45" s="185"/>
      <c r="G45" s="185"/>
      <c r="H45" s="185"/>
      <c r="I45" s="185"/>
      <c r="J45" s="185"/>
      <c r="K45" s="186"/>
      <c r="L45" s="186"/>
      <c r="M45" s="186"/>
      <c r="N45" s="186"/>
      <c r="O45" s="186"/>
    </row>
    <row r="46" spans="1:15" s="56" customFormat="1">
      <c r="A46" s="185"/>
      <c r="B46" s="185"/>
      <c r="C46" s="185"/>
      <c r="D46" s="185"/>
      <c r="E46" s="185"/>
      <c r="F46" s="185"/>
      <c r="G46" s="185"/>
      <c r="H46" s="185"/>
      <c r="I46" s="185"/>
      <c r="J46" s="185"/>
      <c r="K46" s="186"/>
      <c r="L46" s="186"/>
      <c r="M46" s="186"/>
      <c r="N46" s="186"/>
      <c r="O46" s="186"/>
    </row>
    <row r="47" spans="1:15" s="56" customFormat="1">
      <c r="A47" s="185"/>
      <c r="B47" s="185"/>
      <c r="C47" s="185"/>
      <c r="D47" s="185"/>
      <c r="E47" s="185"/>
      <c r="F47" s="185"/>
      <c r="G47" s="185"/>
      <c r="H47" s="185"/>
      <c r="I47" s="185"/>
      <c r="J47" s="185"/>
      <c r="K47" s="186"/>
      <c r="L47" s="186"/>
      <c r="M47" s="186"/>
      <c r="N47" s="186"/>
      <c r="O47" s="186"/>
    </row>
    <row r="48" spans="1:15" s="56" customFormat="1">
      <c r="A48" s="185"/>
      <c r="B48" s="185"/>
      <c r="C48" s="185"/>
      <c r="D48" s="185"/>
      <c r="E48" s="185"/>
      <c r="F48" s="185"/>
      <c r="G48" s="185"/>
      <c r="H48" s="185"/>
      <c r="I48" s="185"/>
      <c r="J48" s="185"/>
      <c r="K48" s="186"/>
      <c r="L48" s="186"/>
      <c r="M48" s="186"/>
      <c r="N48" s="186"/>
      <c r="O48" s="186"/>
    </row>
    <row r="49" spans="1:15" s="56" customFormat="1">
      <c r="A49" s="185"/>
      <c r="B49" s="185"/>
      <c r="C49" s="185"/>
      <c r="D49" s="185"/>
      <c r="E49" s="185"/>
      <c r="F49" s="185"/>
      <c r="G49" s="185"/>
      <c r="H49" s="185"/>
      <c r="I49" s="185"/>
      <c r="J49" s="185"/>
      <c r="K49" s="186"/>
      <c r="L49" s="186"/>
      <c r="M49" s="186"/>
      <c r="N49" s="186"/>
      <c r="O49" s="186"/>
    </row>
    <row r="50" spans="1:15" s="56" customFormat="1">
      <c r="A50" s="185"/>
      <c r="B50" s="185"/>
      <c r="C50" s="185"/>
      <c r="D50" s="185"/>
      <c r="E50" s="185"/>
      <c r="F50" s="185"/>
      <c r="G50" s="185"/>
      <c r="H50" s="185"/>
      <c r="I50" s="185"/>
      <c r="J50" s="185"/>
      <c r="K50" s="186"/>
      <c r="L50" s="186"/>
      <c r="M50" s="186"/>
      <c r="N50" s="186"/>
      <c r="O50" s="186"/>
    </row>
    <row r="51" spans="1:15" s="56" customFormat="1">
      <c r="A51" s="185"/>
      <c r="B51" s="185"/>
      <c r="C51" s="185"/>
      <c r="D51" s="185"/>
      <c r="E51" s="185"/>
      <c r="F51" s="185"/>
      <c r="G51" s="185"/>
      <c r="H51" s="185"/>
      <c r="I51" s="185"/>
      <c r="J51" s="185"/>
      <c r="K51" s="186"/>
      <c r="L51" s="186"/>
      <c r="M51" s="186"/>
      <c r="N51" s="186"/>
      <c r="O51" s="186"/>
    </row>
    <row r="52" spans="1:15">
      <c r="A52" s="184" t="s">
        <v>816</v>
      </c>
      <c r="B52" s="184"/>
      <c r="C52" s="184"/>
      <c r="D52" s="184"/>
      <c r="E52" s="184"/>
      <c r="F52" s="184"/>
      <c r="G52" s="184"/>
      <c r="H52" s="184"/>
      <c r="I52" s="184"/>
      <c r="J52" s="184"/>
      <c r="K52" s="159"/>
      <c r="L52" s="159"/>
      <c r="M52" s="159"/>
      <c r="N52" s="159"/>
      <c r="O52" s="159"/>
    </row>
    <row r="53" spans="1:15" s="92" customFormat="1">
      <c r="A53" s="453" t="s">
        <v>597</v>
      </c>
      <c r="B53" s="453"/>
      <c r="C53" s="453"/>
      <c r="D53" s="453"/>
      <c r="E53" s="453"/>
      <c r="F53" s="453"/>
      <c r="G53" s="453"/>
      <c r="H53" s="453"/>
      <c r="I53" s="453"/>
      <c r="J53" s="453"/>
      <c r="K53" s="453"/>
      <c r="L53" s="453"/>
      <c r="M53" s="453"/>
      <c r="N53" s="453"/>
      <c r="O53" s="453"/>
    </row>
    <row r="54" spans="1:15" s="92" customFormat="1">
      <c r="A54" s="67">
        <v>1</v>
      </c>
      <c r="B54" s="555" t="s">
        <v>438</v>
      </c>
      <c r="C54" s="555"/>
      <c r="D54" s="556"/>
      <c r="E54" s="438" t="s">
        <v>342</v>
      </c>
      <c r="F54" s="439"/>
      <c r="G54" s="439"/>
      <c r="H54" s="439"/>
      <c r="I54" s="439"/>
      <c r="J54" s="439"/>
      <c r="K54" s="439"/>
      <c r="L54" s="439"/>
      <c r="M54" s="439"/>
      <c r="N54" s="439"/>
      <c r="O54" s="440"/>
    </row>
    <row r="55" spans="1:15" s="92" customFormat="1" ht="14.4" customHeight="1">
      <c r="A55" s="153"/>
      <c r="B55" s="364" t="s">
        <v>775</v>
      </c>
      <c r="C55" s="364"/>
      <c r="D55" s="364"/>
      <c r="E55" s="364"/>
      <c r="F55" s="364"/>
      <c r="G55" s="364"/>
      <c r="H55" s="364"/>
      <c r="I55" s="364"/>
      <c r="J55" s="364"/>
      <c r="K55" s="364"/>
      <c r="L55" s="364"/>
      <c r="M55" s="364"/>
      <c r="N55" s="364"/>
      <c r="O55" s="365"/>
    </row>
    <row r="56" spans="1:15" s="92" customFormat="1">
      <c r="A56" s="180"/>
      <c r="B56" s="377" t="s">
        <v>774</v>
      </c>
      <c r="C56" s="377"/>
      <c r="D56" s="377"/>
      <c r="E56" s="377"/>
      <c r="F56" s="377"/>
      <c r="G56" s="378"/>
      <c r="H56" s="438"/>
      <c r="I56" s="439"/>
      <c r="J56" s="439"/>
      <c r="K56" s="440"/>
      <c r="O56" s="30"/>
    </row>
    <row r="57" spans="1:15" s="92" customFormat="1" ht="10.95" customHeight="1">
      <c r="A57" s="196"/>
      <c r="B57" s="170"/>
      <c r="C57" s="170"/>
      <c r="D57" s="170"/>
      <c r="E57" s="148"/>
      <c r="F57" s="148"/>
      <c r="G57" s="148"/>
      <c r="H57" s="148"/>
      <c r="I57" s="148"/>
      <c r="J57" s="148"/>
      <c r="K57" s="148"/>
      <c r="L57" s="148"/>
      <c r="M57" s="148"/>
      <c r="N57" s="148"/>
      <c r="O57" s="198"/>
    </row>
    <row r="58" spans="1:15" s="92" customFormat="1">
      <c r="A58" s="196"/>
      <c r="B58" s="557" t="s">
        <v>598</v>
      </c>
      <c r="C58" s="557"/>
      <c r="D58" s="557"/>
      <c r="E58" s="557"/>
      <c r="F58" s="557"/>
      <c r="G58" s="557"/>
      <c r="H58" s="541">
        <f>$K$40*$H56</f>
        <v>0</v>
      </c>
      <c r="I58" s="542"/>
      <c r="J58" s="542"/>
      <c r="K58" s="543"/>
      <c r="L58" s="148"/>
      <c r="M58" s="148"/>
      <c r="N58" s="148"/>
      <c r="O58" s="198"/>
    </row>
    <row r="59" spans="1:15" s="92" customFormat="1">
      <c r="A59" s="196"/>
      <c r="B59" s="170"/>
      <c r="C59" s="170"/>
      <c r="D59" s="170"/>
      <c r="E59" s="148"/>
      <c r="F59" s="148"/>
      <c r="G59" s="148"/>
      <c r="H59" s="148"/>
      <c r="I59" s="148"/>
      <c r="J59" s="148"/>
      <c r="K59" s="148"/>
      <c r="L59" s="148"/>
      <c r="M59" s="148"/>
      <c r="N59" s="148"/>
      <c r="O59" s="198"/>
    </row>
    <row r="60" spans="1:15" ht="18.600000000000001" customHeight="1">
      <c r="A60" s="511" t="s">
        <v>602</v>
      </c>
      <c r="B60" s="364"/>
      <c r="C60" s="364"/>
      <c r="D60" s="364"/>
      <c r="E60" s="364"/>
      <c r="F60" s="364"/>
      <c r="G60" s="364"/>
      <c r="H60" s="364"/>
      <c r="I60" s="364"/>
      <c r="J60" s="364"/>
      <c r="K60" s="364"/>
      <c r="L60" s="364"/>
      <c r="M60" s="364"/>
      <c r="N60" s="364"/>
      <c r="O60" s="365"/>
    </row>
    <row r="61" spans="1:15" ht="20.399999999999999" customHeight="1">
      <c r="A61" s="481" t="s">
        <v>117</v>
      </c>
      <c r="B61" s="544"/>
      <c r="C61" s="482"/>
      <c r="D61" s="545" t="s">
        <v>599</v>
      </c>
      <c r="E61" s="546"/>
      <c r="F61" s="546"/>
      <c r="G61" s="546"/>
      <c r="H61" s="546"/>
      <c r="I61" s="546"/>
      <c r="J61" s="546"/>
      <c r="K61" s="546"/>
      <c r="L61" s="546"/>
      <c r="M61" s="546"/>
      <c r="N61" s="546"/>
      <c r="O61" s="547"/>
    </row>
    <row r="62" spans="1:15" ht="27" customHeight="1">
      <c r="A62" s="481" t="s">
        <v>117</v>
      </c>
      <c r="B62" s="544"/>
      <c r="C62" s="482"/>
      <c r="D62" s="545" t="s">
        <v>600</v>
      </c>
      <c r="E62" s="546"/>
      <c r="F62" s="546"/>
      <c r="G62" s="546"/>
      <c r="H62" s="546"/>
      <c r="I62" s="546"/>
      <c r="J62" s="546"/>
      <c r="K62" s="546"/>
      <c r="L62" s="546"/>
      <c r="M62" s="546"/>
      <c r="N62" s="546"/>
      <c r="O62" s="547"/>
    </row>
    <row r="63" spans="1:15" ht="27.6" customHeight="1">
      <c r="A63" s="481" t="s">
        <v>117</v>
      </c>
      <c r="B63" s="544"/>
      <c r="C63" s="482"/>
      <c r="D63" s="545" t="s">
        <v>601</v>
      </c>
      <c r="E63" s="546"/>
      <c r="F63" s="546"/>
      <c r="G63" s="546"/>
      <c r="H63" s="546"/>
      <c r="I63" s="546"/>
      <c r="J63" s="546"/>
      <c r="K63" s="546"/>
      <c r="L63" s="546"/>
      <c r="M63" s="546"/>
      <c r="N63" s="546"/>
      <c r="O63" s="547"/>
    </row>
    <row r="64" spans="1:15" ht="25.95" customHeight="1">
      <c r="A64" s="548" t="s">
        <v>117</v>
      </c>
      <c r="B64" s="549"/>
      <c r="C64" s="550"/>
      <c r="D64" s="396" t="s">
        <v>604</v>
      </c>
      <c r="E64" s="392"/>
      <c r="F64" s="392"/>
      <c r="G64" s="392"/>
      <c r="H64" s="392"/>
      <c r="I64" s="392"/>
      <c r="J64" s="392"/>
      <c r="K64" s="392"/>
      <c r="L64" s="392"/>
      <c r="M64" s="392"/>
      <c r="N64" s="392"/>
      <c r="O64" s="393"/>
    </row>
    <row r="65" spans="1:15" ht="19.8" customHeight="1">
      <c r="A65" s="551"/>
      <c r="B65" s="552"/>
      <c r="C65" s="553"/>
      <c r="D65" s="554" t="s">
        <v>806</v>
      </c>
      <c r="E65" s="362"/>
      <c r="F65" s="362"/>
      <c r="G65" s="362"/>
      <c r="H65" s="362"/>
      <c r="I65" s="362"/>
      <c r="J65" s="362"/>
      <c r="K65" s="362"/>
      <c r="L65" s="362"/>
      <c r="M65" s="362"/>
      <c r="N65" s="362"/>
      <c r="O65" s="363"/>
    </row>
    <row r="66" spans="1:15">
      <c r="A66" s="541">
        <f>SUM(A61:C65)</f>
        <v>0</v>
      </c>
      <c r="B66" s="542"/>
      <c r="C66" s="543"/>
      <c r="D66" s="97" t="s">
        <v>603</v>
      </c>
      <c r="E66" s="28"/>
      <c r="F66" s="28"/>
      <c r="G66" s="28"/>
      <c r="H66" s="28"/>
      <c r="I66" s="28"/>
      <c r="J66" s="28"/>
      <c r="K66" s="28"/>
      <c r="L66" s="28"/>
      <c r="M66" s="28"/>
      <c r="N66" s="28"/>
      <c r="O66" s="60"/>
    </row>
    <row r="68" spans="1:15">
      <c r="A68" s="453" t="s">
        <v>597</v>
      </c>
      <c r="B68" s="453"/>
      <c r="C68" s="453"/>
      <c r="D68" s="453"/>
      <c r="E68" s="453"/>
      <c r="F68" s="453"/>
      <c r="G68" s="453"/>
      <c r="H68" s="453"/>
      <c r="I68" s="453"/>
      <c r="J68" s="453"/>
      <c r="K68" s="453"/>
      <c r="L68" s="453"/>
      <c r="M68" s="453"/>
      <c r="N68" s="453"/>
      <c r="O68" s="453"/>
    </row>
    <row r="69" spans="1:15">
      <c r="A69" s="67">
        <v>2</v>
      </c>
      <c r="B69" s="555" t="s">
        <v>438</v>
      </c>
      <c r="C69" s="555"/>
      <c r="D69" s="556"/>
      <c r="E69" s="438" t="s">
        <v>342</v>
      </c>
      <c r="F69" s="439"/>
      <c r="G69" s="439"/>
      <c r="H69" s="439"/>
      <c r="I69" s="439"/>
      <c r="J69" s="439"/>
      <c r="K69" s="439"/>
      <c r="L69" s="439"/>
      <c r="M69" s="439"/>
      <c r="N69" s="439"/>
      <c r="O69" s="440"/>
    </row>
    <row r="70" spans="1:15">
      <c r="A70" s="153"/>
      <c r="B70" s="364" t="s">
        <v>775</v>
      </c>
      <c r="C70" s="364"/>
      <c r="D70" s="364"/>
      <c r="E70" s="364"/>
      <c r="F70" s="364"/>
      <c r="G70" s="364"/>
      <c r="H70" s="364"/>
      <c r="I70" s="364"/>
      <c r="J70" s="364"/>
      <c r="K70" s="364"/>
      <c r="L70" s="364"/>
      <c r="M70" s="364"/>
      <c r="N70" s="364"/>
      <c r="O70" s="365"/>
    </row>
    <row r="71" spans="1:15">
      <c r="A71" s="180"/>
      <c r="B71" s="377" t="s">
        <v>774</v>
      </c>
      <c r="C71" s="377"/>
      <c r="D71" s="377"/>
      <c r="E71" s="377"/>
      <c r="F71" s="377"/>
      <c r="G71" s="378"/>
      <c r="H71" s="438"/>
      <c r="I71" s="439"/>
      <c r="J71" s="439"/>
      <c r="K71" s="440"/>
      <c r="L71" s="92"/>
      <c r="M71" s="92"/>
      <c r="N71" s="92"/>
      <c r="O71" s="30"/>
    </row>
    <row r="72" spans="1:15">
      <c r="A72" s="196"/>
      <c r="B72" s="170"/>
      <c r="C72" s="170"/>
      <c r="D72" s="170"/>
      <c r="E72" s="148"/>
      <c r="F72" s="148"/>
      <c r="G72" s="148"/>
      <c r="H72" s="148"/>
      <c r="I72" s="148"/>
      <c r="J72" s="148"/>
      <c r="K72" s="148"/>
      <c r="L72" s="148"/>
      <c r="M72" s="148"/>
      <c r="N72" s="148"/>
      <c r="O72" s="198"/>
    </row>
    <row r="73" spans="1:15">
      <c r="A73" s="196"/>
      <c r="B73" s="557" t="s">
        <v>598</v>
      </c>
      <c r="C73" s="557"/>
      <c r="D73" s="557"/>
      <c r="E73" s="557"/>
      <c r="F73" s="557"/>
      <c r="G73" s="557"/>
      <c r="H73" s="541">
        <f>$K$40*$H71</f>
        <v>0</v>
      </c>
      <c r="I73" s="542"/>
      <c r="J73" s="542"/>
      <c r="K73" s="543"/>
      <c r="L73" s="148"/>
      <c r="M73" s="148"/>
      <c r="N73" s="148"/>
      <c r="O73" s="198"/>
    </row>
    <row r="74" spans="1:15">
      <c r="A74" s="196"/>
      <c r="B74" s="170"/>
      <c r="C74" s="170"/>
      <c r="D74" s="170"/>
      <c r="E74" s="148"/>
      <c r="F74" s="148"/>
      <c r="G74" s="148"/>
      <c r="H74" s="148"/>
      <c r="I74" s="148"/>
      <c r="J74" s="148"/>
      <c r="K74" s="148"/>
      <c r="L74" s="148"/>
      <c r="M74" s="148"/>
      <c r="N74" s="148"/>
      <c r="O74" s="198"/>
    </row>
    <row r="75" spans="1:15">
      <c r="A75" s="511" t="s">
        <v>602</v>
      </c>
      <c r="B75" s="364"/>
      <c r="C75" s="364"/>
      <c r="D75" s="364"/>
      <c r="E75" s="364"/>
      <c r="F75" s="364"/>
      <c r="G75" s="364"/>
      <c r="H75" s="364"/>
      <c r="I75" s="364"/>
      <c r="J75" s="364"/>
      <c r="K75" s="364"/>
      <c r="L75" s="364"/>
      <c r="M75" s="364"/>
      <c r="N75" s="364"/>
      <c r="O75" s="365"/>
    </row>
    <row r="76" spans="1:15" ht="28.2" customHeight="1">
      <c r="A76" s="481" t="s">
        <v>117</v>
      </c>
      <c r="B76" s="544"/>
      <c r="C76" s="482"/>
      <c r="D76" s="545" t="s">
        <v>599</v>
      </c>
      <c r="E76" s="546"/>
      <c r="F76" s="546"/>
      <c r="G76" s="546"/>
      <c r="H76" s="546"/>
      <c r="I76" s="546"/>
      <c r="J76" s="546"/>
      <c r="K76" s="546"/>
      <c r="L76" s="546"/>
      <c r="M76" s="546"/>
      <c r="N76" s="546"/>
      <c r="O76" s="547"/>
    </row>
    <row r="77" spans="1:15" ht="25.95" customHeight="1">
      <c r="A77" s="481" t="s">
        <v>117</v>
      </c>
      <c r="B77" s="544"/>
      <c r="C77" s="482"/>
      <c r="D77" s="545" t="s">
        <v>600</v>
      </c>
      <c r="E77" s="546"/>
      <c r="F77" s="546"/>
      <c r="G77" s="546"/>
      <c r="H77" s="546"/>
      <c r="I77" s="546"/>
      <c r="J77" s="546"/>
      <c r="K77" s="546"/>
      <c r="L77" s="546"/>
      <c r="M77" s="546"/>
      <c r="N77" s="546"/>
      <c r="O77" s="547"/>
    </row>
    <row r="78" spans="1:15" ht="28.2" customHeight="1">
      <c r="A78" s="481" t="s">
        <v>117</v>
      </c>
      <c r="B78" s="544"/>
      <c r="C78" s="482"/>
      <c r="D78" s="545" t="s">
        <v>601</v>
      </c>
      <c r="E78" s="546"/>
      <c r="F78" s="546"/>
      <c r="G78" s="546"/>
      <c r="H78" s="546"/>
      <c r="I78" s="546"/>
      <c r="J78" s="546"/>
      <c r="K78" s="546"/>
      <c r="L78" s="546"/>
      <c r="M78" s="546"/>
      <c r="N78" s="546"/>
      <c r="O78" s="547"/>
    </row>
    <row r="79" spans="1:15" ht="28.2" customHeight="1">
      <c r="A79" s="548" t="s">
        <v>117</v>
      </c>
      <c r="B79" s="549"/>
      <c r="C79" s="550"/>
      <c r="D79" s="396" t="s">
        <v>604</v>
      </c>
      <c r="E79" s="392"/>
      <c r="F79" s="392"/>
      <c r="G79" s="392"/>
      <c r="H79" s="392"/>
      <c r="I79" s="392"/>
      <c r="J79" s="392"/>
      <c r="K79" s="392"/>
      <c r="L79" s="392"/>
      <c r="M79" s="392"/>
      <c r="N79" s="392"/>
      <c r="O79" s="393"/>
    </row>
    <row r="80" spans="1:15" ht="13.2" customHeight="1">
      <c r="A80" s="551"/>
      <c r="B80" s="552"/>
      <c r="C80" s="553"/>
      <c r="D80" s="554" t="s">
        <v>806</v>
      </c>
      <c r="E80" s="362"/>
      <c r="F80" s="362"/>
      <c r="G80" s="362"/>
      <c r="H80" s="362"/>
      <c r="I80" s="362"/>
      <c r="J80" s="362"/>
      <c r="K80" s="362"/>
      <c r="L80" s="362"/>
      <c r="M80" s="362"/>
      <c r="N80" s="362"/>
      <c r="O80" s="363"/>
    </row>
    <row r="81" spans="1:15">
      <c r="A81" s="541">
        <f>SUM(A76:C80)</f>
        <v>0</v>
      </c>
      <c r="B81" s="542"/>
      <c r="C81" s="543"/>
      <c r="D81" s="97" t="s">
        <v>603</v>
      </c>
      <c r="E81" s="28"/>
      <c r="F81" s="28"/>
      <c r="G81" s="28"/>
      <c r="H81" s="28"/>
      <c r="I81" s="28"/>
      <c r="J81" s="28"/>
      <c r="K81" s="28"/>
      <c r="L81" s="28"/>
      <c r="M81" s="28"/>
      <c r="N81" s="28"/>
      <c r="O81" s="60"/>
    </row>
    <row r="83" spans="1:15">
      <c r="A83" s="453" t="s">
        <v>597</v>
      </c>
      <c r="B83" s="453"/>
      <c r="C83" s="453"/>
      <c r="D83" s="453"/>
      <c r="E83" s="453"/>
      <c r="F83" s="453"/>
      <c r="G83" s="453"/>
      <c r="H83" s="453"/>
      <c r="I83" s="453"/>
      <c r="J83" s="453"/>
      <c r="K83" s="453"/>
      <c r="L83" s="453"/>
      <c r="M83" s="453"/>
      <c r="N83" s="453"/>
      <c r="O83" s="453"/>
    </row>
    <row r="84" spans="1:15">
      <c r="A84" s="67">
        <v>3</v>
      </c>
      <c r="B84" s="555" t="s">
        <v>438</v>
      </c>
      <c r="C84" s="555"/>
      <c r="D84" s="556"/>
      <c r="E84" s="438" t="s">
        <v>342</v>
      </c>
      <c r="F84" s="439"/>
      <c r="G84" s="439"/>
      <c r="H84" s="439"/>
      <c r="I84" s="439"/>
      <c r="J84" s="439"/>
      <c r="K84" s="439"/>
      <c r="L84" s="439"/>
      <c r="M84" s="439"/>
      <c r="N84" s="439"/>
      <c r="O84" s="440"/>
    </row>
    <row r="85" spans="1:15">
      <c r="A85" s="153"/>
      <c r="B85" s="364" t="s">
        <v>775</v>
      </c>
      <c r="C85" s="364"/>
      <c r="D85" s="364"/>
      <c r="E85" s="364"/>
      <c r="F85" s="364"/>
      <c r="G85" s="364"/>
      <c r="H85" s="364"/>
      <c r="I85" s="364"/>
      <c r="J85" s="364"/>
      <c r="K85" s="364"/>
      <c r="L85" s="364"/>
      <c r="M85" s="364"/>
      <c r="N85" s="364"/>
      <c r="O85" s="365"/>
    </row>
    <row r="86" spans="1:15">
      <c r="A86" s="180"/>
      <c r="B86" s="377" t="s">
        <v>774</v>
      </c>
      <c r="C86" s="377"/>
      <c r="D86" s="377"/>
      <c r="E86" s="377"/>
      <c r="F86" s="377"/>
      <c r="G86" s="378"/>
      <c r="H86" s="438"/>
      <c r="I86" s="439"/>
      <c r="J86" s="439"/>
      <c r="K86" s="440"/>
      <c r="L86" s="92"/>
      <c r="M86" s="92"/>
      <c r="N86" s="92"/>
      <c r="O86" s="30"/>
    </row>
    <row r="87" spans="1:15">
      <c r="A87" s="196"/>
      <c r="B87" s="170"/>
      <c r="C87" s="170"/>
      <c r="D87" s="170"/>
      <c r="E87" s="148"/>
      <c r="F87" s="148"/>
      <c r="G87" s="148"/>
      <c r="H87" s="148"/>
      <c r="I87" s="148"/>
      <c r="J87" s="148"/>
      <c r="K87" s="148"/>
      <c r="L87" s="148"/>
      <c r="M87" s="148"/>
      <c r="N87" s="148"/>
      <c r="O87" s="198"/>
    </row>
    <row r="88" spans="1:15">
      <c r="A88" s="196"/>
      <c r="B88" s="557" t="s">
        <v>598</v>
      </c>
      <c r="C88" s="557"/>
      <c r="D88" s="557"/>
      <c r="E88" s="557"/>
      <c r="F88" s="557"/>
      <c r="G88" s="557"/>
      <c r="H88" s="541">
        <f>$K$40*$H86</f>
        <v>0</v>
      </c>
      <c r="I88" s="542"/>
      <c r="J88" s="542"/>
      <c r="K88" s="543"/>
      <c r="L88" s="148"/>
      <c r="M88" s="148"/>
      <c r="N88" s="148"/>
      <c r="O88" s="198"/>
    </row>
    <row r="89" spans="1:15">
      <c r="A89" s="196"/>
      <c r="B89" s="170"/>
      <c r="C89" s="170"/>
      <c r="D89" s="170"/>
      <c r="E89" s="148"/>
      <c r="F89" s="148"/>
      <c r="G89" s="148"/>
      <c r="H89" s="148"/>
      <c r="I89" s="148"/>
      <c r="J89" s="148"/>
      <c r="K89" s="148"/>
      <c r="L89" s="148"/>
      <c r="M89" s="148"/>
      <c r="N89" s="148"/>
      <c r="O89" s="198"/>
    </row>
    <row r="90" spans="1:15">
      <c r="A90" s="511" t="s">
        <v>602</v>
      </c>
      <c r="B90" s="364"/>
      <c r="C90" s="364"/>
      <c r="D90" s="364"/>
      <c r="E90" s="364"/>
      <c r="F90" s="364"/>
      <c r="G90" s="364"/>
      <c r="H90" s="364"/>
      <c r="I90" s="364"/>
      <c r="J90" s="364"/>
      <c r="K90" s="364"/>
      <c r="L90" s="364"/>
      <c r="M90" s="364"/>
      <c r="N90" s="364"/>
      <c r="O90" s="365"/>
    </row>
    <row r="91" spans="1:15" ht="16.95" customHeight="1">
      <c r="A91" s="481" t="s">
        <v>117</v>
      </c>
      <c r="B91" s="544"/>
      <c r="C91" s="482"/>
      <c r="D91" s="545" t="s">
        <v>599</v>
      </c>
      <c r="E91" s="546"/>
      <c r="F91" s="546"/>
      <c r="G91" s="546"/>
      <c r="H91" s="546"/>
      <c r="I91" s="546"/>
      <c r="J91" s="546"/>
      <c r="K91" s="546"/>
      <c r="L91" s="546"/>
      <c r="M91" s="546"/>
      <c r="N91" s="546"/>
      <c r="O91" s="547"/>
    </row>
    <row r="92" spans="1:15" ht="27.6" customHeight="1">
      <c r="A92" s="481" t="s">
        <v>117</v>
      </c>
      <c r="B92" s="544"/>
      <c r="C92" s="482"/>
      <c r="D92" s="545" t="s">
        <v>600</v>
      </c>
      <c r="E92" s="546"/>
      <c r="F92" s="546"/>
      <c r="G92" s="546"/>
      <c r="H92" s="546"/>
      <c r="I92" s="546"/>
      <c r="J92" s="546"/>
      <c r="K92" s="546"/>
      <c r="L92" s="546"/>
      <c r="M92" s="546"/>
      <c r="N92" s="546"/>
      <c r="O92" s="547"/>
    </row>
    <row r="93" spans="1:15" ht="27" customHeight="1">
      <c r="A93" s="481" t="s">
        <v>117</v>
      </c>
      <c r="B93" s="544"/>
      <c r="C93" s="482"/>
      <c r="D93" s="545" t="s">
        <v>601</v>
      </c>
      <c r="E93" s="546"/>
      <c r="F93" s="546"/>
      <c r="G93" s="546"/>
      <c r="H93" s="546"/>
      <c r="I93" s="546"/>
      <c r="J93" s="546"/>
      <c r="K93" s="546"/>
      <c r="L93" s="546"/>
      <c r="M93" s="546"/>
      <c r="N93" s="546"/>
      <c r="O93" s="547"/>
    </row>
    <row r="94" spans="1:15" ht="27.6" customHeight="1">
      <c r="A94" s="548" t="s">
        <v>117</v>
      </c>
      <c r="B94" s="549"/>
      <c r="C94" s="550"/>
      <c r="D94" s="396" t="s">
        <v>604</v>
      </c>
      <c r="E94" s="392"/>
      <c r="F94" s="392"/>
      <c r="G94" s="392"/>
      <c r="H94" s="392"/>
      <c r="I94" s="392"/>
      <c r="J94" s="392"/>
      <c r="K94" s="392"/>
      <c r="L94" s="392"/>
      <c r="M94" s="392"/>
      <c r="N94" s="392"/>
      <c r="O94" s="393"/>
    </row>
    <row r="95" spans="1:15" ht="15" customHeight="1">
      <c r="A95" s="551"/>
      <c r="B95" s="552"/>
      <c r="C95" s="553"/>
      <c r="D95" s="554" t="s">
        <v>806</v>
      </c>
      <c r="E95" s="362"/>
      <c r="F95" s="362"/>
      <c r="G95" s="362"/>
      <c r="H95" s="362"/>
      <c r="I95" s="362"/>
      <c r="J95" s="362"/>
      <c r="K95" s="362"/>
      <c r="L95" s="362"/>
      <c r="M95" s="362"/>
      <c r="N95" s="362"/>
      <c r="O95" s="363"/>
    </row>
    <row r="96" spans="1:15">
      <c r="A96" s="541">
        <f>SUM(A91:C95)</f>
        <v>0</v>
      </c>
      <c r="B96" s="542"/>
      <c r="C96" s="543"/>
      <c r="D96" s="97" t="s">
        <v>603</v>
      </c>
      <c r="E96" s="28"/>
      <c r="F96" s="28"/>
      <c r="G96" s="28"/>
      <c r="H96" s="28"/>
      <c r="I96" s="28"/>
      <c r="J96" s="28"/>
      <c r="K96" s="28"/>
      <c r="L96" s="28"/>
      <c r="M96" s="28"/>
      <c r="N96" s="28"/>
      <c r="O96" s="60"/>
    </row>
    <row r="98" spans="1:15">
      <c r="A98" s="453" t="s">
        <v>597</v>
      </c>
      <c r="B98" s="453"/>
      <c r="C98" s="453"/>
      <c r="D98" s="453"/>
      <c r="E98" s="453"/>
      <c r="F98" s="453"/>
      <c r="G98" s="453"/>
      <c r="H98" s="453"/>
      <c r="I98" s="453"/>
      <c r="J98" s="453"/>
      <c r="K98" s="453"/>
      <c r="L98" s="453"/>
      <c r="M98" s="453"/>
      <c r="N98" s="453"/>
      <c r="O98" s="453"/>
    </row>
    <row r="99" spans="1:15">
      <c r="A99" s="67">
        <v>4</v>
      </c>
      <c r="B99" s="555" t="s">
        <v>438</v>
      </c>
      <c r="C99" s="555"/>
      <c r="D99" s="556"/>
      <c r="E99" s="438" t="s">
        <v>342</v>
      </c>
      <c r="F99" s="439"/>
      <c r="G99" s="439"/>
      <c r="H99" s="439"/>
      <c r="I99" s="439"/>
      <c r="J99" s="439"/>
      <c r="K99" s="439"/>
      <c r="L99" s="439"/>
      <c r="M99" s="439"/>
      <c r="N99" s="439"/>
      <c r="O99" s="440"/>
    </row>
    <row r="100" spans="1:15">
      <c r="A100" s="81"/>
      <c r="B100" s="195"/>
      <c r="C100" s="195"/>
      <c r="D100" s="195"/>
      <c r="E100" s="148"/>
      <c r="F100" s="148"/>
      <c r="G100" s="148"/>
      <c r="H100" s="148"/>
      <c r="I100" s="148"/>
      <c r="J100" s="148"/>
      <c r="K100" s="148"/>
      <c r="L100" s="148"/>
      <c r="M100" s="148"/>
      <c r="N100" s="148"/>
      <c r="O100" s="198"/>
    </row>
    <row r="101" spans="1:15">
      <c r="A101" s="153"/>
      <c r="B101" s="364" t="s">
        <v>775</v>
      </c>
      <c r="C101" s="364"/>
      <c r="D101" s="364"/>
      <c r="E101" s="364"/>
      <c r="F101" s="364"/>
      <c r="G101" s="364"/>
      <c r="H101" s="364"/>
      <c r="I101" s="364"/>
      <c r="J101" s="364"/>
      <c r="K101" s="364"/>
      <c r="L101" s="364"/>
      <c r="M101" s="364"/>
      <c r="N101" s="364"/>
      <c r="O101" s="365"/>
    </row>
    <row r="102" spans="1:15">
      <c r="A102" s="180"/>
      <c r="B102" s="377" t="s">
        <v>774</v>
      </c>
      <c r="C102" s="377"/>
      <c r="D102" s="377"/>
      <c r="E102" s="377"/>
      <c r="F102" s="377"/>
      <c r="G102" s="378"/>
      <c r="H102" s="438"/>
      <c r="I102" s="439"/>
      <c r="J102" s="439"/>
      <c r="K102" s="440"/>
      <c r="L102" s="92"/>
      <c r="M102" s="92"/>
      <c r="N102" s="92"/>
      <c r="O102" s="30"/>
    </row>
    <row r="103" spans="1:15">
      <c r="A103" s="196"/>
      <c r="B103" s="170"/>
      <c r="C103" s="170"/>
      <c r="D103" s="170"/>
      <c r="E103" s="148"/>
      <c r="F103" s="148"/>
      <c r="G103" s="148"/>
      <c r="H103" s="148"/>
      <c r="I103" s="148"/>
      <c r="J103" s="148"/>
      <c r="K103" s="148"/>
      <c r="L103" s="148"/>
      <c r="M103" s="148"/>
      <c r="N103" s="148"/>
      <c r="O103" s="198"/>
    </row>
    <row r="104" spans="1:15">
      <c r="A104" s="196"/>
      <c r="B104" s="557" t="s">
        <v>598</v>
      </c>
      <c r="C104" s="557"/>
      <c r="D104" s="557"/>
      <c r="E104" s="557"/>
      <c r="F104" s="557"/>
      <c r="G104" s="557"/>
      <c r="H104" s="541">
        <f>$K$40*$H102</f>
        <v>0</v>
      </c>
      <c r="I104" s="542"/>
      <c r="J104" s="542"/>
      <c r="K104" s="543"/>
      <c r="L104" s="148"/>
      <c r="M104" s="148"/>
      <c r="N104" s="148"/>
      <c r="O104" s="198"/>
    </row>
    <row r="105" spans="1:15">
      <c r="A105" s="196"/>
      <c r="B105" s="170"/>
      <c r="C105" s="170"/>
      <c r="D105" s="170"/>
      <c r="E105" s="148"/>
      <c r="F105" s="148"/>
      <c r="G105" s="148"/>
      <c r="H105" s="148"/>
      <c r="I105" s="148"/>
      <c r="J105" s="148"/>
      <c r="K105" s="148"/>
      <c r="L105" s="148"/>
      <c r="M105" s="148"/>
      <c r="N105" s="148"/>
      <c r="O105" s="198"/>
    </row>
    <row r="106" spans="1:15">
      <c r="A106" s="511" t="s">
        <v>602</v>
      </c>
      <c r="B106" s="364"/>
      <c r="C106" s="364"/>
      <c r="D106" s="364"/>
      <c r="E106" s="364"/>
      <c r="F106" s="364"/>
      <c r="G106" s="364"/>
      <c r="H106" s="364"/>
      <c r="I106" s="364"/>
      <c r="J106" s="364"/>
      <c r="K106" s="364"/>
      <c r="L106" s="364"/>
      <c r="M106" s="364"/>
      <c r="N106" s="364"/>
      <c r="O106" s="365"/>
    </row>
    <row r="107" spans="1:15" ht="15" customHeight="1">
      <c r="A107" s="481" t="s">
        <v>117</v>
      </c>
      <c r="B107" s="544"/>
      <c r="C107" s="482"/>
      <c r="D107" s="545" t="s">
        <v>599</v>
      </c>
      <c r="E107" s="546"/>
      <c r="F107" s="546"/>
      <c r="G107" s="546"/>
      <c r="H107" s="546"/>
      <c r="I107" s="546"/>
      <c r="J107" s="546"/>
      <c r="K107" s="546"/>
      <c r="L107" s="546"/>
      <c r="M107" s="546"/>
      <c r="N107" s="546"/>
      <c r="O107" s="547"/>
    </row>
    <row r="108" spans="1:15" ht="28.2" customHeight="1">
      <c r="A108" s="481" t="s">
        <v>117</v>
      </c>
      <c r="B108" s="544"/>
      <c r="C108" s="482"/>
      <c r="D108" s="545" t="s">
        <v>600</v>
      </c>
      <c r="E108" s="546"/>
      <c r="F108" s="546"/>
      <c r="G108" s="546"/>
      <c r="H108" s="546"/>
      <c r="I108" s="546"/>
      <c r="J108" s="546"/>
      <c r="K108" s="546"/>
      <c r="L108" s="546"/>
      <c r="M108" s="546"/>
      <c r="N108" s="546"/>
      <c r="O108" s="547"/>
    </row>
    <row r="109" spans="1:15" ht="27" customHeight="1">
      <c r="A109" s="481" t="s">
        <v>117</v>
      </c>
      <c r="B109" s="544"/>
      <c r="C109" s="482"/>
      <c r="D109" s="545" t="s">
        <v>601</v>
      </c>
      <c r="E109" s="546"/>
      <c r="F109" s="546"/>
      <c r="G109" s="546"/>
      <c r="H109" s="546"/>
      <c r="I109" s="546"/>
      <c r="J109" s="546"/>
      <c r="K109" s="546"/>
      <c r="L109" s="546"/>
      <c r="M109" s="546"/>
      <c r="N109" s="546"/>
      <c r="O109" s="547"/>
    </row>
    <row r="110" spans="1:15" ht="26.4" customHeight="1">
      <c r="A110" s="548" t="s">
        <v>117</v>
      </c>
      <c r="B110" s="549"/>
      <c r="C110" s="550"/>
      <c r="D110" s="396" t="s">
        <v>604</v>
      </c>
      <c r="E110" s="392"/>
      <c r="F110" s="392"/>
      <c r="G110" s="392"/>
      <c r="H110" s="392"/>
      <c r="I110" s="392"/>
      <c r="J110" s="392"/>
      <c r="K110" s="392"/>
      <c r="L110" s="392"/>
      <c r="M110" s="392"/>
      <c r="N110" s="392"/>
      <c r="O110" s="393"/>
    </row>
    <row r="111" spans="1:15" ht="16.95" customHeight="1">
      <c r="A111" s="551"/>
      <c r="B111" s="552"/>
      <c r="C111" s="553"/>
      <c r="D111" s="554" t="s">
        <v>806</v>
      </c>
      <c r="E111" s="362"/>
      <c r="F111" s="362"/>
      <c r="G111" s="362"/>
      <c r="H111" s="362"/>
      <c r="I111" s="362"/>
      <c r="J111" s="362"/>
      <c r="K111" s="362"/>
      <c r="L111" s="362"/>
      <c r="M111" s="362"/>
      <c r="N111" s="362"/>
      <c r="O111" s="363"/>
    </row>
    <row r="112" spans="1:15">
      <c r="A112" s="541">
        <f>SUM(A107:C111)</f>
        <v>0</v>
      </c>
      <c r="B112" s="542"/>
      <c r="C112" s="543"/>
      <c r="D112" s="97" t="s">
        <v>603</v>
      </c>
      <c r="E112" s="28"/>
      <c r="F112" s="28"/>
      <c r="G112" s="28"/>
      <c r="H112" s="28"/>
      <c r="I112" s="28"/>
      <c r="J112" s="28"/>
      <c r="K112" s="28"/>
      <c r="L112" s="28"/>
      <c r="M112" s="28"/>
      <c r="N112" s="28"/>
      <c r="O112" s="60"/>
    </row>
    <row r="114" spans="1:15">
      <c r="A114" s="453" t="s">
        <v>597</v>
      </c>
      <c r="B114" s="453"/>
      <c r="C114" s="453"/>
      <c r="D114" s="453"/>
      <c r="E114" s="453"/>
      <c r="F114" s="453"/>
      <c r="G114" s="453"/>
      <c r="H114" s="453"/>
      <c r="I114" s="453"/>
      <c r="J114" s="453"/>
      <c r="K114" s="453"/>
      <c r="L114" s="453"/>
      <c r="M114" s="453"/>
      <c r="N114" s="453"/>
      <c r="O114" s="453"/>
    </row>
    <row r="115" spans="1:15">
      <c r="A115" s="67">
        <v>5</v>
      </c>
      <c r="B115" s="555" t="s">
        <v>438</v>
      </c>
      <c r="C115" s="555"/>
      <c r="D115" s="556"/>
      <c r="E115" s="438" t="s">
        <v>342</v>
      </c>
      <c r="F115" s="439"/>
      <c r="G115" s="439"/>
      <c r="H115" s="439"/>
      <c r="I115" s="439"/>
      <c r="J115" s="439"/>
      <c r="K115" s="439"/>
      <c r="L115" s="439"/>
      <c r="M115" s="439"/>
      <c r="N115" s="439"/>
      <c r="O115" s="440"/>
    </row>
    <row r="116" spans="1:15">
      <c r="A116" s="153"/>
      <c r="B116" s="364" t="s">
        <v>775</v>
      </c>
      <c r="C116" s="364"/>
      <c r="D116" s="364"/>
      <c r="E116" s="364"/>
      <c r="F116" s="364"/>
      <c r="G116" s="364"/>
      <c r="H116" s="364"/>
      <c r="I116" s="364"/>
      <c r="J116" s="364"/>
      <c r="K116" s="364"/>
      <c r="L116" s="364"/>
      <c r="M116" s="364"/>
      <c r="N116" s="364"/>
      <c r="O116" s="365"/>
    </row>
    <row r="117" spans="1:15">
      <c r="A117" s="180"/>
      <c r="B117" s="377" t="s">
        <v>774</v>
      </c>
      <c r="C117" s="377"/>
      <c r="D117" s="377"/>
      <c r="E117" s="377"/>
      <c r="F117" s="377"/>
      <c r="G117" s="378"/>
      <c r="H117" s="438"/>
      <c r="I117" s="439"/>
      <c r="J117" s="439"/>
      <c r="K117" s="440"/>
      <c r="L117" s="92"/>
      <c r="M117" s="92"/>
      <c r="N117" s="92"/>
      <c r="O117" s="30"/>
    </row>
    <row r="118" spans="1:15">
      <c r="A118" s="196"/>
      <c r="B118" s="170"/>
      <c r="C118" s="170"/>
      <c r="D118" s="170"/>
      <c r="E118" s="148"/>
      <c r="F118" s="148"/>
      <c r="G118" s="148"/>
      <c r="H118" s="148"/>
      <c r="I118" s="148"/>
      <c r="J118" s="148"/>
      <c r="K118" s="148"/>
      <c r="L118" s="148"/>
      <c r="M118" s="148"/>
      <c r="N118" s="148"/>
      <c r="O118" s="198"/>
    </row>
    <row r="119" spans="1:15">
      <c r="A119" s="196"/>
      <c r="B119" s="557" t="s">
        <v>598</v>
      </c>
      <c r="C119" s="557"/>
      <c r="D119" s="557"/>
      <c r="E119" s="557"/>
      <c r="F119" s="557"/>
      <c r="G119" s="557"/>
      <c r="H119" s="541">
        <f>$K$40*$H117</f>
        <v>0</v>
      </c>
      <c r="I119" s="542"/>
      <c r="J119" s="542"/>
      <c r="K119" s="543"/>
      <c r="L119" s="148"/>
      <c r="M119" s="148"/>
      <c r="N119" s="148"/>
      <c r="O119" s="198"/>
    </row>
    <row r="120" spans="1:15">
      <c r="A120" s="196"/>
      <c r="B120" s="170"/>
      <c r="C120" s="170"/>
      <c r="D120" s="170"/>
      <c r="E120" s="148"/>
      <c r="F120" s="148"/>
      <c r="G120" s="148"/>
      <c r="H120" s="148"/>
      <c r="I120" s="148"/>
      <c r="J120" s="148"/>
      <c r="K120" s="148"/>
      <c r="L120" s="148"/>
      <c r="M120" s="148"/>
      <c r="N120" s="148"/>
      <c r="O120" s="198"/>
    </row>
    <row r="121" spans="1:15">
      <c r="A121" s="511" t="s">
        <v>602</v>
      </c>
      <c r="B121" s="364"/>
      <c r="C121" s="364"/>
      <c r="D121" s="364"/>
      <c r="E121" s="364"/>
      <c r="F121" s="364"/>
      <c r="G121" s="364"/>
      <c r="H121" s="364"/>
      <c r="I121" s="364"/>
      <c r="J121" s="364"/>
      <c r="K121" s="364"/>
      <c r="L121" s="364"/>
      <c r="M121" s="364"/>
      <c r="N121" s="364"/>
      <c r="O121" s="365"/>
    </row>
    <row r="122" spans="1:15" ht="15" customHeight="1">
      <c r="A122" s="481" t="s">
        <v>117</v>
      </c>
      <c r="B122" s="544"/>
      <c r="C122" s="482"/>
      <c r="D122" s="545" t="s">
        <v>599</v>
      </c>
      <c r="E122" s="546"/>
      <c r="F122" s="546"/>
      <c r="G122" s="546"/>
      <c r="H122" s="546"/>
      <c r="I122" s="546"/>
      <c r="J122" s="546"/>
      <c r="K122" s="546"/>
      <c r="L122" s="546"/>
      <c r="M122" s="546"/>
      <c r="N122" s="546"/>
      <c r="O122" s="547"/>
    </row>
    <row r="123" spans="1:15" ht="26.4" customHeight="1">
      <c r="A123" s="481" t="s">
        <v>117</v>
      </c>
      <c r="B123" s="544"/>
      <c r="C123" s="482"/>
      <c r="D123" s="545" t="s">
        <v>600</v>
      </c>
      <c r="E123" s="546"/>
      <c r="F123" s="546"/>
      <c r="G123" s="546"/>
      <c r="H123" s="546"/>
      <c r="I123" s="546"/>
      <c r="J123" s="546"/>
      <c r="K123" s="546"/>
      <c r="L123" s="546"/>
      <c r="M123" s="546"/>
      <c r="N123" s="546"/>
      <c r="O123" s="547"/>
    </row>
    <row r="124" spans="1:15" ht="26.4" customHeight="1">
      <c r="A124" s="481" t="s">
        <v>117</v>
      </c>
      <c r="B124" s="544"/>
      <c r="C124" s="482"/>
      <c r="D124" s="545" t="s">
        <v>601</v>
      </c>
      <c r="E124" s="546"/>
      <c r="F124" s="546"/>
      <c r="G124" s="546"/>
      <c r="H124" s="546"/>
      <c r="I124" s="546"/>
      <c r="J124" s="546"/>
      <c r="K124" s="546"/>
      <c r="L124" s="546"/>
      <c r="M124" s="546"/>
      <c r="N124" s="546"/>
      <c r="O124" s="547"/>
    </row>
    <row r="125" spans="1:15" ht="28.95" customHeight="1">
      <c r="A125" s="548" t="s">
        <v>117</v>
      </c>
      <c r="B125" s="549"/>
      <c r="C125" s="550"/>
      <c r="D125" s="396" t="s">
        <v>604</v>
      </c>
      <c r="E125" s="392"/>
      <c r="F125" s="392"/>
      <c r="G125" s="392"/>
      <c r="H125" s="392"/>
      <c r="I125" s="392"/>
      <c r="J125" s="392"/>
      <c r="K125" s="392"/>
      <c r="L125" s="392"/>
      <c r="M125" s="392"/>
      <c r="N125" s="392"/>
      <c r="O125" s="393"/>
    </row>
    <row r="126" spans="1:15" ht="16.2" customHeight="1">
      <c r="A126" s="551"/>
      <c r="B126" s="552"/>
      <c r="C126" s="553"/>
      <c r="D126" s="554" t="s">
        <v>806</v>
      </c>
      <c r="E126" s="362"/>
      <c r="F126" s="362"/>
      <c r="G126" s="362"/>
      <c r="H126" s="362"/>
      <c r="I126" s="362"/>
      <c r="J126" s="362"/>
      <c r="K126" s="362"/>
      <c r="L126" s="362"/>
      <c r="M126" s="362"/>
      <c r="N126" s="362"/>
      <c r="O126" s="363"/>
    </row>
    <row r="127" spans="1:15">
      <c r="A127" s="541">
        <f>SUM(A122:C126)</f>
        <v>0</v>
      </c>
      <c r="B127" s="542"/>
      <c r="C127" s="543"/>
      <c r="D127" s="97" t="s">
        <v>603</v>
      </c>
      <c r="E127" s="28"/>
      <c r="F127" s="28"/>
      <c r="G127" s="28"/>
      <c r="H127" s="28"/>
      <c r="I127" s="28"/>
      <c r="J127" s="28"/>
      <c r="K127" s="28"/>
      <c r="L127" s="28"/>
      <c r="M127" s="28"/>
      <c r="N127" s="28"/>
      <c r="O127" s="60"/>
    </row>
    <row r="129" spans="1:15">
      <c r="A129" s="453" t="s">
        <v>597</v>
      </c>
      <c r="B129" s="453"/>
      <c r="C129" s="453"/>
      <c r="D129" s="453"/>
      <c r="E129" s="453"/>
      <c r="F129" s="453"/>
      <c r="G129" s="453"/>
      <c r="H129" s="453"/>
      <c r="I129" s="453"/>
      <c r="J129" s="453"/>
      <c r="K129" s="453"/>
      <c r="L129" s="453"/>
      <c r="M129" s="453"/>
      <c r="N129" s="453"/>
      <c r="O129" s="453"/>
    </row>
    <row r="130" spans="1:15">
      <c r="A130" s="67">
        <v>6</v>
      </c>
      <c r="B130" s="555" t="s">
        <v>438</v>
      </c>
      <c r="C130" s="555"/>
      <c r="D130" s="556"/>
      <c r="E130" s="438" t="s">
        <v>358</v>
      </c>
      <c r="F130" s="439"/>
      <c r="G130" s="439"/>
      <c r="H130" s="439"/>
      <c r="I130" s="439"/>
      <c r="J130" s="439"/>
      <c r="K130" s="439"/>
      <c r="L130" s="439"/>
      <c r="M130" s="439"/>
      <c r="N130" s="439"/>
      <c r="O130" s="440"/>
    </row>
    <row r="131" spans="1:15">
      <c r="A131" s="153"/>
      <c r="B131" s="364" t="s">
        <v>775</v>
      </c>
      <c r="C131" s="364"/>
      <c r="D131" s="364"/>
      <c r="E131" s="364"/>
      <c r="F131" s="364"/>
      <c r="G131" s="364"/>
      <c r="H131" s="364"/>
      <c r="I131" s="364"/>
      <c r="J131" s="364"/>
      <c r="K131" s="364"/>
      <c r="L131" s="364"/>
      <c r="M131" s="364"/>
      <c r="N131" s="364"/>
      <c r="O131" s="365"/>
    </row>
    <row r="132" spans="1:15">
      <c r="A132" s="180"/>
      <c r="B132" s="377" t="s">
        <v>774</v>
      </c>
      <c r="C132" s="377"/>
      <c r="D132" s="377"/>
      <c r="E132" s="377"/>
      <c r="F132" s="377"/>
      <c r="G132" s="378"/>
      <c r="H132" s="438"/>
      <c r="I132" s="439"/>
      <c r="J132" s="439"/>
      <c r="K132" s="440"/>
      <c r="L132" s="92"/>
      <c r="M132" s="92"/>
      <c r="N132" s="92"/>
      <c r="O132" s="30"/>
    </row>
    <row r="133" spans="1:15">
      <c r="A133" s="196"/>
      <c r="B133" s="170"/>
      <c r="C133" s="170"/>
      <c r="D133" s="170"/>
      <c r="E133" s="148"/>
      <c r="F133" s="148"/>
      <c r="G133" s="148"/>
      <c r="H133" s="148"/>
      <c r="I133" s="148"/>
      <c r="J133" s="148"/>
      <c r="K133" s="148"/>
      <c r="L133" s="148"/>
      <c r="M133" s="148"/>
      <c r="N133" s="148"/>
      <c r="O133" s="198"/>
    </row>
    <row r="134" spans="1:15">
      <c r="A134" s="196"/>
      <c r="B134" s="557" t="s">
        <v>598</v>
      </c>
      <c r="C134" s="557"/>
      <c r="D134" s="557"/>
      <c r="E134" s="557"/>
      <c r="F134" s="557"/>
      <c r="G134" s="557"/>
      <c r="H134" s="541">
        <f>$K$40*$H132</f>
        <v>0</v>
      </c>
      <c r="I134" s="542"/>
      <c r="J134" s="542"/>
      <c r="K134" s="543"/>
      <c r="L134" s="148"/>
      <c r="M134" s="148"/>
      <c r="N134" s="148"/>
      <c r="O134" s="198"/>
    </row>
    <row r="135" spans="1:15">
      <c r="A135" s="196"/>
      <c r="B135" s="170"/>
      <c r="C135" s="170"/>
      <c r="D135" s="170"/>
      <c r="E135" s="148"/>
      <c r="F135" s="148"/>
      <c r="G135" s="148"/>
      <c r="H135" s="148"/>
      <c r="I135" s="148"/>
      <c r="J135" s="148"/>
      <c r="K135" s="148"/>
      <c r="L135" s="148"/>
      <c r="M135" s="148"/>
      <c r="N135" s="148"/>
      <c r="O135" s="198"/>
    </row>
    <row r="136" spans="1:15">
      <c r="A136" s="511" t="s">
        <v>602</v>
      </c>
      <c r="B136" s="364"/>
      <c r="C136" s="364"/>
      <c r="D136" s="364"/>
      <c r="E136" s="364"/>
      <c r="F136" s="364"/>
      <c r="G136" s="364"/>
      <c r="H136" s="364"/>
      <c r="I136" s="364"/>
      <c r="J136" s="364"/>
      <c r="K136" s="364"/>
      <c r="L136" s="364"/>
      <c r="M136" s="364"/>
      <c r="N136" s="364"/>
      <c r="O136" s="365"/>
    </row>
    <row r="137" spans="1:15" ht="16.95" customHeight="1">
      <c r="A137" s="481" t="s">
        <v>117</v>
      </c>
      <c r="B137" s="544"/>
      <c r="C137" s="482"/>
      <c r="D137" s="545" t="s">
        <v>599</v>
      </c>
      <c r="E137" s="546"/>
      <c r="F137" s="546"/>
      <c r="G137" s="546"/>
      <c r="H137" s="546"/>
      <c r="I137" s="546"/>
      <c r="J137" s="546"/>
      <c r="K137" s="546"/>
      <c r="L137" s="546"/>
      <c r="M137" s="546"/>
      <c r="N137" s="546"/>
      <c r="O137" s="547"/>
    </row>
    <row r="138" spans="1:15" ht="27.6" customHeight="1">
      <c r="A138" s="481" t="s">
        <v>117</v>
      </c>
      <c r="B138" s="544"/>
      <c r="C138" s="482"/>
      <c r="D138" s="545" t="s">
        <v>600</v>
      </c>
      <c r="E138" s="546"/>
      <c r="F138" s="546"/>
      <c r="G138" s="546"/>
      <c r="H138" s="546"/>
      <c r="I138" s="546"/>
      <c r="J138" s="546"/>
      <c r="K138" s="546"/>
      <c r="L138" s="546"/>
      <c r="M138" s="546"/>
      <c r="N138" s="546"/>
      <c r="O138" s="547"/>
    </row>
    <row r="139" spans="1:15" ht="31.2" customHeight="1">
      <c r="A139" s="481" t="s">
        <v>117</v>
      </c>
      <c r="B139" s="544"/>
      <c r="C139" s="482"/>
      <c r="D139" s="545" t="s">
        <v>601</v>
      </c>
      <c r="E139" s="546"/>
      <c r="F139" s="546"/>
      <c r="G139" s="546"/>
      <c r="H139" s="546"/>
      <c r="I139" s="546"/>
      <c r="J139" s="546"/>
      <c r="K139" s="546"/>
      <c r="L139" s="546"/>
      <c r="M139" s="546"/>
      <c r="N139" s="546"/>
      <c r="O139" s="547"/>
    </row>
    <row r="140" spans="1:15" ht="28.2" customHeight="1">
      <c r="A140" s="548" t="s">
        <v>117</v>
      </c>
      <c r="B140" s="549"/>
      <c r="C140" s="550"/>
      <c r="D140" s="396" t="s">
        <v>604</v>
      </c>
      <c r="E140" s="392"/>
      <c r="F140" s="392"/>
      <c r="G140" s="392"/>
      <c r="H140" s="392"/>
      <c r="I140" s="392"/>
      <c r="J140" s="392"/>
      <c r="K140" s="392"/>
      <c r="L140" s="392"/>
      <c r="M140" s="392"/>
      <c r="N140" s="392"/>
      <c r="O140" s="393"/>
    </row>
    <row r="141" spans="1:15" ht="13.2" customHeight="1">
      <c r="A141" s="551"/>
      <c r="B141" s="552"/>
      <c r="C141" s="553"/>
      <c r="D141" s="554" t="s">
        <v>806</v>
      </c>
      <c r="E141" s="362"/>
      <c r="F141" s="362"/>
      <c r="G141" s="362"/>
      <c r="H141" s="362"/>
      <c r="I141" s="362"/>
      <c r="J141" s="362"/>
      <c r="K141" s="362"/>
      <c r="L141" s="362"/>
      <c r="M141" s="362"/>
      <c r="N141" s="362"/>
      <c r="O141" s="363"/>
    </row>
    <row r="142" spans="1:15">
      <c r="A142" s="541">
        <f>SUM(A137:C141)</f>
        <v>0</v>
      </c>
      <c r="B142" s="542"/>
      <c r="C142" s="543"/>
      <c r="D142" s="97" t="s">
        <v>603</v>
      </c>
      <c r="E142" s="28"/>
      <c r="F142" s="28"/>
      <c r="G142" s="28"/>
      <c r="H142" s="28"/>
      <c r="I142" s="28"/>
      <c r="J142" s="28"/>
      <c r="K142" s="28"/>
      <c r="L142" s="28"/>
      <c r="M142" s="28"/>
      <c r="N142" s="28"/>
      <c r="O142" s="60"/>
    </row>
    <row r="143" spans="1:15" s="108" customFormat="1">
      <c r="A143" s="197"/>
      <c r="B143" s="197"/>
      <c r="C143" s="197"/>
      <c r="D143" s="70"/>
      <c r="E143" s="92"/>
      <c r="F143" s="92"/>
      <c r="G143" s="92"/>
      <c r="H143" s="92"/>
      <c r="I143" s="92"/>
      <c r="J143" s="92"/>
      <c r="K143" s="92"/>
      <c r="L143" s="92"/>
      <c r="M143" s="92"/>
      <c r="N143" s="92"/>
      <c r="O143" s="92"/>
    </row>
    <row r="144" spans="1:15" s="108" customFormat="1">
      <c r="A144" s="197"/>
      <c r="B144" s="197"/>
      <c r="C144" s="197"/>
      <c r="D144" s="70"/>
      <c r="E144" s="92"/>
      <c r="F144" s="92"/>
      <c r="G144" s="92"/>
      <c r="H144" s="92"/>
      <c r="I144" s="92"/>
      <c r="J144" s="92"/>
      <c r="K144" s="92"/>
      <c r="L144" s="92"/>
      <c r="M144" s="92"/>
      <c r="N144" s="92"/>
      <c r="O144" s="92"/>
    </row>
    <row r="146" spans="1:15">
      <c r="A146" s="453" t="s">
        <v>597</v>
      </c>
      <c r="B146" s="453"/>
      <c r="C146" s="453"/>
      <c r="D146" s="453"/>
      <c r="E146" s="453"/>
      <c r="F146" s="453"/>
      <c r="G146" s="453"/>
      <c r="H146" s="453"/>
      <c r="I146" s="453"/>
      <c r="J146" s="453"/>
      <c r="K146" s="453"/>
      <c r="L146" s="453"/>
      <c r="M146" s="453"/>
      <c r="N146" s="453"/>
      <c r="O146" s="453"/>
    </row>
    <row r="147" spans="1:15">
      <c r="A147" s="67">
        <v>7</v>
      </c>
      <c r="B147" s="555" t="s">
        <v>438</v>
      </c>
      <c r="C147" s="555"/>
      <c r="D147" s="556"/>
      <c r="E147" s="438" t="s">
        <v>342</v>
      </c>
      <c r="F147" s="439"/>
      <c r="G147" s="439"/>
      <c r="H147" s="439"/>
      <c r="I147" s="439"/>
      <c r="J147" s="439"/>
      <c r="K147" s="439"/>
      <c r="L147" s="439"/>
      <c r="M147" s="439"/>
      <c r="N147" s="439"/>
      <c r="O147" s="440"/>
    </row>
    <row r="148" spans="1:15">
      <c r="A148" s="153"/>
      <c r="B148" s="364" t="s">
        <v>775</v>
      </c>
      <c r="C148" s="364"/>
      <c r="D148" s="364"/>
      <c r="E148" s="364"/>
      <c r="F148" s="364"/>
      <c r="G148" s="364"/>
      <c r="H148" s="364"/>
      <c r="I148" s="364"/>
      <c r="J148" s="364"/>
      <c r="K148" s="364"/>
      <c r="L148" s="364"/>
      <c r="M148" s="364"/>
      <c r="N148" s="364"/>
      <c r="O148" s="365"/>
    </row>
    <row r="149" spans="1:15">
      <c r="A149" s="180"/>
      <c r="B149" s="377" t="s">
        <v>774</v>
      </c>
      <c r="C149" s="377"/>
      <c r="D149" s="377"/>
      <c r="E149" s="377"/>
      <c r="F149" s="377"/>
      <c r="G149" s="378"/>
      <c r="H149" s="438"/>
      <c r="I149" s="439"/>
      <c r="J149" s="439"/>
      <c r="K149" s="440"/>
      <c r="L149" s="92"/>
      <c r="M149" s="92"/>
      <c r="N149" s="92"/>
      <c r="O149" s="30"/>
    </row>
    <row r="150" spans="1:15">
      <c r="A150" s="196"/>
      <c r="B150" s="170"/>
      <c r="C150" s="170"/>
      <c r="D150" s="170"/>
      <c r="E150" s="148"/>
      <c r="F150" s="148"/>
      <c r="G150" s="148"/>
      <c r="H150" s="148"/>
      <c r="I150" s="148"/>
      <c r="J150" s="148"/>
      <c r="K150" s="148"/>
      <c r="L150" s="148"/>
      <c r="M150" s="148"/>
      <c r="N150" s="148"/>
      <c r="O150" s="198"/>
    </row>
    <row r="151" spans="1:15">
      <c r="A151" s="196"/>
      <c r="B151" s="557" t="s">
        <v>598</v>
      </c>
      <c r="C151" s="557"/>
      <c r="D151" s="557"/>
      <c r="E151" s="557"/>
      <c r="F151" s="557"/>
      <c r="G151" s="557"/>
      <c r="H151" s="541">
        <f>$K$40*$H149</f>
        <v>0</v>
      </c>
      <c r="I151" s="542"/>
      <c r="J151" s="542"/>
      <c r="K151" s="543"/>
      <c r="L151" s="148"/>
      <c r="M151" s="148"/>
      <c r="N151" s="148"/>
      <c r="O151" s="198"/>
    </row>
    <row r="152" spans="1:15">
      <c r="A152" s="196"/>
      <c r="B152" s="170"/>
      <c r="C152" s="170"/>
      <c r="D152" s="170"/>
      <c r="E152" s="148"/>
      <c r="F152" s="148"/>
      <c r="G152" s="148"/>
      <c r="H152" s="148"/>
      <c r="I152" s="148"/>
      <c r="J152" s="148"/>
      <c r="K152" s="148"/>
      <c r="L152" s="148"/>
      <c r="M152" s="148"/>
      <c r="N152" s="148"/>
      <c r="O152" s="198"/>
    </row>
    <row r="153" spans="1:15">
      <c r="A153" s="511" t="s">
        <v>602</v>
      </c>
      <c r="B153" s="364"/>
      <c r="C153" s="364"/>
      <c r="D153" s="364"/>
      <c r="E153" s="364"/>
      <c r="F153" s="364"/>
      <c r="G153" s="364"/>
      <c r="H153" s="364"/>
      <c r="I153" s="364"/>
      <c r="J153" s="364"/>
      <c r="K153" s="364"/>
      <c r="L153" s="364"/>
      <c r="M153" s="364"/>
      <c r="N153" s="364"/>
      <c r="O153" s="365"/>
    </row>
    <row r="154" spans="1:15" ht="16.95" customHeight="1">
      <c r="A154" s="481" t="s">
        <v>117</v>
      </c>
      <c r="B154" s="544"/>
      <c r="C154" s="482"/>
      <c r="D154" s="545" t="s">
        <v>599</v>
      </c>
      <c r="E154" s="546"/>
      <c r="F154" s="546"/>
      <c r="G154" s="546"/>
      <c r="H154" s="546"/>
      <c r="I154" s="546"/>
      <c r="J154" s="546"/>
      <c r="K154" s="546"/>
      <c r="L154" s="546"/>
      <c r="M154" s="546"/>
      <c r="N154" s="546"/>
      <c r="O154" s="547"/>
    </row>
    <row r="155" spans="1:15" ht="27.6" customHeight="1">
      <c r="A155" s="481" t="s">
        <v>117</v>
      </c>
      <c r="B155" s="544"/>
      <c r="C155" s="482"/>
      <c r="D155" s="545" t="s">
        <v>600</v>
      </c>
      <c r="E155" s="546"/>
      <c r="F155" s="546"/>
      <c r="G155" s="546"/>
      <c r="H155" s="546"/>
      <c r="I155" s="546"/>
      <c r="J155" s="546"/>
      <c r="K155" s="546"/>
      <c r="L155" s="546"/>
      <c r="M155" s="546"/>
      <c r="N155" s="546"/>
      <c r="O155" s="547"/>
    </row>
    <row r="156" spans="1:15" ht="27.6" customHeight="1">
      <c r="A156" s="481" t="s">
        <v>117</v>
      </c>
      <c r="B156" s="544"/>
      <c r="C156" s="482"/>
      <c r="D156" s="545" t="s">
        <v>601</v>
      </c>
      <c r="E156" s="546"/>
      <c r="F156" s="546"/>
      <c r="G156" s="546"/>
      <c r="H156" s="546"/>
      <c r="I156" s="546"/>
      <c r="J156" s="546"/>
      <c r="K156" s="546"/>
      <c r="L156" s="546"/>
      <c r="M156" s="546"/>
      <c r="N156" s="546"/>
      <c r="O156" s="547"/>
    </row>
    <row r="157" spans="1:15" ht="27" customHeight="1">
      <c r="A157" s="548" t="s">
        <v>117</v>
      </c>
      <c r="B157" s="549"/>
      <c r="C157" s="550"/>
      <c r="D157" s="396" t="s">
        <v>604</v>
      </c>
      <c r="E157" s="392"/>
      <c r="F157" s="392"/>
      <c r="G157" s="392"/>
      <c r="H157" s="392"/>
      <c r="I157" s="392"/>
      <c r="J157" s="392"/>
      <c r="K157" s="392"/>
      <c r="L157" s="392"/>
      <c r="M157" s="392"/>
      <c r="N157" s="392"/>
      <c r="O157" s="393"/>
    </row>
    <row r="158" spans="1:15" ht="14.4" customHeight="1">
      <c r="A158" s="551"/>
      <c r="B158" s="552"/>
      <c r="C158" s="553"/>
      <c r="D158" s="554" t="s">
        <v>806</v>
      </c>
      <c r="E158" s="362"/>
      <c r="F158" s="362"/>
      <c r="G158" s="362"/>
      <c r="H158" s="362"/>
      <c r="I158" s="362"/>
      <c r="J158" s="362"/>
      <c r="K158" s="362"/>
      <c r="L158" s="362"/>
      <c r="M158" s="362"/>
      <c r="N158" s="362"/>
      <c r="O158" s="363"/>
    </row>
    <row r="159" spans="1:15">
      <c r="A159" s="541">
        <f>SUM(A154:C158)</f>
        <v>0</v>
      </c>
      <c r="B159" s="542"/>
      <c r="C159" s="543"/>
      <c r="D159" s="97" t="s">
        <v>603</v>
      </c>
      <c r="E159" s="28"/>
      <c r="F159" s="28"/>
      <c r="G159" s="28"/>
      <c r="H159" s="28"/>
      <c r="I159" s="28"/>
      <c r="J159" s="28"/>
      <c r="K159" s="28"/>
      <c r="L159" s="28"/>
      <c r="M159" s="28"/>
      <c r="N159" s="28"/>
      <c r="O159" s="60"/>
    </row>
    <row r="161" spans="1:15">
      <c r="A161" s="453" t="s">
        <v>597</v>
      </c>
      <c r="B161" s="453"/>
      <c r="C161" s="453"/>
      <c r="D161" s="453"/>
      <c r="E161" s="453"/>
      <c r="F161" s="453"/>
      <c r="G161" s="453"/>
      <c r="H161" s="453"/>
      <c r="I161" s="453"/>
      <c r="J161" s="453"/>
      <c r="K161" s="453"/>
      <c r="L161" s="453"/>
      <c r="M161" s="453"/>
      <c r="N161" s="453"/>
      <c r="O161" s="453"/>
    </row>
    <row r="162" spans="1:15">
      <c r="A162" s="67">
        <v>8</v>
      </c>
      <c r="B162" s="555" t="s">
        <v>438</v>
      </c>
      <c r="C162" s="555"/>
      <c r="D162" s="556"/>
      <c r="E162" s="438" t="s">
        <v>342</v>
      </c>
      <c r="F162" s="439"/>
      <c r="G162" s="439"/>
      <c r="H162" s="439"/>
      <c r="I162" s="439"/>
      <c r="J162" s="439"/>
      <c r="K162" s="439"/>
      <c r="L162" s="439"/>
      <c r="M162" s="439"/>
      <c r="N162" s="439"/>
      <c r="O162" s="440"/>
    </row>
    <row r="163" spans="1:15">
      <c r="A163" s="153"/>
      <c r="B163" s="364" t="s">
        <v>775</v>
      </c>
      <c r="C163" s="364"/>
      <c r="D163" s="364"/>
      <c r="E163" s="364"/>
      <c r="F163" s="364"/>
      <c r="G163" s="364"/>
      <c r="H163" s="364"/>
      <c r="I163" s="364"/>
      <c r="J163" s="364"/>
      <c r="K163" s="364"/>
      <c r="L163" s="364"/>
      <c r="M163" s="364"/>
      <c r="N163" s="364"/>
      <c r="O163" s="365"/>
    </row>
    <row r="164" spans="1:15">
      <c r="A164" s="180"/>
      <c r="B164" s="377" t="s">
        <v>774</v>
      </c>
      <c r="C164" s="377"/>
      <c r="D164" s="377"/>
      <c r="E164" s="377"/>
      <c r="F164" s="377"/>
      <c r="G164" s="378"/>
      <c r="H164" s="438"/>
      <c r="I164" s="439"/>
      <c r="J164" s="439"/>
      <c r="K164" s="440"/>
      <c r="L164" s="92"/>
      <c r="M164" s="92"/>
      <c r="N164" s="92"/>
      <c r="O164" s="30"/>
    </row>
    <row r="165" spans="1:15">
      <c r="A165" s="196"/>
      <c r="B165" s="170"/>
      <c r="C165" s="170"/>
      <c r="D165" s="170"/>
      <c r="E165" s="148"/>
      <c r="F165" s="148"/>
      <c r="G165" s="148"/>
      <c r="H165" s="148"/>
      <c r="I165" s="148"/>
      <c r="J165" s="148"/>
      <c r="K165" s="148"/>
      <c r="L165" s="148"/>
      <c r="M165" s="148"/>
      <c r="N165" s="148"/>
      <c r="O165" s="198"/>
    </row>
    <row r="166" spans="1:15">
      <c r="A166" s="196"/>
      <c r="B166" s="557" t="s">
        <v>598</v>
      </c>
      <c r="C166" s="557"/>
      <c r="D166" s="557"/>
      <c r="E166" s="557"/>
      <c r="F166" s="557"/>
      <c r="G166" s="557"/>
      <c r="H166" s="541">
        <f>$K$40*$H164</f>
        <v>0</v>
      </c>
      <c r="I166" s="542"/>
      <c r="J166" s="542"/>
      <c r="K166" s="543"/>
      <c r="L166" s="148"/>
      <c r="M166" s="148"/>
      <c r="N166" s="148"/>
      <c r="O166" s="198"/>
    </row>
    <row r="167" spans="1:15">
      <c r="A167" s="196"/>
      <c r="B167" s="170"/>
      <c r="C167" s="170"/>
      <c r="D167" s="170"/>
      <c r="E167" s="148"/>
      <c r="F167" s="148"/>
      <c r="G167" s="148"/>
      <c r="H167" s="148"/>
      <c r="I167" s="148"/>
      <c r="J167" s="148"/>
      <c r="K167" s="148"/>
      <c r="L167" s="148"/>
      <c r="M167" s="148"/>
      <c r="N167" s="148"/>
      <c r="O167" s="198"/>
    </row>
    <row r="168" spans="1:15">
      <c r="A168" s="511" t="s">
        <v>602</v>
      </c>
      <c r="B168" s="364"/>
      <c r="C168" s="364"/>
      <c r="D168" s="364"/>
      <c r="E168" s="364"/>
      <c r="F168" s="364"/>
      <c r="G168" s="364"/>
      <c r="H168" s="364"/>
      <c r="I168" s="364"/>
      <c r="J168" s="364"/>
      <c r="K168" s="364"/>
      <c r="L168" s="364"/>
      <c r="M168" s="364"/>
      <c r="N168" s="364"/>
      <c r="O168" s="365"/>
    </row>
    <row r="169" spans="1:15" ht="17.399999999999999" customHeight="1">
      <c r="A169" s="481" t="s">
        <v>117</v>
      </c>
      <c r="B169" s="544"/>
      <c r="C169" s="482"/>
      <c r="D169" s="545" t="s">
        <v>599</v>
      </c>
      <c r="E169" s="546"/>
      <c r="F169" s="546"/>
      <c r="G169" s="546"/>
      <c r="H169" s="546"/>
      <c r="I169" s="546"/>
      <c r="J169" s="546"/>
      <c r="K169" s="546"/>
      <c r="L169" s="546"/>
      <c r="M169" s="546"/>
      <c r="N169" s="546"/>
      <c r="O169" s="547"/>
    </row>
    <row r="170" spans="1:15" ht="28.2" customHeight="1">
      <c r="A170" s="481" t="s">
        <v>117</v>
      </c>
      <c r="B170" s="544"/>
      <c r="C170" s="482"/>
      <c r="D170" s="545" t="s">
        <v>600</v>
      </c>
      <c r="E170" s="546"/>
      <c r="F170" s="546"/>
      <c r="G170" s="546"/>
      <c r="H170" s="546"/>
      <c r="I170" s="546"/>
      <c r="J170" s="546"/>
      <c r="K170" s="546"/>
      <c r="L170" s="546"/>
      <c r="M170" s="546"/>
      <c r="N170" s="546"/>
      <c r="O170" s="547"/>
    </row>
    <row r="171" spans="1:15" ht="25.95" customHeight="1">
      <c r="A171" s="481" t="s">
        <v>117</v>
      </c>
      <c r="B171" s="544"/>
      <c r="C171" s="482"/>
      <c r="D171" s="545" t="s">
        <v>601</v>
      </c>
      <c r="E171" s="546"/>
      <c r="F171" s="546"/>
      <c r="G171" s="546"/>
      <c r="H171" s="546"/>
      <c r="I171" s="546"/>
      <c r="J171" s="546"/>
      <c r="K171" s="546"/>
      <c r="L171" s="546"/>
      <c r="M171" s="546"/>
      <c r="N171" s="546"/>
      <c r="O171" s="547"/>
    </row>
    <row r="172" spans="1:15" ht="27" customHeight="1">
      <c r="A172" s="548" t="s">
        <v>117</v>
      </c>
      <c r="B172" s="549"/>
      <c r="C172" s="550"/>
      <c r="D172" s="396" t="s">
        <v>604</v>
      </c>
      <c r="E172" s="392"/>
      <c r="F172" s="392"/>
      <c r="G172" s="392"/>
      <c r="H172" s="392"/>
      <c r="I172" s="392"/>
      <c r="J172" s="392"/>
      <c r="K172" s="392"/>
      <c r="L172" s="392"/>
      <c r="M172" s="392"/>
      <c r="N172" s="392"/>
      <c r="O172" s="393"/>
    </row>
    <row r="173" spans="1:15" ht="13.95" customHeight="1">
      <c r="A173" s="551"/>
      <c r="B173" s="552"/>
      <c r="C173" s="553"/>
      <c r="D173" s="554" t="s">
        <v>806</v>
      </c>
      <c r="E173" s="362"/>
      <c r="F173" s="362"/>
      <c r="G173" s="362"/>
      <c r="H173" s="362"/>
      <c r="I173" s="362"/>
      <c r="J173" s="362"/>
      <c r="K173" s="362"/>
      <c r="L173" s="362"/>
      <c r="M173" s="362"/>
      <c r="N173" s="362"/>
      <c r="O173" s="363"/>
    </row>
    <row r="174" spans="1:15">
      <c r="A174" s="541">
        <f>SUM(A169:C173)</f>
        <v>0</v>
      </c>
      <c r="B174" s="542"/>
      <c r="C174" s="543"/>
      <c r="D174" s="97" t="s">
        <v>603</v>
      </c>
      <c r="E174" s="28"/>
      <c r="F174" s="28"/>
      <c r="G174" s="28"/>
      <c r="H174" s="28"/>
      <c r="I174" s="28"/>
      <c r="J174" s="28"/>
      <c r="K174" s="28"/>
      <c r="L174" s="28"/>
      <c r="M174" s="28"/>
      <c r="N174" s="28"/>
      <c r="O174" s="60"/>
    </row>
    <row r="175" spans="1:15" s="108" customFormat="1">
      <c r="A175" s="197"/>
      <c r="B175" s="197"/>
      <c r="C175" s="197"/>
      <c r="D175" s="70"/>
      <c r="E175" s="92"/>
      <c r="F175" s="92"/>
      <c r="G175" s="92"/>
      <c r="H175" s="92"/>
      <c r="I175" s="92"/>
      <c r="J175" s="92"/>
      <c r="K175" s="92"/>
      <c r="L175" s="92"/>
      <c r="M175" s="92"/>
      <c r="N175" s="92"/>
      <c r="O175" s="92"/>
    </row>
    <row r="177" spans="1:15">
      <c r="A177" s="453" t="s">
        <v>597</v>
      </c>
      <c r="B177" s="453"/>
      <c r="C177" s="453"/>
      <c r="D177" s="453"/>
      <c r="E177" s="453"/>
      <c r="F177" s="453"/>
      <c r="G177" s="453"/>
      <c r="H177" s="453"/>
      <c r="I177" s="453"/>
      <c r="J177" s="453"/>
      <c r="K177" s="453"/>
      <c r="L177" s="453"/>
      <c r="M177" s="453"/>
      <c r="N177" s="453"/>
      <c r="O177" s="453"/>
    </row>
    <row r="178" spans="1:15">
      <c r="A178" s="67">
        <v>9</v>
      </c>
      <c r="B178" s="555" t="s">
        <v>438</v>
      </c>
      <c r="C178" s="555"/>
      <c r="D178" s="556"/>
      <c r="E178" s="438" t="s">
        <v>342</v>
      </c>
      <c r="F178" s="439"/>
      <c r="G178" s="439"/>
      <c r="H178" s="439"/>
      <c r="I178" s="439"/>
      <c r="J178" s="439"/>
      <c r="K178" s="439"/>
      <c r="L178" s="439"/>
      <c r="M178" s="439"/>
      <c r="N178" s="439"/>
      <c r="O178" s="440"/>
    </row>
    <row r="179" spans="1:15">
      <c r="A179" s="153"/>
      <c r="B179" s="364" t="s">
        <v>775</v>
      </c>
      <c r="C179" s="364"/>
      <c r="D179" s="364"/>
      <c r="E179" s="364"/>
      <c r="F179" s="364"/>
      <c r="G179" s="364"/>
      <c r="H179" s="364"/>
      <c r="I179" s="364"/>
      <c r="J179" s="364"/>
      <c r="K179" s="364"/>
      <c r="L179" s="364"/>
      <c r="M179" s="364"/>
      <c r="N179" s="364"/>
      <c r="O179" s="365"/>
    </row>
    <row r="180" spans="1:15">
      <c r="A180" s="180"/>
      <c r="B180" s="377" t="s">
        <v>774</v>
      </c>
      <c r="C180" s="377"/>
      <c r="D180" s="377"/>
      <c r="E180" s="377"/>
      <c r="F180" s="377"/>
      <c r="G180" s="378"/>
      <c r="H180" s="438"/>
      <c r="I180" s="439"/>
      <c r="J180" s="439"/>
      <c r="K180" s="440"/>
      <c r="L180" s="92"/>
      <c r="M180" s="92"/>
      <c r="N180" s="92"/>
      <c r="O180" s="30"/>
    </row>
    <row r="181" spans="1:15">
      <c r="A181" s="196"/>
      <c r="B181" s="170"/>
      <c r="C181" s="170"/>
      <c r="D181" s="170"/>
      <c r="E181" s="148"/>
      <c r="F181" s="148"/>
      <c r="G181" s="148"/>
      <c r="H181" s="148"/>
      <c r="I181" s="148"/>
      <c r="J181" s="148"/>
      <c r="K181" s="148"/>
      <c r="L181" s="148"/>
      <c r="M181" s="148"/>
      <c r="N181" s="148"/>
      <c r="O181" s="198"/>
    </row>
    <row r="182" spans="1:15">
      <c r="A182" s="196"/>
      <c r="B182" s="557" t="s">
        <v>598</v>
      </c>
      <c r="C182" s="557"/>
      <c r="D182" s="557"/>
      <c r="E182" s="557"/>
      <c r="F182" s="557"/>
      <c r="G182" s="557"/>
      <c r="H182" s="541">
        <f>$K$40*$H180</f>
        <v>0</v>
      </c>
      <c r="I182" s="542"/>
      <c r="J182" s="542"/>
      <c r="K182" s="543"/>
      <c r="L182" s="148"/>
      <c r="M182" s="148"/>
      <c r="N182" s="148"/>
      <c r="O182" s="198"/>
    </row>
    <row r="183" spans="1:15">
      <c r="A183" s="196"/>
      <c r="B183" s="170"/>
      <c r="C183" s="170"/>
      <c r="D183" s="170"/>
      <c r="E183" s="148"/>
      <c r="F183" s="148"/>
      <c r="G183" s="148"/>
      <c r="H183" s="148"/>
      <c r="I183" s="148"/>
      <c r="J183" s="148"/>
      <c r="K183" s="148"/>
      <c r="L183" s="148"/>
      <c r="M183" s="148"/>
      <c r="N183" s="148"/>
      <c r="O183" s="198"/>
    </row>
    <row r="184" spans="1:15">
      <c r="A184" s="511" t="s">
        <v>602</v>
      </c>
      <c r="B184" s="364"/>
      <c r="C184" s="364"/>
      <c r="D184" s="364"/>
      <c r="E184" s="364"/>
      <c r="F184" s="364"/>
      <c r="G184" s="364"/>
      <c r="H184" s="364"/>
      <c r="I184" s="364"/>
      <c r="J184" s="364"/>
      <c r="K184" s="364"/>
      <c r="L184" s="364"/>
      <c r="M184" s="364"/>
      <c r="N184" s="364"/>
      <c r="O184" s="365"/>
    </row>
    <row r="185" spans="1:15" ht="17.399999999999999" customHeight="1">
      <c r="A185" s="481" t="s">
        <v>117</v>
      </c>
      <c r="B185" s="544"/>
      <c r="C185" s="482"/>
      <c r="D185" s="545" t="s">
        <v>599</v>
      </c>
      <c r="E185" s="546"/>
      <c r="F185" s="546"/>
      <c r="G185" s="546"/>
      <c r="H185" s="546"/>
      <c r="I185" s="546"/>
      <c r="J185" s="546"/>
      <c r="K185" s="546"/>
      <c r="L185" s="546"/>
      <c r="M185" s="546"/>
      <c r="N185" s="546"/>
      <c r="O185" s="547"/>
    </row>
    <row r="186" spans="1:15" ht="29.4" customHeight="1">
      <c r="A186" s="481" t="s">
        <v>117</v>
      </c>
      <c r="B186" s="544"/>
      <c r="C186" s="482"/>
      <c r="D186" s="545" t="s">
        <v>600</v>
      </c>
      <c r="E186" s="546"/>
      <c r="F186" s="546"/>
      <c r="G186" s="546"/>
      <c r="H186" s="546"/>
      <c r="I186" s="546"/>
      <c r="J186" s="546"/>
      <c r="K186" s="546"/>
      <c r="L186" s="546"/>
      <c r="M186" s="546"/>
      <c r="N186" s="546"/>
      <c r="O186" s="547"/>
    </row>
    <row r="187" spans="1:15" ht="28.2" customHeight="1">
      <c r="A187" s="481" t="s">
        <v>117</v>
      </c>
      <c r="B187" s="544"/>
      <c r="C187" s="482"/>
      <c r="D187" s="545" t="s">
        <v>601</v>
      </c>
      <c r="E187" s="546"/>
      <c r="F187" s="546"/>
      <c r="G187" s="546"/>
      <c r="H187" s="546"/>
      <c r="I187" s="546"/>
      <c r="J187" s="546"/>
      <c r="K187" s="546"/>
      <c r="L187" s="546"/>
      <c r="M187" s="546"/>
      <c r="N187" s="546"/>
      <c r="O187" s="547"/>
    </row>
    <row r="188" spans="1:15" ht="27" customHeight="1">
      <c r="A188" s="548" t="s">
        <v>117</v>
      </c>
      <c r="B188" s="549"/>
      <c r="C188" s="550"/>
      <c r="D188" s="396" t="s">
        <v>604</v>
      </c>
      <c r="E188" s="392"/>
      <c r="F188" s="392"/>
      <c r="G188" s="392"/>
      <c r="H188" s="392"/>
      <c r="I188" s="392"/>
      <c r="J188" s="392"/>
      <c r="K188" s="392"/>
      <c r="L188" s="392"/>
      <c r="M188" s="392"/>
      <c r="N188" s="392"/>
      <c r="O188" s="393"/>
    </row>
    <row r="189" spans="1:15" ht="14.4" customHeight="1">
      <c r="A189" s="551"/>
      <c r="B189" s="552"/>
      <c r="C189" s="553"/>
      <c r="D189" s="554" t="s">
        <v>806</v>
      </c>
      <c r="E189" s="362"/>
      <c r="F189" s="362"/>
      <c r="G189" s="362"/>
      <c r="H189" s="362"/>
      <c r="I189" s="362"/>
      <c r="J189" s="362"/>
      <c r="K189" s="362"/>
      <c r="L189" s="362"/>
      <c r="M189" s="362"/>
      <c r="N189" s="362"/>
      <c r="O189" s="363"/>
    </row>
    <row r="190" spans="1:15">
      <c r="A190" s="541">
        <f>SUM(A185:C189)</f>
        <v>0</v>
      </c>
      <c r="B190" s="542"/>
      <c r="C190" s="543"/>
      <c r="D190" s="97" t="s">
        <v>603</v>
      </c>
      <c r="E190" s="28"/>
      <c r="F190" s="28"/>
      <c r="G190" s="28"/>
      <c r="H190" s="28"/>
      <c r="I190" s="28"/>
      <c r="J190" s="28"/>
      <c r="K190" s="28"/>
      <c r="L190" s="28"/>
      <c r="M190" s="28"/>
      <c r="N190" s="28"/>
      <c r="O190" s="60"/>
    </row>
    <row r="192" spans="1:15">
      <c r="A192" s="453" t="s">
        <v>597</v>
      </c>
      <c r="B192" s="453"/>
      <c r="C192" s="453"/>
      <c r="D192" s="453"/>
      <c r="E192" s="453"/>
      <c r="F192" s="453"/>
      <c r="G192" s="453"/>
      <c r="H192" s="453"/>
      <c r="I192" s="453"/>
      <c r="J192" s="453"/>
      <c r="K192" s="453"/>
      <c r="L192" s="453"/>
      <c r="M192" s="453"/>
      <c r="N192" s="453"/>
      <c r="O192" s="453"/>
    </row>
    <row r="193" spans="1:15">
      <c r="A193" s="67">
        <v>10</v>
      </c>
      <c r="B193" s="555" t="s">
        <v>438</v>
      </c>
      <c r="C193" s="555"/>
      <c r="D193" s="556"/>
      <c r="E193" s="438" t="s">
        <v>342</v>
      </c>
      <c r="F193" s="439"/>
      <c r="G193" s="439"/>
      <c r="H193" s="439"/>
      <c r="I193" s="439"/>
      <c r="J193" s="439"/>
      <c r="K193" s="439"/>
      <c r="L193" s="439"/>
      <c r="M193" s="439"/>
      <c r="N193" s="439"/>
      <c r="O193" s="440"/>
    </row>
    <row r="194" spans="1:15">
      <c r="A194" s="81"/>
      <c r="B194" s="195"/>
      <c r="C194" s="195"/>
      <c r="D194" s="195"/>
      <c r="E194" s="148"/>
      <c r="F194" s="148"/>
      <c r="G194" s="148"/>
      <c r="H194" s="148"/>
      <c r="I194" s="148"/>
      <c r="J194" s="148"/>
      <c r="K194" s="148"/>
      <c r="L194" s="148"/>
      <c r="M194" s="148"/>
      <c r="N194" s="148"/>
      <c r="O194" s="198"/>
    </row>
    <row r="195" spans="1:15">
      <c r="A195" s="153"/>
      <c r="B195" s="364" t="s">
        <v>775</v>
      </c>
      <c r="C195" s="364"/>
      <c r="D195" s="364"/>
      <c r="E195" s="364"/>
      <c r="F195" s="364"/>
      <c r="G195" s="364"/>
      <c r="H195" s="364"/>
      <c r="I195" s="364"/>
      <c r="J195" s="364"/>
      <c r="K195" s="364"/>
      <c r="L195" s="364"/>
      <c r="M195" s="364"/>
      <c r="N195" s="364"/>
      <c r="O195" s="365"/>
    </row>
    <row r="196" spans="1:15">
      <c r="A196" s="180"/>
      <c r="B196" s="377" t="s">
        <v>774</v>
      </c>
      <c r="C196" s="377"/>
      <c r="D196" s="377"/>
      <c r="E196" s="377"/>
      <c r="F196" s="377"/>
      <c r="G196" s="378"/>
      <c r="H196" s="438"/>
      <c r="I196" s="439"/>
      <c r="J196" s="439"/>
      <c r="K196" s="440"/>
      <c r="L196" s="92"/>
      <c r="M196" s="92"/>
      <c r="N196" s="92"/>
      <c r="O196" s="30"/>
    </row>
    <row r="197" spans="1:15">
      <c r="A197" s="196"/>
      <c r="B197" s="170"/>
      <c r="C197" s="170"/>
      <c r="D197" s="170"/>
      <c r="E197" s="148"/>
      <c r="F197" s="148"/>
      <c r="G197" s="148"/>
      <c r="H197" s="148"/>
      <c r="I197" s="148"/>
      <c r="J197" s="148"/>
      <c r="K197" s="148"/>
      <c r="L197" s="148"/>
      <c r="M197" s="148"/>
      <c r="N197" s="148"/>
      <c r="O197" s="198"/>
    </row>
    <row r="198" spans="1:15">
      <c r="A198" s="196"/>
      <c r="B198" s="557" t="s">
        <v>598</v>
      </c>
      <c r="C198" s="557"/>
      <c r="D198" s="557"/>
      <c r="E198" s="557"/>
      <c r="F198" s="557"/>
      <c r="G198" s="557"/>
      <c r="H198" s="541">
        <f>$K$40*$H196</f>
        <v>0</v>
      </c>
      <c r="I198" s="542"/>
      <c r="J198" s="542"/>
      <c r="K198" s="543"/>
      <c r="L198" s="148"/>
      <c r="M198" s="148"/>
      <c r="N198" s="148"/>
      <c r="O198" s="198"/>
    </row>
    <row r="199" spans="1:15">
      <c r="A199" s="196"/>
      <c r="B199" s="170"/>
      <c r="C199" s="170"/>
      <c r="D199" s="170"/>
      <c r="E199" s="148"/>
      <c r="F199" s="148"/>
      <c r="G199" s="148"/>
      <c r="H199" s="148"/>
      <c r="I199" s="148"/>
      <c r="J199" s="148"/>
      <c r="K199" s="148"/>
      <c r="L199" s="148"/>
      <c r="M199" s="148"/>
      <c r="N199" s="148"/>
      <c r="O199" s="198"/>
    </row>
    <row r="200" spans="1:15">
      <c r="A200" s="511" t="s">
        <v>602</v>
      </c>
      <c r="B200" s="364"/>
      <c r="C200" s="364"/>
      <c r="D200" s="364"/>
      <c r="E200" s="364"/>
      <c r="F200" s="364"/>
      <c r="G200" s="364"/>
      <c r="H200" s="364"/>
      <c r="I200" s="364"/>
      <c r="J200" s="364"/>
      <c r="K200" s="364"/>
      <c r="L200" s="364"/>
      <c r="M200" s="364"/>
      <c r="N200" s="364"/>
      <c r="O200" s="365"/>
    </row>
    <row r="201" spans="1:15" ht="18.600000000000001" customHeight="1">
      <c r="A201" s="481" t="s">
        <v>117</v>
      </c>
      <c r="B201" s="544"/>
      <c r="C201" s="482"/>
      <c r="D201" s="545" t="s">
        <v>599</v>
      </c>
      <c r="E201" s="546"/>
      <c r="F201" s="546"/>
      <c r="G201" s="546"/>
      <c r="H201" s="546"/>
      <c r="I201" s="546"/>
      <c r="J201" s="546"/>
      <c r="K201" s="546"/>
      <c r="L201" s="546"/>
      <c r="M201" s="546"/>
      <c r="N201" s="546"/>
      <c r="O201" s="547"/>
    </row>
    <row r="202" spans="1:15" ht="30" customHeight="1">
      <c r="A202" s="481" t="s">
        <v>117</v>
      </c>
      <c r="B202" s="544"/>
      <c r="C202" s="482"/>
      <c r="D202" s="545" t="s">
        <v>600</v>
      </c>
      <c r="E202" s="546"/>
      <c r="F202" s="546"/>
      <c r="G202" s="546"/>
      <c r="H202" s="546"/>
      <c r="I202" s="546"/>
      <c r="J202" s="546"/>
      <c r="K202" s="546"/>
      <c r="L202" s="546"/>
      <c r="M202" s="546"/>
      <c r="N202" s="546"/>
      <c r="O202" s="547"/>
    </row>
    <row r="203" spans="1:15" ht="28.2" customHeight="1">
      <c r="A203" s="481" t="s">
        <v>117</v>
      </c>
      <c r="B203" s="544"/>
      <c r="C203" s="482"/>
      <c r="D203" s="545" t="s">
        <v>601</v>
      </c>
      <c r="E203" s="546"/>
      <c r="F203" s="546"/>
      <c r="G203" s="546"/>
      <c r="H203" s="546"/>
      <c r="I203" s="546"/>
      <c r="J203" s="546"/>
      <c r="K203" s="546"/>
      <c r="L203" s="546"/>
      <c r="M203" s="546"/>
      <c r="N203" s="546"/>
      <c r="O203" s="547"/>
    </row>
    <row r="204" spans="1:15" ht="30.6" customHeight="1">
      <c r="A204" s="548" t="s">
        <v>117</v>
      </c>
      <c r="B204" s="549"/>
      <c r="C204" s="550"/>
      <c r="D204" s="396" t="s">
        <v>604</v>
      </c>
      <c r="E204" s="392"/>
      <c r="F204" s="392"/>
      <c r="G204" s="392"/>
      <c r="H204" s="392"/>
      <c r="I204" s="392"/>
      <c r="J204" s="392"/>
      <c r="K204" s="392"/>
      <c r="L204" s="392"/>
      <c r="M204" s="392"/>
      <c r="N204" s="392"/>
      <c r="O204" s="393"/>
    </row>
    <row r="205" spans="1:15" ht="15" customHeight="1">
      <c r="A205" s="551"/>
      <c r="B205" s="552"/>
      <c r="C205" s="553"/>
      <c r="D205" s="554" t="s">
        <v>806</v>
      </c>
      <c r="E205" s="362"/>
      <c r="F205" s="362"/>
      <c r="G205" s="362"/>
      <c r="H205" s="362"/>
      <c r="I205" s="362"/>
      <c r="J205" s="362"/>
      <c r="K205" s="362"/>
      <c r="L205" s="362"/>
      <c r="M205" s="362"/>
      <c r="N205" s="362"/>
      <c r="O205" s="363"/>
    </row>
    <row r="206" spans="1:15">
      <c r="A206" s="541">
        <f>SUM(A201:C205)</f>
        <v>0</v>
      </c>
      <c r="B206" s="542"/>
      <c r="C206" s="543"/>
      <c r="D206" s="97" t="s">
        <v>603</v>
      </c>
      <c r="E206" s="28"/>
      <c r="F206" s="28"/>
      <c r="G206" s="28"/>
      <c r="H206" s="28"/>
      <c r="I206" s="28"/>
      <c r="J206" s="28"/>
      <c r="K206" s="28"/>
      <c r="L206" s="28"/>
      <c r="M206" s="28"/>
      <c r="N206" s="28"/>
      <c r="O206" s="60"/>
    </row>
    <row r="208" spans="1:15">
      <c r="A208" s="453" t="s">
        <v>597</v>
      </c>
      <c r="B208" s="453"/>
      <c r="C208" s="453"/>
      <c r="D208" s="453"/>
      <c r="E208" s="453"/>
      <c r="F208" s="453"/>
      <c r="G208" s="453"/>
      <c r="H208" s="453"/>
      <c r="I208" s="453"/>
      <c r="J208" s="453"/>
      <c r="K208" s="453"/>
      <c r="L208" s="453"/>
      <c r="M208" s="453"/>
      <c r="N208" s="453"/>
      <c r="O208" s="453"/>
    </row>
    <row r="209" spans="1:15">
      <c r="A209" s="67">
        <v>11</v>
      </c>
      <c r="B209" s="555" t="s">
        <v>438</v>
      </c>
      <c r="C209" s="555"/>
      <c r="D209" s="556"/>
      <c r="E209" s="438" t="s">
        <v>342</v>
      </c>
      <c r="F209" s="439"/>
      <c r="G209" s="439"/>
      <c r="H209" s="439"/>
      <c r="I209" s="439"/>
      <c r="J209" s="439"/>
      <c r="K209" s="439"/>
      <c r="L209" s="439"/>
      <c r="M209" s="439"/>
      <c r="N209" s="439"/>
      <c r="O209" s="440"/>
    </row>
    <row r="210" spans="1:15">
      <c r="A210" s="153"/>
      <c r="B210" s="364" t="s">
        <v>775</v>
      </c>
      <c r="C210" s="364"/>
      <c r="D210" s="364"/>
      <c r="E210" s="364"/>
      <c r="F210" s="364"/>
      <c r="G210" s="364"/>
      <c r="H210" s="364"/>
      <c r="I210" s="364"/>
      <c r="J210" s="364"/>
      <c r="K210" s="364"/>
      <c r="L210" s="364"/>
      <c r="M210" s="364"/>
      <c r="N210" s="364"/>
      <c r="O210" s="365"/>
    </row>
    <row r="211" spans="1:15">
      <c r="A211" s="180"/>
      <c r="B211" s="377" t="s">
        <v>774</v>
      </c>
      <c r="C211" s="377"/>
      <c r="D211" s="377"/>
      <c r="E211" s="377"/>
      <c r="F211" s="377"/>
      <c r="G211" s="378"/>
      <c r="H211" s="438"/>
      <c r="I211" s="439"/>
      <c r="J211" s="439"/>
      <c r="K211" s="440"/>
      <c r="L211" s="92"/>
      <c r="M211" s="92"/>
      <c r="N211" s="92"/>
      <c r="O211" s="30"/>
    </row>
    <row r="212" spans="1:15">
      <c r="A212" s="196"/>
      <c r="B212" s="170"/>
      <c r="C212" s="170"/>
      <c r="D212" s="170"/>
      <c r="E212" s="148"/>
      <c r="F212" s="148"/>
      <c r="G212" s="148"/>
      <c r="H212" s="148"/>
      <c r="I212" s="148"/>
      <c r="J212" s="148"/>
      <c r="K212" s="148"/>
      <c r="L212" s="148"/>
      <c r="M212" s="148"/>
      <c r="N212" s="148"/>
      <c r="O212" s="198"/>
    </row>
    <row r="213" spans="1:15">
      <c r="A213" s="196"/>
      <c r="B213" s="557" t="s">
        <v>598</v>
      </c>
      <c r="C213" s="557"/>
      <c r="D213" s="557"/>
      <c r="E213" s="557"/>
      <c r="F213" s="557"/>
      <c r="G213" s="557"/>
      <c r="H213" s="541">
        <f>$K$40*$H211</f>
        <v>0</v>
      </c>
      <c r="I213" s="542"/>
      <c r="J213" s="542"/>
      <c r="K213" s="543"/>
      <c r="L213" s="148"/>
      <c r="M213" s="148"/>
      <c r="N213" s="148"/>
      <c r="O213" s="198"/>
    </row>
    <row r="214" spans="1:15">
      <c r="A214" s="196"/>
      <c r="B214" s="170"/>
      <c r="C214" s="170"/>
      <c r="D214" s="170"/>
      <c r="E214" s="148"/>
      <c r="F214" s="148"/>
      <c r="G214" s="148"/>
      <c r="H214" s="148"/>
      <c r="I214" s="148"/>
      <c r="J214" s="148"/>
      <c r="K214" s="148"/>
      <c r="L214" s="148"/>
      <c r="M214" s="148"/>
      <c r="N214" s="148"/>
      <c r="O214" s="198"/>
    </row>
    <row r="215" spans="1:15">
      <c r="A215" s="511" t="s">
        <v>602</v>
      </c>
      <c r="B215" s="364"/>
      <c r="C215" s="364"/>
      <c r="D215" s="364"/>
      <c r="E215" s="364"/>
      <c r="F215" s="364"/>
      <c r="G215" s="364"/>
      <c r="H215" s="364"/>
      <c r="I215" s="364"/>
      <c r="J215" s="364"/>
      <c r="K215" s="364"/>
      <c r="L215" s="364"/>
      <c r="M215" s="364"/>
      <c r="N215" s="364"/>
      <c r="O215" s="365"/>
    </row>
    <row r="216" spans="1:15" ht="17.399999999999999" customHeight="1">
      <c r="A216" s="481" t="s">
        <v>117</v>
      </c>
      <c r="B216" s="544"/>
      <c r="C216" s="482"/>
      <c r="D216" s="545" t="s">
        <v>599</v>
      </c>
      <c r="E216" s="546"/>
      <c r="F216" s="546"/>
      <c r="G216" s="546"/>
      <c r="H216" s="546"/>
      <c r="I216" s="546"/>
      <c r="J216" s="546"/>
      <c r="K216" s="546"/>
      <c r="L216" s="546"/>
      <c r="M216" s="546"/>
      <c r="N216" s="546"/>
      <c r="O216" s="547"/>
    </row>
    <row r="217" spans="1:15" ht="28.95" customHeight="1">
      <c r="A217" s="481" t="s">
        <v>117</v>
      </c>
      <c r="B217" s="544"/>
      <c r="C217" s="482"/>
      <c r="D217" s="545" t="s">
        <v>600</v>
      </c>
      <c r="E217" s="546"/>
      <c r="F217" s="546"/>
      <c r="G217" s="546"/>
      <c r="H217" s="546"/>
      <c r="I217" s="546"/>
      <c r="J217" s="546"/>
      <c r="K217" s="546"/>
      <c r="L217" s="546"/>
      <c r="M217" s="546"/>
      <c r="N217" s="546"/>
      <c r="O217" s="547"/>
    </row>
    <row r="218" spans="1:15" ht="26.4" customHeight="1">
      <c r="A218" s="481" t="s">
        <v>117</v>
      </c>
      <c r="B218" s="544"/>
      <c r="C218" s="482"/>
      <c r="D218" s="545" t="s">
        <v>601</v>
      </c>
      <c r="E218" s="546"/>
      <c r="F218" s="546"/>
      <c r="G218" s="546"/>
      <c r="H218" s="546"/>
      <c r="I218" s="546"/>
      <c r="J218" s="546"/>
      <c r="K218" s="546"/>
      <c r="L218" s="546"/>
      <c r="M218" s="546"/>
      <c r="N218" s="546"/>
      <c r="O218" s="547"/>
    </row>
    <row r="219" spans="1:15" ht="26.4" customHeight="1">
      <c r="A219" s="548" t="s">
        <v>117</v>
      </c>
      <c r="B219" s="549"/>
      <c r="C219" s="550"/>
      <c r="D219" s="396" t="s">
        <v>604</v>
      </c>
      <c r="E219" s="392"/>
      <c r="F219" s="392"/>
      <c r="G219" s="392"/>
      <c r="H219" s="392"/>
      <c r="I219" s="392"/>
      <c r="J219" s="392"/>
      <c r="K219" s="392"/>
      <c r="L219" s="392"/>
      <c r="M219" s="392"/>
      <c r="N219" s="392"/>
      <c r="O219" s="393"/>
    </row>
    <row r="220" spans="1:15" ht="14.4" customHeight="1">
      <c r="A220" s="551"/>
      <c r="B220" s="552"/>
      <c r="C220" s="553"/>
      <c r="D220" s="554" t="s">
        <v>806</v>
      </c>
      <c r="E220" s="362"/>
      <c r="F220" s="362"/>
      <c r="G220" s="362"/>
      <c r="H220" s="362"/>
      <c r="I220" s="362"/>
      <c r="J220" s="362"/>
      <c r="K220" s="362"/>
      <c r="L220" s="362"/>
      <c r="M220" s="362"/>
      <c r="N220" s="362"/>
      <c r="O220" s="363"/>
    </row>
    <row r="221" spans="1:15" ht="14.4" customHeight="1">
      <c r="A221" s="541">
        <f>SUM(A216:C220)</f>
        <v>0</v>
      </c>
      <c r="B221" s="542"/>
      <c r="C221" s="543"/>
      <c r="D221" s="97" t="s">
        <v>603</v>
      </c>
      <c r="E221" s="28"/>
      <c r="F221" s="28"/>
      <c r="G221" s="28"/>
      <c r="H221" s="28"/>
      <c r="I221" s="28"/>
      <c r="J221" s="28"/>
      <c r="K221" s="28"/>
      <c r="L221" s="28"/>
      <c r="M221" s="28"/>
      <c r="N221" s="28"/>
      <c r="O221" s="60"/>
    </row>
    <row r="223" spans="1:15">
      <c r="A223" s="453" t="s">
        <v>597</v>
      </c>
      <c r="B223" s="453"/>
      <c r="C223" s="453"/>
      <c r="D223" s="453"/>
      <c r="E223" s="453"/>
      <c r="F223" s="453"/>
      <c r="G223" s="453"/>
      <c r="H223" s="453"/>
      <c r="I223" s="453"/>
      <c r="J223" s="453"/>
      <c r="K223" s="453"/>
      <c r="L223" s="453"/>
      <c r="M223" s="453"/>
      <c r="N223" s="453"/>
      <c r="O223" s="453"/>
    </row>
    <row r="224" spans="1:15">
      <c r="A224" s="67">
        <v>12</v>
      </c>
      <c r="B224" s="555" t="s">
        <v>438</v>
      </c>
      <c r="C224" s="555"/>
      <c r="D224" s="556"/>
      <c r="E224" s="438" t="s">
        <v>342</v>
      </c>
      <c r="F224" s="439"/>
      <c r="G224" s="439"/>
      <c r="H224" s="439"/>
      <c r="I224" s="439"/>
      <c r="J224" s="439"/>
      <c r="K224" s="439"/>
      <c r="L224" s="439"/>
      <c r="M224" s="439"/>
      <c r="N224" s="439"/>
      <c r="O224" s="440"/>
    </row>
    <row r="225" spans="1:15">
      <c r="A225" s="153"/>
      <c r="B225" s="364" t="s">
        <v>775</v>
      </c>
      <c r="C225" s="364"/>
      <c r="D225" s="364"/>
      <c r="E225" s="364"/>
      <c r="F225" s="364"/>
      <c r="G225" s="364"/>
      <c r="H225" s="364"/>
      <c r="I225" s="364"/>
      <c r="J225" s="364"/>
      <c r="K225" s="364"/>
      <c r="L225" s="364"/>
      <c r="M225" s="364"/>
      <c r="N225" s="364"/>
      <c r="O225" s="365"/>
    </row>
    <row r="226" spans="1:15">
      <c r="A226" s="180"/>
      <c r="B226" s="377" t="s">
        <v>774</v>
      </c>
      <c r="C226" s="377"/>
      <c r="D226" s="377"/>
      <c r="E226" s="377"/>
      <c r="F226" s="377"/>
      <c r="G226" s="378"/>
      <c r="H226" s="438"/>
      <c r="I226" s="439"/>
      <c r="J226" s="439"/>
      <c r="K226" s="440"/>
      <c r="L226" s="92"/>
      <c r="M226" s="92"/>
      <c r="N226" s="92"/>
      <c r="O226" s="30"/>
    </row>
    <row r="227" spans="1:15">
      <c r="A227" s="196"/>
      <c r="B227" s="170"/>
      <c r="C227" s="170"/>
      <c r="D227" s="170"/>
      <c r="E227" s="148"/>
      <c r="F227" s="148"/>
      <c r="G227" s="148"/>
      <c r="H227" s="148"/>
      <c r="I227" s="148"/>
      <c r="J227" s="148"/>
      <c r="K227" s="148"/>
      <c r="L227" s="148"/>
      <c r="M227" s="148"/>
      <c r="N227" s="148"/>
      <c r="O227" s="198"/>
    </row>
    <row r="228" spans="1:15">
      <c r="A228" s="196"/>
      <c r="B228" s="557" t="s">
        <v>598</v>
      </c>
      <c r="C228" s="557"/>
      <c r="D228" s="557"/>
      <c r="E228" s="557"/>
      <c r="F228" s="557"/>
      <c r="G228" s="557"/>
      <c r="H228" s="541">
        <f>$K$40*$H226</f>
        <v>0</v>
      </c>
      <c r="I228" s="542"/>
      <c r="J228" s="542"/>
      <c r="K228" s="543"/>
      <c r="L228" s="148"/>
      <c r="M228" s="148"/>
      <c r="N228" s="148"/>
      <c r="O228" s="198"/>
    </row>
    <row r="229" spans="1:15">
      <c r="A229" s="196"/>
      <c r="B229" s="170"/>
      <c r="C229" s="170"/>
      <c r="D229" s="170"/>
      <c r="E229" s="148"/>
      <c r="F229" s="148"/>
      <c r="G229" s="148"/>
      <c r="H229" s="148"/>
      <c r="I229" s="148"/>
      <c r="J229" s="148"/>
      <c r="K229" s="148"/>
      <c r="L229" s="148"/>
      <c r="M229" s="148"/>
      <c r="N229" s="148"/>
      <c r="O229" s="198"/>
    </row>
    <row r="230" spans="1:15">
      <c r="A230" s="511" t="s">
        <v>602</v>
      </c>
      <c r="B230" s="364"/>
      <c r="C230" s="364"/>
      <c r="D230" s="364"/>
      <c r="E230" s="364"/>
      <c r="F230" s="364"/>
      <c r="G230" s="364"/>
      <c r="H230" s="364"/>
      <c r="I230" s="364"/>
      <c r="J230" s="364"/>
      <c r="K230" s="364"/>
      <c r="L230" s="364"/>
      <c r="M230" s="364"/>
      <c r="N230" s="364"/>
      <c r="O230" s="365"/>
    </row>
    <row r="231" spans="1:15" ht="15.6" customHeight="1">
      <c r="A231" s="481" t="s">
        <v>117</v>
      </c>
      <c r="B231" s="544"/>
      <c r="C231" s="482"/>
      <c r="D231" s="545" t="s">
        <v>599</v>
      </c>
      <c r="E231" s="546"/>
      <c r="F231" s="546"/>
      <c r="G231" s="546"/>
      <c r="H231" s="546"/>
      <c r="I231" s="546"/>
      <c r="J231" s="546"/>
      <c r="K231" s="546"/>
      <c r="L231" s="546"/>
      <c r="M231" s="546"/>
      <c r="N231" s="546"/>
      <c r="O231" s="547"/>
    </row>
    <row r="232" spans="1:15" ht="26.4" customHeight="1">
      <c r="A232" s="481" t="s">
        <v>117</v>
      </c>
      <c r="B232" s="544"/>
      <c r="C232" s="482"/>
      <c r="D232" s="545" t="s">
        <v>600</v>
      </c>
      <c r="E232" s="546"/>
      <c r="F232" s="546"/>
      <c r="G232" s="546"/>
      <c r="H232" s="546"/>
      <c r="I232" s="546"/>
      <c r="J232" s="546"/>
      <c r="K232" s="546"/>
      <c r="L232" s="546"/>
      <c r="M232" s="546"/>
      <c r="N232" s="546"/>
      <c r="O232" s="547"/>
    </row>
    <row r="233" spans="1:15" ht="27.6" customHeight="1">
      <c r="A233" s="481" t="s">
        <v>117</v>
      </c>
      <c r="B233" s="544"/>
      <c r="C233" s="482"/>
      <c r="D233" s="545" t="s">
        <v>601</v>
      </c>
      <c r="E233" s="546"/>
      <c r="F233" s="546"/>
      <c r="G233" s="546"/>
      <c r="H233" s="546"/>
      <c r="I233" s="546"/>
      <c r="J233" s="546"/>
      <c r="K233" s="546"/>
      <c r="L233" s="546"/>
      <c r="M233" s="546"/>
      <c r="N233" s="546"/>
      <c r="O233" s="547"/>
    </row>
    <row r="234" spans="1:15" ht="28.2" customHeight="1">
      <c r="A234" s="548" t="s">
        <v>117</v>
      </c>
      <c r="B234" s="549"/>
      <c r="C234" s="550"/>
      <c r="D234" s="396" t="s">
        <v>604</v>
      </c>
      <c r="E234" s="392"/>
      <c r="F234" s="392"/>
      <c r="G234" s="392"/>
      <c r="H234" s="392"/>
      <c r="I234" s="392"/>
      <c r="J234" s="392"/>
      <c r="K234" s="392"/>
      <c r="L234" s="392"/>
      <c r="M234" s="392"/>
      <c r="N234" s="392"/>
      <c r="O234" s="393"/>
    </row>
    <row r="235" spans="1:15" ht="18.600000000000001" customHeight="1">
      <c r="A235" s="551"/>
      <c r="B235" s="552"/>
      <c r="C235" s="553"/>
      <c r="D235" s="554" t="s">
        <v>806</v>
      </c>
      <c r="E235" s="362"/>
      <c r="F235" s="362"/>
      <c r="G235" s="362"/>
      <c r="H235" s="362"/>
      <c r="I235" s="362"/>
      <c r="J235" s="362"/>
      <c r="K235" s="362"/>
      <c r="L235" s="362"/>
      <c r="M235" s="362"/>
      <c r="N235" s="362"/>
      <c r="O235" s="363"/>
    </row>
    <row r="236" spans="1:15">
      <c r="A236" s="541">
        <f>SUM(A231:C235)</f>
        <v>0</v>
      </c>
      <c r="B236" s="542"/>
      <c r="C236" s="543"/>
      <c r="D236" s="97" t="s">
        <v>603</v>
      </c>
      <c r="E236" s="28"/>
      <c r="F236" s="28"/>
      <c r="G236" s="28"/>
      <c r="H236" s="28"/>
      <c r="I236" s="28"/>
      <c r="J236" s="28"/>
      <c r="K236" s="28"/>
      <c r="L236" s="28"/>
      <c r="M236" s="28"/>
      <c r="N236" s="28"/>
      <c r="O236" s="60"/>
    </row>
    <row r="238" spans="1:15">
      <c r="A238" s="453" t="s">
        <v>597</v>
      </c>
      <c r="B238" s="453"/>
      <c r="C238" s="453"/>
      <c r="D238" s="453"/>
      <c r="E238" s="453"/>
      <c r="F238" s="453"/>
      <c r="G238" s="453"/>
      <c r="H238" s="453"/>
      <c r="I238" s="453"/>
      <c r="J238" s="453"/>
      <c r="K238" s="453"/>
      <c r="L238" s="453"/>
      <c r="M238" s="453"/>
      <c r="N238" s="453"/>
      <c r="O238" s="453"/>
    </row>
    <row r="239" spans="1:15">
      <c r="A239" s="67">
        <v>13</v>
      </c>
      <c r="B239" s="555" t="s">
        <v>438</v>
      </c>
      <c r="C239" s="555"/>
      <c r="D239" s="556"/>
      <c r="E239" s="438" t="s">
        <v>342</v>
      </c>
      <c r="F239" s="439"/>
      <c r="G239" s="439"/>
      <c r="H239" s="439"/>
      <c r="I239" s="439"/>
      <c r="J239" s="439"/>
      <c r="K239" s="439"/>
      <c r="L239" s="439"/>
      <c r="M239" s="439"/>
      <c r="N239" s="439"/>
      <c r="O239" s="440"/>
    </row>
    <row r="240" spans="1:15">
      <c r="A240" s="153"/>
      <c r="B240" s="364" t="s">
        <v>775</v>
      </c>
      <c r="C240" s="364"/>
      <c r="D240" s="364"/>
      <c r="E240" s="364"/>
      <c r="F240" s="364"/>
      <c r="G240" s="364"/>
      <c r="H240" s="364"/>
      <c r="I240" s="364"/>
      <c r="J240" s="364"/>
      <c r="K240" s="364"/>
      <c r="L240" s="364"/>
      <c r="M240" s="364"/>
      <c r="N240" s="364"/>
      <c r="O240" s="365"/>
    </row>
    <row r="241" spans="1:15">
      <c r="A241" s="180"/>
      <c r="B241" s="377" t="s">
        <v>774</v>
      </c>
      <c r="C241" s="377"/>
      <c r="D241" s="377"/>
      <c r="E241" s="377"/>
      <c r="F241" s="377"/>
      <c r="G241" s="378"/>
      <c r="H241" s="438"/>
      <c r="I241" s="439"/>
      <c r="J241" s="439"/>
      <c r="K241" s="440"/>
      <c r="L241" s="92"/>
      <c r="M241" s="92"/>
      <c r="N241" s="92"/>
      <c r="O241" s="30"/>
    </row>
    <row r="242" spans="1:15">
      <c r="A242" s="196"/>
      <c r="B242" s="170"/>
      <c r="C242" s="170"/>
      <c r="D242" s="170"/>
      <c r="E242" s="148"/>
      <c r="F242" s="148"/>
      <c r="G242" s="148"/>
      <c r="H242" s="148"/>
      <c r="I242" s="148"/>
      <c r="J242" s="148"/>
      <c r="K242" s="148"/>
      <c r="L242" s="148"/>
      <c r="M242" s="148"/>
      <c r="N242" s="148"/>
      <c r="O242" s="198"/>
    </row>
    <row r="243" spans="1:15">
      <c r="A243" s="196"/>
      <c r="B243" s="557" t="s">
        <v>598</v>
      </c>
      <c r="C243" s="557"/>
      <c r="D243" s="557"/>
      <c r="E243" s="557"/>
      <c r="F243" s="557"/>
      <c r="G243" s="557"/>
      <c r="H243" s="541">
        <f>$K$40*$H241</f>
        <v>0</v>
      </c>
      <c r="I243" s="542"/>
      <c r="J243" s="542"/>
      <c r="K243" s="543"/>
      <c r="L243" s="148"/>
      <c r="M243" s="148"/>
      <c r="N243" s="148"/>
      <c r="O243" s="198"/>
    </row>
    <row r="244" spans="1:15">
      <c r="A244" s="196"/>
      <c r="B244" s="170"/>
      <c r="C244" s="170"/>
      <c r="D244" s="170"/>
      <c r="E244" s="148"/>
      <c r="F244" s="148"/>
      <c r="G244" s="148"/>
      <c r="H244" s="148"/>
      <c r="I244" s="148"/>
      <c r="J244" s="148"/>
      <c r="K244" s="148"/>
      <c r="L244" s="148"/>
      <c r="M244" s="148"/>
      <c r="N244" s="148"/>
      <c r="O244" s="198"/>
    </row>
    <row r="245" spans="1:15">
      <c r="A245" s="511" t="s">
        <v>602</v>
      </c>
      <c r="B245" s="364"/>
      <c r="C245" s="364"/>
      <c r="D245" s="364"/>
      <c r="E245" s="364"/>
      <c r="F245" s="364"/>
      <c r="G245" s="364"/>
      <c r="H245" s="364"/>
      <c r="I245" s="364"/>
      <c r="J245" s="364"/>
      <c r="K245" s="364"/>
      <c r="L245" s="364"/>
      <c r="M245" s="364"/>
      <c r="N245" s="364"/>
      <c r="O245" s="365"/>
    </row>
    <row r="246" spans="1:15" ht="16.2" customHeight="1">
      <c r="A246" s="481" t="s">
        <v>117</v>
      </c>
      <c r="B246" s="544"/>
      <c r="C246" s="482"/>
      <c r="D246" s="545" t="s">
        <v>599</v>
      </c>
      <c r="E246" s="546"/>
      <c r="F246" s="546"/>
      <c r="G246" s="546"/>
      <c r="H246" s="546"/>
      <c r="I246" s="546"/>
      <c r="J246" s="546"/>
      <c r="K246" s="546"/>
      <c r="L246" s="546"/>
      <c r="M246" s="546"/>
      <c r="N246" s="546"/>
      <c r="O246" s="547"/>
    </row>
    <row r="247" spans="1:15" ht="26.4" customHeight="1">
      <c r="A247" s="481" t="s">
        <v>117</v>
      </c>
      <c r="B247" s="544"/>
      <c r="C247" s="482"/>
      <c r="D247" s="545" t="s">
        <v>600</v>
      </c>
      <c r="E247" s="546"/>
      <c r="F247" s="546"/>
      <c r="G247" s="546"/>
      <c r="H247" s="546"/>
      <c r="I247" s="546"/>
      <c r="J247" s="546"/>
      <c r="K247" s="546"/>
      <c r="L247" s="546"/>
      <c r="M247" s="546"/>
      <c r="N247" s="546"/>
      <c r="O247" s="547"/>
    </row>
    <row r="248" spans="1:15" ht="30" customHeight="1">
      <c r="A248" s="481" t="s">
        <v>117</v>
      </c>
      <c r="B248" s="544"/>
      <c r="C248" s="482"/>
      <c r="D248" s="545" t="s">
        <v>601</v>
      </c>
      <c r="E248" s="546"/>
      <c r="F248" s="546"/>
      <c r="G248" s="546"/>
      <c r="H248" s="546"/>
      <c r="I248" s="546"/>
      <c r="J248" s="546"/>
      <c r="K248" s="546"/>
      <c r="L248" s="546"/>
      <c r="M248" s="546"/>
      <c r="N248" s="546"/>
      <c r="O248" s="547"/>
    </row>
    <row r="249" spans="1:15" ht="26.4" customHeight="1">
      <c r="A249" s="548" t="s">
        <v>117</v>
      </c>
      <c r="B249" s="549"/>
      <c r="C249" s="550"/>
      <c r="D249" s="396" t="s">
        <v>604</v>
      </c>
      <c r="E249" s="392"/>
      <c r="F249" s="392"/>
      <c r="G249" s="392"/>
      <c r="H249" s="392"/>
      <c r="I249" s="392"/>
      <c r="J249" s="392"/>
      <c r="K249" s="392"/>
      <c r="L249" s="392"/>
      <c r="M249" s="392"/>
      <c r="N249" s="392"/>
      <c r="O249" s="393"/>
    </row>
    <row r="250" spans="1:15" ht="14.4" customHeight="1">
      <c r="A250" s="551"/>
      <c r="B250" s="552"/>
      <c r="C250" s="553"/>
      <c r="D250" s="554" t="s">
        <v>806</v>
      </c>
      <c r="E250" s="362"/>
      <c r="F250" s="362"/>
      <c r="G250" s="362"/>
      <c r="H250" s="362"/>
      <c r="I250" s="362"/>
      <c r="J250" s="362"/>
      <c r="K250" s="362"/>
      <c r="L250" s="362"/>
      <c r="M250" s="362"/>
      <c r="N250" s="362"/>
      <c r="O250" s="363"/>
    </row>
    <row r="251" spans="1:15">
      <c r="A251" s="541">
        <f>SUM(A246:C250)</f>
        <v>0</v>
      </c>
      <c r="B251" s="542"/>
      <c r="C251" s="543"/>
      <c r="D251" s="97" t="s">
        <v>603</v>
      </c>
      <c r="E251" s="28"/>
      <c r="F251" s="28"/>
      <c r="G251" s="28"/>
      <c r="H251" s="28"/>
      <c r="I251" s="28"/>
      <c r="J251" s="28"/>
      <c r="K251" s="28"/>
      <c r="L251" s="28"/>
      <c r="M251" s="28"/>
      <c r="N251" s="28"/>
      <c r="O251" s="60"/>
    </row>
    <row r="253" spans="1:15">
      <c r="A253" s="453" t="s">
        <v>597</v>
      </c>
      <c r="B253" s="453"/>
      <c r="C253" s="453"/>
      <c r="D253" s="453"/>
      <c r="E253" s="453"/>
      <c r="F253" s="453"/>
      <c r="G253" s="453"/>
      <c r="H253" s="453"/>
      <c r="I253" s="453"/>
      <c r="J253" s="453"/>
      <c r="K253" s="453"/>
      <c r="L253" s="453"/>
      <c r="M253" s="453"/>
      <c r="N253" s="453"/>
      <c r="O253" s="453"/>
    </row>
    <row r="254" spans="1:15">
      <c r="A254" s="67">
        <v>14</v>
      </c>
      <c r="B254" s="555" t="s">
        <v>438</v>
      </c>
      <c r="C254" s="555"/>
      <c r="D254" s="556"/>
      <c r="E254" s="438" t="s">
        <v>342</v>
      </c>
      <c r="F254" s="439"/>
      <c r="G254" s="439"/>
      <c r="H254" s="439"/>
      <c r="I254" s="439"/>
      <c r="J254" s="439"/>
      <c r="K254" s="439"/>
      <c r="L254" s="439"/>
      <c r="M254" s="439"/>
      <c r="N254" s="439"/>
      <c r="O254" s="440"/>
    </row>
    <row r="255" spans="1:15">
      <c r="A255" s="153"/>
      <c r="B255" s="364" t="s">
        <v>775</v>
      </c>
      <c r="C255" s="364"/>
      <c r="D255" s="364"/>
      <c r="E255" s="364"/>
      <c r="F255" s="364"/>
      <c r="G255" s="364"/>
      <c r="H255" s="364"/>
      <c r="I255" s="364"/>
      <c r="J255" s="364"/>
      <c r="K255" s="364"/>
      <c r="L255" s="364"/>
      <c r="M255" s="364"/>
      <c r="N255" s="364"/>
      <c r="O255" s="365"/>
    </row>
    <row r="256" spans="1:15">
      <c r="A256" s="180"/>
      <c r="B256" s="377" t="s">
        <v>774</v>
      </c>
      <c r="C256" s="377"/>
      <c r="D256" s="377"/>
      <c r="E256" s="377"/>
      <c r="F256" s="377"/>
      <c r="G256" s="378"/>
      <c r="H256" s="438"/>
      <c r="I256" s="439"/>
      <c r="J256" s="439"/>
      <c r="K256" s="440"/>
      <c r="L256" s="92"/>
      <c r="M256" s="92"/>
      <c r="N256" s="92"/>
      <c r="O256" s="30"/>
    </row>
    <row r="257" spans="1:15">
      <c r="A257" s="196"/>
      <c r="B257" s="170"/>
      <c r="C257" s="170"/>
      <c r="D257" s="170"/>
      <c r="E257" s="148"/>
      <c r="F257" s="148"/>
      <c r="G257" s="148"/>
      <c r="H257" s="148"/>
      <c r="I257" s="148"/>
      <c r="J257" s="148"/>
      <c r="K257" s="148"/>
      <c r="L257" s="148"/>
      <c r="M257" s="148"/>
      <c r="N257" s="148"/>
      <c r="O257" s="198"/>
    </row>
    <row r="258" spans="1:15">
      <c r="A258" s="196"/>
      <c r="B258" s="557" t="s">
        <v>598</v>
      </c>
      <c r="C258" s="557"/>
      <c r="D258" s="557"/>
      <c r="E258" s="557"/>
      <c r="F258" s="557"/>
      <c r="G258" s="557"/>
      <c r="H258" s="541">
        <f>$K$40*$H256</f>
        <v>0</v>
      </c>
      <c r="I258" s="542"/>
      <c r="J258" s="542"/>
      <c r="K258" s="543"/>
      <c r="L258" s="148"/>
      <c r="M258" s="148"/>
      <c r="N258" s="148"/>
      <c r="O258" s="198"/>
    </row>
    <row r="259" spans="1:15">
      <c r="A259" s="196"/>
      <c r="B259" s="170"/>
      <c r="C259" s="170"/>
      <c r="D259" s="170"/>
      <c r="E259" s="148"/>
      <c r="F259" s="148"/>
      <c r="G259" s="148"/>
      <c r="H259" s="148"/>
      <c r="I259" s="148"/>
      <c r="J259" s="148"/>
      <c r="K259" s="148"/>
      <c r="L259" s="148"/>
      <c r="M259" s="148"/>
      <c r="N259" s="148"/>
      <c r="O259" s="198"/>
    </row>
    <row r="260" spans="1:15">
      <c r="A260" s="511" t="s">
        <v>602</v>
      </c>
      <c r="B260" s="364"/>
      <c r="C260" s="364"/>
      <c r="D260" s="364"/>
      <c r="E260" s="364"/>
      <c r="F260" s="364"/>
      <c r="G260" s="364"/>
      <c r="H260" s="364"/>
      <c r="I260" s="364"/>
      <c r="J260" s="364"/>
      <c r="K260" s="364"/>
      <c r="L260" s="364"/>
      <c r="M260" s="364"/>
      <c r="N260" s="364"/>
      <c r="O260" s="365"/>
    </row>
    <row r="261" spans="1:15" ht="15.6" customHeight="1">
      <c r="A261" s="481" t="s">
        <v>117</v>
      </c>
      <c r="B261" s="544"/>
      <c r="C261" s="482"/>
      <c r="D261" s="545" t="s">
        <v>599</v>
      </c>
      <c r="E261" s="546"/>
      <c r="F261" s="546"/>
      <c r="G261" s="546"/>
      <c r="H261" s="546"/>
      <c r="I261" s="546"/>
      <c r="J261" s="546"/>
      <c r="K261" s="546"/>
      <c r="L261" s="546"/>
      <c r="M261" s="546"/>
      <c r="N261" s="546"/>
      <c r="O261" s="547"/>
    </row>
    <row r="262" spans="1:15" ht="27.6" customHeight="1">
      <c r="A262" s="481" t="s">
        <v>117</v>
      </c>
      <c r="B262" s="544"/>
      <c r="C262" s="482"/>
      <c r="D262" s="545" t="s">
        <v>600</v>
      </c>
      <c r="E262" s="546"/>
      <c r="F262" s="546"/>
      <c r="G262" s="546"/>
      <c r="H262" s="546"/>
      <c r="I262" s="546"/>
      <c r="J262" s="546"/>
      <c r="K262" s="546"/>
      <c r="L262" s="546"/>
      <c r="M262" s="546"/>
      <c r="N262" s="546"/>
      <c r="O262" s="547"/>
    </row>
    <row r="263" spans="1:15" ht="28.2" customHeight="1">
      <c r="A263" s="481" t="s">
        <v>117</v>
      </c>
      <c r="B263" s="544"/>
      <c r="C263" s="482"/>
      <c r="D263" s="545" t="s">
        <v>601</v>
      </c>
      <c r="E263" s="546"/>
      <c r="F263" s="546"/>
      <c r="G263" s="546"/>
      <c r="H263" s="546"/>
      <c r="I263" s="546"/>
      <c r="J263" s="546"/>
      <c r="K263" s="546"/>
      <c r="L263" s="546"/>
      <c r="M263" s="546"/>
      <c r="N263" s="546"/>
      <c r="O263" s="547"/>
    </row>
    <row r="264" spans="1:15" ht="27.6" customHeight="1">
      <c r="A264" s="548" t="s">
        <v>117</v>
      </c>
      <c r="B264" s="549"/>
      <c r="C264" s="550"/>
      <c r="D264" s="396" t="s">
        <v>604</v>
      </c>
      <c r="E264" s="392"/>
      <c r="F264" s="392"/>
      <c r="G264" s="392"/>
      <c r="H264" s="392"/>
      <c r="I264" s="392"/>
      <c r="J264" s="392"/>
      <c r="K264" s="392"/>
      <c r="L264" s="392"/>
      <c r="M264" s="392"/>
      <c r="N264" s="392"/>
      <c r="O264" s="393"/>
    </row>
    <row r="265" spans="1:15" ht="13.95" customHeight="1">
      <c r="A265" s="551"/>
      <c r="B265" s="552"/>
      <c r="C265" s="553"/>
      <c r="D265" s="554" t="s">
        <v>806</v>
      </c>
      <c r="E265" s="362"/>
      <c r="F265" s="362"/>
      <c r="G265" s="362"/>
      <c r="H265" s="362"/>
      <c r="I265" s="362"/>
      <c r="J265" s="362"/>
      <c r="K265" s="362"/>
      <c r="L265" s="362"/>
      <c r="M265" s="362"/>
      <c r="N265" s="362"/>
      <c r="O265" s="363"/>
    </row>
    <row r="266" spans="1:15">
      <c r="A266" s="541">
        <f>SUM(A261:C265)</f>
        <v>0</v>
      </c>
      <c r="B266" s="542"/>
      <c r="C266" s="543"/>
      <c r="D266" s="97" t="s">
        <v>603</v>
      </c>
      <c r="E266" s="28"/>
      <c r="F266" s="28"/>
      <c r="G266" s="28"/>
      <c r="H266" s="28"/>
      <c r="I266" s="28"/>
      <c r="J266" s="28"/>
      <c r="K266" s="28"/>
      <c r="L266" s="28"/>
      <c r="M266" s="28"/>
      <c r="N266" s="28"/>
      <c r="O266" s="60"/>
    </row>
    <row r="267" spans="1:15" s="108" customFormat="1">
      <c r="A267" s="197"/>
      <c r="B267" s="197"/>
      <c r="C267" s="197"/>
      <c r="D267" s="70"/>
      <c r="E267" s="92"/>
      <c r="F267" s="92"/>
      <c r="G267" s="92"/>
      <c r="H267" s="92"/>
      <c r="I267" s="92"/>
      <c r="J267" s="92"/>
      <c r="K267" s="92"/>
      <c r="L267" s="92"/>
      <c r="M267" s="92"/>
      <c r="N267" s="92"/>
      <c r="O267" s="92"/>
    </row>
    <row r="269" spans="1:15">
      <c r="A269" s="453" t="s">
        <v>597</v>
      </c>
      <c r="B269" s="453"/>
      <c r="C269" s="453"/>
      <c r="D269" s="453"/>
      <c r="E269" s="453"/>
      <c r="F269" s="453"/>
      <c r="G269" s="453"/>
      <c r="H269" s="453"/>
      <c r="I269" s="453"/>
      <c r="J269" s="453"/>
      <c r="K269" s="453"/>
      <c r="L269" s="453"/>
      <c r="M269" s="453"/>
      <c r="N269" s="453"/>
      <c r="O269" s="453"/>
    </row>
    <row r="270" spans="1:15">
      <c r="A270" s="67">
        <v>15</v>
      </c>
      <c r="B270" s="555" t="s">
        <v>438</v>
      </c>
      <c r="C270" s="555"/>
      <c r="D270" s="556"/>
      <c r="E270" s="438" t="s">
        <v>342</v>
      </c>
      <c r="F270" s="439"/>
      <c r="G270" s="439"/>
      <c r="H270" s="439"/>
      <c r="I270" s="439"/>
      <c r="J270" s="439"/>
      <c r="K270" s="439"/>
      <c r="L270" s="439"/>
      <c r="M270" s="439"/>
      <c r="N270" s="439"/>
      <c r="O270" s="440"/>
    </row>
    <row r="271" spans="1:15">
      <c r="A271" s="153"/>
      <c r="B271" s="364" t="s">
        <v>775</v>
      </c>
      <c r="C271" s="364"/>
      <c r="D271" s="364"/>
      <c r="E271" s="364"/>
      <c r="F271" s="364"/>
      <c r="G271" s="364"/>
      <c r="H271" s="364"/>
      <c r="I271" s="364"/>
      <c r="J271" s="364"/>
      <c r="K271" s="364"/>
      <c r="L271" s="364"/>
      <c r="M271" s="364"/>
      <c r="N271" s="364"/>
      <c r="O271" s="365"/>
    </row>
    <row r="272" spans="1:15">
      <c r="A272" s="180"/>
      <c r="B272" s="377" t="s">
        <v>774</v>
      </c>
      <c r="C272" s="377"/>
      <c r="D272" s="377"/>
      <c r="E272" s="377"/>
      <c r="F272" s="377"/>
      <c r="G272" s="378"/>
      <c r="H272" s="438"/>
      <c r="I272" s="439"/>
      <c r="J272" s="439"/>
      <c r="K272" s="440"/>
      <c r="L272" s="92"/>
      <c r="M272" s="92"/>
      <c r="N272" s="92"/>
      <c r="O272" s="30"/>
    </row>
    <row r="273" spans="1:15">
      <c r="A273" s="196"/>
      <c r="B273" s="170"/>
      <c r="C273" s="170"/>
      <c r="D273" s="170"/>
      <c r="E273" s="148"/>
      <c r="F273" s="148"/>
      <c r="G273" s="148"/>
      <c r="H273" s="148"/>
      <c r="I273" s="148"/>
      <c r="J273" s="148"/>
      <c r="K273" s="148"/>
      <c r="L273" s="148"/>
      <c r="M273" s="148"/>
      <c r="N273" s="148"/>
      <c r="O273" s="198"/>
    </row>
    <row r="274" spans="1:15">
      <c r="A274" s="196"/>
      <c r="B274" s="557" t="s">
        <v>598</v>
      </c>
      <c r="C274" s="557"/>
      <c r="D274" s="557"/>
      <c r="E274" s="557"/>
      <c r="F274" s="557"/>
      <c r="G274" s="557"/>
      <c r="H274" s="541">
        <f>$K$40*$H272</f>
        <v>0</v>
      </c>
      <c r="I274" s="542"/>
      <c r="J274" s="542"/>
      <c r="K274" s="543"/>
      <c r="L274" s="148"/>
      <c r="M274" s="148"/>
      <c r="N274" s="148"/>
      <c r="O274" s="198"/>
    </row>
    <row r="275" spans="1:15">
      <c r="A275" s="196"/>
      <c r="B275" s="170"/>
      <c r="C275" s="170"/>
      <c r="D275" s="170"/>
      <c r="E275" s="148"/>
      <c r="F275" s="148"/>
      <c r="G275" s="148"/>
      <c r="H275" s="148"/>
      <c r="I275" s="148"/>
      <c r="J275" s="148"/>
      <c r="K275" s="148"/>
      <c r="L275" s="148"/>
      <c r="M275" s="148"/>
      <c r="N275" s="148"/>
      <c r="O275" s="198"/>
    </row>
    <row r="276" spans="1:15">
      <c r="A276" s="511" t="s">
        <v>602</v>
      </c>
      <c r="B276" s="364"/>
      <c r="C276" s="364"/>
      <c r="D276" s="364"/>
      <c r="E276" s="364"/>
      <c r="F276" s="364"/>
      <c r="G276" s="364"/>
      <c r="H276" s="364"/>
      <c r="I276" s="364"/>
      <c r="J276" s="364"/>
      <c r="K276" s="364"/>
      <c r="L276" s="364"/>
      <c r="M276" s="364"/>
      <c r="N276" s="364"/>
      <c r="O276" s="365"/>
    </row>
    <row r="277" spans="1:15" ht="16.2" customHeight="1">
      <c r="A277" s="481" t="s">
        <v>117</v>
      </c>
      <c r="B277" s="544"/>
      <c r="C277" s="482"/>
      <c r="D277" s="545" t="s">
        <v>599</v>
      </c>
      <c r="E277" s="546"/>
      <c r="F277" s="546"/>
      <c r="G277" s="546"/>
      <c r="H277" s="546"/>
      <c r="I277" s="546"/>
      <c r="J277" s="546"/>
      <c r="K277" s="546"/>
      <c r="L277" s="546"/>
      <c r="M277" s="546"/>
      <c r="N277" s="546"/>
      <c r="O277" s="547"/>
    </row>
    <row r="278" spans="1:15" ht="27" customHeight="1">
      <c r="A278" s="481" t="s">
        <v>117</v>
      </c>
      <c r="B278" s="544"/>
      <c r="C278" s="482"/>
      <c r="D278" s="545" t="s">
        <v>600</v>
      </c>
      <c r="E278" s="546"/>
      <c r="F278" s="546"/>
      <c r="G278" s="546"/>
      <c r="H278" s="546"/>
      <c r="I278" s="546"/>
      <c r="J278" s="546"/>
      <c r="K278" s="546"/>
      <c r="L278" s="546"/>
      <c r="M278" s="546"/>
      <c r="N278" s="546"/>
      <c r="O278" s="547"/>
    </row>
    <row r="279" spans="1:15" ht="27" customHeight="1">
      <c r="A279" s="481" t="s">
        <v>117</v>
      </c>
      <c r="B279" s="544"/>
      <c r="C279" s="482"/>
      <c r="D279" s="545" t="s">
        <v>601</v>
      </c>
      <c r="E279" s="546"/>
      <c r="F279" s="546"/>
      <c r="G279" s="546"/>
      <c r="H279" s="546"/>
      <c r="I279" s="546"/>
      <c r="J279" s="546"/>
      <c r="K279" s="546"/>
      <c r="L279" s="546"/>
      <c r="M279" s="546"/>
      <c r="N279" s="546"/>
      <c r="O279" s="547"/>
    </row>
    <row r="280" spans="1:15" ht="27" customHeight="1">
      <c r="A280" s="548" t="s">
        <v>117</v>
      </c>
      <c r="B280" s="549"/>
      <c r="C280" s="550"/>
      <c r="D280" s="396" t="s">
        <v>604</v>
      </c>
      <c r="E280" s="392"/>
      <c r="F280" s="392"/>
      <c r="G280" s="392"/>
      <c r="H280" s="392"/>
      <c r="I280" s="392"/>
      <c r="J280" s="392"/>
      <c r="K280" s="392"/>
      <c r="L280" s="392"/>
      <c r="M280" s="392"/>
      <c r="N280" s="392"/>
      <c r="O280" s="393"/>
    </row>
    <row r="281" spans="1:15" ht="12.6" customHeight="1">
      <c r="A281" s="551"/>
      <c r="B281" s="552"/>
      <c r="C281" s="553"/>
      <c r="D281" s="554" t="s">
        <v>806</v>
      </c>
      <c r="E281" s="362"/>
      <c r="F281" s="362"/>
      <c r="G281" s="362"/>
      <c r="H281" s="362"/>
      <c r="I281" s="362"/>
      <c r="J281" s="362"/>
      <c r="K281" s="362"/>
      <c r="L281" s="362"/>
      <c r="M281" s="362"/>
      <c r="N281" s="362"/>
      <c r="O281" s="363"/>
    </row>
    <row r="282" spans="1:15">
      <c r="A282" s="541">
        <f>SUM(A277:C281)</f>
        <v>0</v>
      </c>
      <c r="B282" s="542"/>
      <c r="C282" s="543"/>
      <c r="D282" s="97" t="s">
        <v>603</v>
      </c>
      <c r="E282" s="28"/>
      <c r="F282" s="28"/>
      <c r="G282" s="28"/>
      <c r="H282" s="28"/>
      <c r="I282" s="28"/>
      <c r="J282" s="28"/>
      <c r="K282" s="28"/>
      <c r="L282" s="28"/>
      <c r="M282" s="28"/>
      <c r="N282" s="28"/>
      <c r="O282" s="60"/>
    </row>
    <row r="284" spans="1:15">
      <c r="A284" s="453" t="s">
        <v>597</v>
      </c>
      <c r="B284" s="453"/>
      <c r="C284" s="453"/>
      <c r="D284" s="453"/>
      <c r="E284" s="453"/>
      <c r="F284" s="453"/>
      <c r="G284" s="453"/>
      <c r="H284" s="453"/>
      <c r="I284" s="453"/>
      <c r="J284" s="453"/>
      <c r="K284" s="453"/>
      <c r="L284" s="453"/>
      <c r="M284" s="453"/>
      <c r="N284" s="453"/>
      <c r="O284" s="453"/>
    </row>
    <row r="285" spans="1:15">
      <c r="A285" s="67">
        <v>16</v>
      </c>
      <c r="B285" s="555" t="s">
        <v>438</v>
      </c>
      <c r="C285" s="555"/>
      <c r="D285" s="556"/>
      <c r="E285" s="438" t="s">
        <v>342</v>
      </c>
      <c r="F285" s="439"/>
      <c r="G285" s="439"/>
      <c r="H285" s="439"/>
      <c r="I285" s="439"/>
      <c r="J285" s="439"/>
      <c r="K285" s="439"/>
      <c r="L285" s="439"/>
      <c r="M285" s="439"/>
      <c r="N285" s="439"/>
      <c r="O285" s="440"/>
    </row>
    <row r="286" spans="1:15">
      <c r="A286" s="153"/>
      <c r="B286" s="364" t="s">
        <v>775</v>
      </c>
      <c r="C286" s="364"/>
      <c r="D286" s="364"/>
      <c r="E286" s="364"/>
      <c r="F286" s="364"/>
      <c r="G286" s="364"/>
      <c r="H286" s="364"/>
      <c r="I286" s="364"/>
      <c r="J286" s="364"/>
      <c r="K286" s="364"/>
      <c r="L286" s="364"/>
      <c r="M286" s="364"/>
      <c r="N286" s="364"/>
      <c r="O286" s="365"/>
    </row>
    <row r="287" spans="1:15">
      <c r="A287" s="180"/>
      <c r="B287" s="377" t="s">
        <v>774</v>
      </c>
      <c r="C287" s="377"/>
      <c r="D287" s="377"/>
      <c r="E287" s="377"/>
      <c r="F287" s="377"/>
      <c r="G287" s="378"/>
      <c r="H287" s="438"/>
      <c r="I287" s="439"/>
      <c r="J287" s="439"/>
      <c r="K287" s="440"/>
      <c r="L287" s="92"/>
      <c r="M287" s="92"/>
      <c r="N287" s="92"/>
      <c r="O287" s="30"/>
    </row>
    <row r="288" spans="1:15">
      <c r="A288" s="196"/>
      <c r="B288" s="170"/>
      <c r="C288" s="170"/>
      <c r="D288" s="170"/>
      <c r="E288" s="148"/>
      <c r="F288" s="148"/>
      <c r="G288" s="148"/>
      <c r="H288" s="148"/>
      <c r="I288" s="148"/>
      <c r="J288" s="148"/>
      <c r="K288" s="148"/>
      <c r="L288" s="148"/>
      <c r="M288" s="148"/>
      <c r="N288" s="148"/>
      <c r="O288" s="198"/>
    </row>
    <row r="289" spans="1:15">
      <c r="A289" s="196"/>
      <c r="B289" s="557" t="s">
        <v>598</v>
      </c>
      <c r="C289" s="557"/>
      <c r="D289" s="557"/>
      <c r="E289" s="557"/>
      <c r="F289" s="557"/>
      <c r="G289" s="557"/>
      <c r="H289" s="541">
        <f>$K$40*$H287</f>
        <v>0</v>
      </c>
      <c r="I289" s="542"/>
      <c r="J289" s="542"/>
      <c r="K289" s="543"/>
      <c r="L289" s="148"/>
      <c r="M289" s="148"/>
      <c r="N289" s="148"/>
      <c r="O289" s="198"/>
    </row>
    <row r="290" spans="1:15">
      <c r="A290" s="196"/>
      <c r="B290" s="170"/>
      <c r="C290" s="170"/>
      <c r="D290" s="170"/>
      <c r="E290" s="148"/>
      <c r="F290" s="148"/>
      <c r="G290" s="148"/>
      <c r="H290" s="148"/>
      <c r="I290" s="148"/>
      <c r="J290" s="148"/>
      <c r="K290" s="148"/>
      <c r="L290" s="148"/>
      <c r="M290" s="148"/>
      <c r="N290" s="148"/>
      <c r="O290" s="198"/>
    </row>
    <row r="291" spans="1:15">
      <c r="A291" s="511" t="s">
        <v>602</v>
      </c>
      <c r="B291" s="364"/>
      <c r="C291" s="364"/>
      <c r="D291" s="364"/>
      <c r="E291" s="364"/>
      <c r="F291" s="364"/>
      <c r="G291" s="364"/>
      <c r="H291" s="364"/>
      <c r="I291" s="364"/>
      <c r="J291" s="364"/>
      <c r="K291" s="364"/>
      <c r="L291" s="364"/>
      <c r="M291" s="364"/>
      <c r="N291" s="364"/>
      <c r="O291" s="365"/>
    </row>
    <row r="292" spans="1:15" ht="15.6" customHeight="1">
      <c r="A292" s="481" t="s">
        <v>117</v>
      </c>
      <c r="B292" s="544"/>
      <c r="C292" s="482"/>
      <c r="D292" s="545" t="s">
        <v>599</v>
      </c>
      <c r="E292" s="546"/>
      <c r="F292" s="546"/>
      <c r="G292" s="546"/>
      <c r="H292" s="546"/>
      <c r="I292" s="546"/>
      <c r="J292" s="546"/>
      <c r="K292" s="546"/>
      <c r="L292" s="546"/>
      <c r="M292" s="546"/>
      <c r="N292" s="546"/>
      <c r="O292" s="547"/>
    </row>
    <row r="293" spans="1:15" ht="29.4" customHeight="1">
      <c r="A293" s="481" t="s">
        <v>117</v>
      </c>
      <c r="B293" s="544"/>
      <c r="C293" s="482"/>
      <c r="D293" s="545" t="s">
        <v>600</v>
      </c>
      <c r="E293" s="546"/>
      <c r="F293" s="546"/>
      <c r="G293" s="546"/>
      <c r="H293" s="546"/>
      <c r="I293" s="546"/>
      <c r="J293" s="546"/>
      <c r="K293" s="546"/>
      <c r="L293" s="546"/>
      <c r="M293" s="546"/>
      <c r="N293" s="546"/>
      <c r="O293" s="547"/>
    </row>
    <row r="294" spans="1:15" ht="28.2" customHeight="1">
      <c r="A294" s="481" t="s">
        <v>117</v>
      </c>
      <c r="B294" s="544"/>
      <c r="C294" s="482"/>
      <c r="D294" s="545" t="s">
        <v>601</v>
      </c>
      <c r="E294" s="546"/>
      <c r="F294" s="546"/>
      <c r="G294" s="546"/>
      <c r="H294" s="546"/>
      <c r="I294" s="546"/>
      <c r="J294" s="546"/>
      <c r="K294" s="546"/>
      <c r="L294" s="546"/>
      <c r="M294" s="546"/>
      <c r="N294" s="546"/>
      <c r="O294" s="547"/>
    </row>
    <row r="295" spans="1:15" ht="27" customHeight="1">
      <c r="A295" s="548" t="s">
        <v>117</v>
      </c>
      <c r="B295" s="549"/>
      <c r="C295" s="550"/>
      <c r="D295" s="396" t="s">
        <v>604</v>
      </c>
      <c r="E295" s="392"/>
      <c r="F295" s="392"/>
      <c r="G295" s="392"/>
      <c r="H295" s="392"/>
      <c r="I295" s="392"/>
      <c r="J295" s="392"/>
      <c r="K295" s="392"/>
      <c r="L295" s="392"/>
      <c r="M295" s="392"/>
      <c r="N295" s="392"/>
      <c r="O295" s="393"/>
    </row>
    <row r="296" spans="1:15" ht="13.2" customHeight="1">
      <c r="A296" s="551"/>
      <c r="B296" s="552"/>
      <c r="C296" s="553"/>
      <c r="D296" s="554" t="s">
        <v>806</v>
      </c>
      <c r="E296" s="362"/>
      <c r="F296" s="362"/>
      <c r="G296" s="362"/>
      <c r="H296" s="362"/>
      <c r="I296" s="362"/>
      <c r="J296" s="362"/>
      <c r="K296" s="362"/>
      <c r="L296" s="362"/>
      <c r="M296" s="362"/>
      <c r="N296" s="362"/>
      <c r="O296" s="363"/>
    </row>
    <row r="297" spans="1:15">
      <c r="A297" s="541">
        <f>SUM(A292:C296)</f>
        <v>0</v>
      </c>
      <c r="B297" s="542"/>
      <c r="C297" s="543"/>
      <c r="D297" s="97" t="s">
        <v>603</v>
      </c>
      <c r="E297" s="28"/>
      <c r="F297" s="28"/>
      <c r="G297" s="28"/>
      <c r="H297" s="28"/>
      <c r="I297" s="28"/>
      <c r="J297" s="28"/>
      <c r="K297" s="28"/>
      <c r="L297" s="28"/>
      <c r="M297" s="28"/>
      <c r="N297" s="28"/>
      <c r="O297" s="60"/>
    </row>
    <row r="298" spans="1:15" s="108" customFormat="1">
      <c r="A298" s="197"/>
      <c r="B298" s="197"/>
      <c r="C298" s="197"/>
      <c r="D298" s="70"/>
      <c r="E298" s="92"/>
      <c r="F298" s="92"/>
      <c r="G298" s="92"/>
      <c r="H298" s="92"/>
      <c r="I298" s="92"/>
      <c r="J298" s="92"/>
      <c r="K298" s="92"/>
      <c r="L298" s="92"/>
      <c r="M298" s="92"/>
      <c r="N298" s="92"/>
      <c r="O298" s="92"/>
    </row>
    <row r="300" spans="1:15">
      <c r="A300" s="453" t="s">
        <v>597</v>
      </c>
      <c r="B300" s="453"/>
      <c r="C300" s="453"/>
      <c r="D300" s="453"/>
      <c r="E300" s="453"/>
      <c r="F300" s="453"/>
      <c r="G300" s="453"/>
      <c r="H300" s="453"/>
      <c r="I300" s="453"/>
      <c r="J300" s="453"/>
      <c r="K300" s="453"/>
      <c r="L300" s="453"/>
      <c r="M300" s="453"/>
      <c r="N300" s="453"/>
      <c r="O300" s="453"/>
    </row>
    <row r="301" spans="1:15">
      <c r="A301" s="67">
        <v>17</v>
      </c>
      <c r="B301" s="555" t="s">
        <v>438</v>
      </c>
      <c r="C301" s="555"/>
      <c r="D301" s="556"/>
      <c r="E301" s="438" t="s">
        <v>342</v>
      </c>
      <c r="F301" s="439"/>
      <c r="G301" s="439"/>
      <c r="H301" s="439"/>
      <c r="I301" s="439"/>
      <c r="J301" s="439"/>
      <c r="K301" s="439"/>
      <c r="L301" s="439"/>
      <c r="M301" s="439"/>
      <c r="N301" s="439"/>
      <c r="O301" s="440"/>
    </row>
    <row r="302" spans="1:15">
      <c r="A302" s="153"/>
      <c r="B302" s="364" t="s">
        <v>775</v>
      </c>
      <c r="C302" s="364"/>
      <c r="D302" s="364"/>
      <c r="E302" s="364"/>
      <c r="F302" s="364"/>
      <c r="G302" s="364"/>
      <c r="H302" s="364"/>
      <c r="I302" s="364"/>
      <c r="J302" s="364"/>
      <c r="K302" s="364"/>
      <c r="L302" s="364"/>
      <c r="M302" s="364"/>
      <c r="N302" s="364"/>
      <c r="O302" s="365"/>
    </row>
    <row r="303" spans="1:15">
      <c r="A303" s="180"/>
      <c r="B303" s="377" t="s">
        <v>774</v>
      </c>
      <c r="C303" s="377"/>
      <c r="D303" s="377"/>
      <c r="E303" s="377"/>
      <c r="F303" s="377"/>
      <c r="G303" s="378"/>
      <c r="H303" s="438"/>
      <c r="I303" s="439"/>
      <c r="J303" s="439"/>
      <c r="K303" s="440"/>
      <c r="L303" s="92"/>
      <c r="M303" s="92"/>
      <c r="N303" s="92"/>
      <c r="O303" s="30"/>
    </row>
    <row r="304" spans="1:15">
      <c r="A304" s="196"/>
      <c r="B304" s="170"/>
      <c r="C304" s="170"/>
      <c r="D304" s="170"/>
      <c r="E304" s="148"/>
      <c r="F304" s="148"/>
      <c r="G304" s="148"/>
      <c r="H304" s="148"/>
      <c r="I304" s="148"/>
      <c r="J304" s="148"/>
      <c r="K304" s="148"/>
      <c r="L304" s="148"/>
      <c r="M304" s="148"/>
      <c r="N304" s="148"/>
      <c r="O304" s="198"/>
    </row>
    <row r="305" spans="1:15">
      <c r="A305" s="196"/>
      <c r="B305" s="557" t="s">
        <v>598</v>
      </c>
      <c r="C305" s="557"/>
      <c r="D305" s="557"/>
      <c r="E305" s="557"/>
      <c r="F305" s="557"/>
      <c r="G305" s="557"/>
      <c r="H305" s="558">
        <f>$K$40*$H303</f>
        <v>0</v>
      </c>
      <c r="I305" s="559"/>
      <c r="J305" s="559"/>
      <c r="K305" s="560"/>
      <c r="L305" s="148"/>
      <c r="M305" s="148"/>
      <c r="N305" s="148"/>
      <c r="O305" s="198"/>
    </row>
    <row r="306" spans="1:15">
      <c r="A306" s="196"/>
      <c r="B306" s="170"/>
      <c r="C306" s="170"/>
      <c r="D306" s="170"/>
      <c r="E306" s="148"/>
      <c r="F306" s="148"/>
      <c r="G306" s="148"/>
      <c r="H306" s="148"/>
      <c r="I306" s="148"/>
      <c r="J306" s="148"/>
      <c r="K306" s="148"/>
      <c r="L306" s="148"/>
      <c r="M306" s="148"/>
      <c r="N306" s="148"/>
      <c r="O306" s="198"/>
    </row>
    <row r="307" spans="1:15">
      <c r="A307" s="511" t="s">
        <v>602</v>
      </c>
      <c r="B307" s="364"/>
      <c r="C307" s="364"/>
      <c r="D307" s="364"/>
      <c r="E307" s="364"/>
      <c r="F307" s="364"/>
      <c r="G307" s="364"/>
      <c r="H307" s="364"/>
      <c r="I307" s="364"/>
      <c r="J307" s="364"/>
      <c r="K307" s="364"/>
      <c r="L307" s="364"/>
      <c r="M307" s="364"/>
      <c r="N307" s="364"/>
      <c r="O307" s="365"/>
    </row>
    <row r="308" spans="1:15" ht="16.95" customHeight="1">
      <c r="A308" s="481" t="s">
        <v>117</v>
      </c>
      <c r="B308" s="544"/>
      <c r="C308" s="482"/>
      <c r="D308" s="545" t="s">
        <v>599</v>
      </c>
      <c r="E308" s="546"/>
      <c r="F308" s="546"/>
      <c r="G308" s="546"/>
      <c r="H308" s="546"/>
      <c r="I308" s="546"/>
      <c r="J308" s="546"/>
      <c r="K308" s="546"/>
      <c r="L308" s="546"/>
      <c r="M308" s="546"/>
      <c r="N308" s="546"/>
      <c r="O308" s="547"/>
    </row>
    <row r="309" spans="1:15" ht="30.6" customHeight="1">
      <c r="A309" s="481" t="s">
        <v>117</v>
      </c>
      <c r="B309" s="544"/>
      <c r="C309" s="482"/>
      <c r="D309" s="545" t="s">
        <v>600</v>
      </c>
      <c r="E309" s="546"/>
      <c r="F309" s="546"/>
      <c r="G309" s="546"/>
      <c r="H309" s="546"/>
      <c r="I309" s="546"/>
      <c r="J309" s="546"/>
      <c r="K309" s="546"/>
      <c r="L309" s="546"/>
      <c r="M309" s="546"/>
      <c r="N309" s="546"/>
      <c r="O309" s="547"/>
    </row>
    <row r="310" spans="1:15" ht="27" customHeight="1">
      <c r="A310" s="481" t="s">
        <v>117</v>
      </c>
      <c r="B310" s="544"/>
      <c r="C310" s="482"/>
      <c r="D310" s="545" t="s">
        <v>601</v>
      </c>
      <c r="E310" s="546"/>
      <c r="F310" s="546"/>
      <c r="G310" s="546"/>
      <c r="H310" s="546"/>
      <c r="I310" s="546"/>
      <c r="J310" s="546"/>
      <c r="K310" s="546"/>
      <c r="L310" s="546"/>
      <c r="M310" s="546"/>
      <c r="N310" s="546"/>
      <c r="O310" s="547"/>
    </row>
    <row r="311" spans="1:15" ht="25.8" customHeight="1">
      <c r="A311" s="548" t="s">
        <v>117</v>
      </c>
      <c r="B311" s="549"/>
      <c r="C311" s="550"/>
      <c r="D311" s="396" t="s">
        <v>604</v>
      </c>
      <c r="E311" s="392"/>
      <c r="F311" s="392"/>
      <c r="G311" s="392"/>
      <c r="H311" s="392"/>
      <c r="I311" s="392"/>
      <c r="J311" s="392"/>
      <c r="K311" s="392"/>
      <c r="L311" s="392"/>
      <c r="M311" s="392"/>
      <c r="N311" s="392"/>
      <c r="O311" s="393"/>
    </row>
    <row r="312" spans="1:15" ht="14.4" customHeight="1">
      <c r="A312" s="551"/>
      <c r="B312" s="552"/>
      <c r="C312" s="553"/>
      <c r="D312" s="554" t="s">
        <v>806</v>
      </c>
      <c r="E312" s="362"/>
      <c r="F312" s="362"/>
      <c r="G312" s="362"/>
      <c r="H312" s="362"/>
      <c r="I312" s="362"/>
      <c r="J312" s="362"/>
      <c r="K312" s="362"/>
      <c r="L312" s="362"/>
      <c r="M312" s="362"/>
      <c r="N312" s="362"/>
      <c r="O312" s="363"/>
    </row>
    <row r="313" spans="1:15">
      <c r="A313" s="541">
        <f>SUM(A308:C312)</f>
        <v>0</v>
      </c>
      <c r="B313" s="542"/>
      <c r="C313" s="543"/>
      <c r="D313" s="97" t="s">
        <v>603</v>
      </c>
      <c r="E313" s="28"/>
      <c r="F313" s="28"/>
      <c r="G313" s="28"/>
      <c r="H313" s="28"/>
      <c r="I313" s="28"/>
      <c r="J313" s="28"/>
      <c r="K313" s="28"/>
      <c r="L313" s="28"/>
      <c r="M313" s="28"/>
      <c r="N313" s="28"/>
      <c r="O313" s="60"/>
    </row>
    <row r="315" spans="1:15">
      <c r="A315" s="453" t="s">
        <v>597</v>
      </c>
      <c r="B315" s="453"/>
      <c r="C315" s="453"/>
      <c r="D315" s="453"/>
      <c r="E315" s="453"/>
      <c r="F315" s="453"/>
      <c r="G315" s="453"/>
      <c r="H315" s="453"/>
      <c r="I315" s="453"/>
      <c r="J315" s="453"/>
      <c r="K315" s="453"/>
      <c r="L315" s="453"/>
      <c r="M315" s="453"/>
      <c r="N315" s="453"/>
      <c r="O315" s="453"/>
    </row>
    <row r="316" spans="1:15">
      <c r="A316" s="67">
        <v>18</v>
      </c>
      <c r="B316" s="555" t="s">
        <v>438</v>
      </c>
      <c r="C316" s="555"/>
      <c r="D316" s="556"/>
      <c r="E316" s="438" t="s">
        <v>342</v>
      </c>
      <c r="F316" s="439"/>
      <c r="G316" s="439"/>
      <c r="H316" s="439"/>
      <c r="I316" s="439"/>
      <c r="J316" s="439"/>
      <c r="K316" s="439"/>
      <c r="L316" s="439"/>
      <c r="M316" s="439"/>
      <c r="N316" s="439"/>
      <c r="O316" s="440"/>
    </row>
    <row r="317" spans="1:15">
      <c r="A317" s="153"/>
      <c r="B317" s="364" t="s">
        <v>775</v>
      </c>
      <c r="C317" s="364"/>
      <c r="D317" s="364"/>
      <c r="E317" s="364"/>
      <c r="F317" s="364"/>
      <c r="G317" s="364"/>
      <c r="H317" s="364"/>
      <c r="I317" s="364"/>
      <c r="J317" s="364"/>
      <c r="K317" s="364"/>
      <c r="L317" s="364"/>
      <c r="M317" s="364"/>
      <c r="N317" s="364"/>
      <c r="O317" s="365"/>
    </row>
    <row r="318" spans="1:15">
      <c r="A318" s="180"/>
      <c r="B318" s="377" t="s">
        <v>774</v>
      </c>
      <c r="C318" s="377"/>
      <c r="D318" s="377"/>
      <c r="E318" s="377"/>
      <c r="F318" s="377"/>
      <c r="G318" s="378"/>
      <c r="H318" s="438"/>
      <c r="I318" s="439"/>
      <c r="J318" s="439"/>
      <c r="K318" s="440"/>
      <c r="L318" s="92"/>
      <c r="M318" s="92"/>
      <c r="N318" s="92"/>
      <c r="O318" s="30"/>
    </row>
    <row r="319" spans="1:15">
      <c r="A319" s="196"/>
      <c r="B319" s="170"/>
      <c r="C319" s="170"/>
      <c r="D319" s="170"/>
      <c r="E319" s="148"/>
      <c r="F319" s="148"/>
      <c r="G319" s="148"/>
      <c r="H319" s="148"/>
      <c r="I319" s="148"/>
      <c r="J319" s="148"/>
      <c r="K319" s="148"/>
      <c r="L319" s="148"/>
      <c r="M319" s="148"/>
      <c r="N319" s="148"/>
      <c r="O319" s="198"/>
    </row>
    <row r="320" spans="1:15">
      <c r="A320" s="196"/>
      <c r="B320" s="557" t="s">
        <v>598</v>
      </c>
      <c r="C320" s="557"/>
      <c r="D320" s="557"/>
      <c r="E320" s="557"/>
      <c r="F320" s="557"/>
      <c r="G320" s="557"/>
      <c r="H320" s="541">
        <f>$K$40*$H318</f>
        <v>0</v>
      </c>
      <c r="I320" s="542"/>
      <c r="J320" s="542"/>
      <c r="K320" s="543"/>
      <c r="L320" s="148"/>
      <c r="M320" s="148"/>
      <c r="N320" s="148"/>
      <c r="O320" s="198"/>
    </row>
    <row r="321" spans="1:15">
      <c r="A321" s="196"/>
      <c r="B321" s="170"/>
      <c r="C321" s="170"/>
      <c r="D321" s="170"/>
      <c r="E321" s="148"/>
      <c r="F321" s="148"/>
      <c r="G321" s="148"/>
      <c r="H321" s="148"/>
      <c r="I321" s="148"/>
      <c r="J321" s="148"/>
      <c r="K321" s="148"/>
      <c r="L321" s="148"/>
      <c r="M321" s="148"/>
      <c r="N321" s="148"/>
      <c r="O321" s="198"/>
    </row>
    <row r="322" spans="1:15">
      <c r="A322" s="511" t="s">
        <v>602</v>
      </c>
      <c r="B322" s="364"/>
      <c r="C322" s="364"/>
      <c r="D322" s="364"/>
      <c r="E322" s="364"/>
      <c r="F322" s="364"/>
      <c r="G322" s="364"/>
      <c r="H322" s="364"/>
      <c r="I322" s="364"/>
      <c r="J322" s="364"/>
      <c r="K322" s="364"/>
      <c r="L322" s="364"/>
      <c r="M322" s="364"/>
      <c r="N322" s="364"/>
      <c r="O322" s="365"/>
    </row>
    <row r="323" spans="1:15" ht="15.6" customHeight="1">
      <c r="A323" s="481" t="s">
        <v>117</v>
      </c>
      <c r="B323" s="544"/>
      <c r="C323" s="482"/>
      <c r="D323" s="545" t="s">
        <v>599</v>
      </c>
      <c r="E323" s="546"/>
      <c r="F323" s="546"/>
      <c r="G323" s="546"/>
      <c r="H323" s="546"/>
      <c r="I323" s="546"/>
      <c r="J323" s="546"/>
      <c r="K323" s="546"/>
      <c r="L323" s="546"/>
      <c r="M323" s="546"/>
      <c r="N323" s="546"/>
      <c r="O323" s="547"/>
    </row>
    <row r="324" spans="1:15" ht="27" customHeight="1">
      <c r="A324" s="481" t="s">
        <v>117</v>
      </c>
      <c r="B324" s="544"/>
      <c r="C324" s="482"/>
      <c r="D324" s="545" t="s">
        <v>600</v>
      </c>
      <c r="E324" s="546"/>
      <c r="F324" s="546"/>
      <c r="G324" s="546"/>
      <c r="H324" s="546"/>
      <c r="I324" s="546"/>
      <c r="J324" s="546"/>
      <c r="K324" s="546"/>
      <c r="L324" s="546"/>
      <c r="M324" s="546"/>
      <c r="N324" s="546"/>
      <c r="O324" s="547"/>
    </row>
    <row r="325" spans="1:15" ht="29.4" customHeight="1">
      <c r="A325" s="481" t="s">
        <v>117</v>
      </c>
      <c r="B325" s="544"/>
      <c r="C325" s="482"/>
      <c r="D325" s="545" t="s">
        <v>601</v>
      </c>
      <c r="E325" s="546"/>
      <c r="F325" s="546"/>
      <c r="G325" s="546"/>
      <c r="H325" s="546"/>
      <c r="I325" s="546"/>
      <c r="J325" s="546"/>
      <c r="K325" s="546"/>
      <c r="L325" s="546"/>
      <c r="M325" s="546"/>
      <c r="N325" s="546"/>
      <c r="O325" s="547"/>
    </row>
    <row r="326" spans="1:15" ht="27" customHeight="1">
      <c r="A326" s="548" t="s">
        <v>117</v>
      </c>
      <c r="B326" s="549"/>
      <c r="C326" s="550"/>
      <c r="D326" s="396" t="s">
        <v>604</v>
      </c>
      <c r="E326" s="392"/>
      <c r="F326" s="392"/>
      <c r="G326" s="392"/>
      <c r="H326" s="392"/>
      <c r="I326" s="392"/>
      <c r="J326" s="392"/>
      <c r="K326" s="392"/>
      <c r="L326" s="392"/>
      <c r="M326" s="392"/>
      <c r="N326" s="392"/>
      <c r="O326" s="393"/>
    </row>
    <row r="327" spans="1:15" ht="14.4" customHeight="1">
      <c r="A327" s="551"/>
      <c r="B327" s="552"/>
      <c r="C327" s="553"/>
      <c r="D327" s="554" t="s">
        <v>806</v>
      </c>
      <c r="E327" s="362"/>
      <c r="F327" s="362"/>
      <c r="G327" s="362"/>
      <c r="H327" s="362"/>
      <c r="I327" s="362"/>
      <c r="J327" s="362"/>
      <c r="K327" s="362"/>
      <c r="L327" s="362"/>
      <c r="M327" s="362"/>
      <c r="N327" s="362"/>
      <c r="O327" s="363"/>
    </row>
    <row r="328" spans="1:15">
      <c r="A328" s="541">
        <f>SUM(A323:C327)</f>
        <v>0</v>
      </c>
      <c r="B328" s="542"/>
      <c r="C328" s="543"/>
      <c r="D328" s="97" t="s">
        <v>603</v>
      </c>
      <c r="E328" s="28"/>
      <c r="F328" s="28"/>
      <c r="G328" s="28"/>
      <c r="H328" s="28"/>
      <c r="I328" s="28"/>
      <c r="J328" s="28"/>
      <c r="K328" s="28"/>
      <c r="L328" s="28"/>
      <c r="M328" s="28"/>
      <c r="N328" s="28"/>
      <c r="O328" s="60"/>
    </row>
    <row r="329" spans="1:15" s="108" customFormat="1">
      <c r="A329" s="197"/>
      <c r="B329" s="197"/>
      <c r="C329" s="197"/>
      <c r="D329" s="70"/>
      <c r="E329" s="92"/>
      <c r="F329" s="92"/>
      <c r="G329" s="92"/>
      <c r="H329" s="92"/>
      <c r="I329" s="92"/>
      <c r="J329" s="92"/>
      <c r="K329" s="92"/>
      <c r="L329" s="92"/>
      <c r="M329" s="92"/>
      <c r="N329" s="92"/>
      <c r="O329" s="92"/>
    </row>
    <row r="331" spans="1:15">
      <c r="A331" s="453" t="s">
        <v>597</v>
      </c>
      <c r="B331" s="453"/>
      <c r="C331" s="453"/>
      <c r="D331" s="453"/>
      <c r="E331" s="453"/>
      <c r="F331" s="453"/>
      <c r="G331" s="453"/>
      <c r="H331" s="453"/>
      <c r="I331" s="453"/>
      <c r="J331" s="453"/>
      <c r="K331" s="453"/>
      <c r="L331" s="453"/>
      <c r="M331" s="453"/>
      <c r="N331" s="453"/>
      <c r="O331" s="453"/>
    </row>
    <row r="332" spans="1:15">
      <c r="A332" s="67">
        <v>19</v>
      </c>
      <c r="B332" s="555" t="s">
        <v>438</v>
      </c>
      <c r="C332" s="555"/>
      <c r="D332" s="556"/>
      <c r="E332" s="438" t="s">
        <v>342</v>
      </c>
      <c r="F332" s="439"/>
      <c r="G332" s="439"/>
      <c r="H332" s="439"/>
      <c r="I332" s="439"/>
      <c r="J332" s="439"/>
      <c r="K332" s="439"/>
      <c r="L332" s="439"/>
      <c r="M332" s="439"/>
      <c r="N332" s="439"/>
      <c r="O332" s="440"/>
    </row>
    <row r="333" spans="1:15">
      <c r="A333" s="153"/>
      <c r="B333" s="364" t="s">
        <v>775</v>
      </c>
      <c r="C333" s="364"/>
      <c r="D333" s="364"/>
      <c r="E333" s="364"/>
      <c r="F333" s="364"/>
      <c r="G333" s="364"/>
      <c r="H333" s="364"/>
      <c r="I333" s="364"/>
      <c r="J333" s="364"/>
      <c r="K333" s="364"/>
      <c r="L333" s="364"/>
      <c r="M333" s="364"/>
      <c r="N333" s="364"/>
      <c r="O333" s="365"/>
    </row>
    <row r="334" spans="1:15">
      <c r="A334" s="180"/>
      <c r="B334" s="377" t="s">
        <v>774</v>
      </c>
      <c r="C334" s="377"/>
      <c r="D334" s="377"/>
      <c r="E334" s="377"/>
      <c r="F334" s="377"/>
      <c r="G334" s="378"/>
      <c r="H334" s="438"/>
      <c r="I334" s="439"/>
      <c r="J334" s="439"/>
      <c r="K334" s="440"/>
      <c r="L334" s="92"/>
      <c r="M334" s="92"/>
      <c r="N334" s="92"/>
      <c r="O334" s="30"/>
    </row>
    <row r="335" spans="1:15">
      <c r="A335" s="196"/>
      <c r="B335" s="170"/>
      <c r="C335" s="170"/>
      <c r="D335" s="170"/>
      <c r="E335" s="148"/>
      <c r="F335" s="148"/>
      <c r="G335" s="148"/>
      <c r="H335" s="148"/>
      <c r="I335" s="148"/>
      <c r="J335" s="148"/>
      <c r="K335" s="148"/>
      <c r="L335" s="148"/>
      <c r="M335" s="148"/>
      <c r="N335" s="148"/>
      <c r="O335" s="198"/>
    </row>
    <row r="336" spans="1:15">
      <c r="A336" s="196"/>
      <c r="B336" s="557" t="s">
        <v>598</v>
      </c>
      <c r="C336" s="557"/>
      <c r="D336" s="557"/>
      <c r="E336" s="557"/>
      <c r="F336" s="557"/>
      <c r="G336" s="557"/>
      <c r="H336" s="541">
        <f>$K$40*$H334</f>
        <v>0</v>
      </c>
      <c r="I336" s="542"/>
      <c r="J336" s="542"/>
      <c r="K336" s="543"/>
      <c r="L336" s="148"/>
      <c r="M336" s="148"/>
      <c r="N336" s="148"/>
      <c r="O336" s="198"/>
    </row>
    <row r="337" spans="1:15">
      <c r="A337" s="196"/>
      <c r="B337" s="170"/>
      <c r="C337" s="170"/>
      <c r="D337" s="170"/>
      <c r="E337" s="148"/>
      <c r="F337" s="148"/>
      <c r="G337" s="148"/>
      <c r="H337" s="148"/>
      <c r="I337" s="148"/>
      <c r="J337" s="148"/>
      <c r="K337" s="148"/>
      <c r="L337" s="148"/>
      <c r="M337" s="148"/>
      <c r="N337" s="148"/>
      <c r="O337" s="198"/>
    </row>
    <row r="338" spans="1:15">
      <c r="A338" s="511" t="s">
        <v>602</v>
      </c>
      <c r="B338" s="364"/>
      <c r="C338" s="364"/>
      <c r="D338" s="364"/>
      <c r="E338" s="364"/>
      <c r="F338" s="364"/>
      <c r="G338" s="364"/>
      <c r="H338" s="364"/>
      <c r="I338" s="364"/>
      <c r="J338" s="364"/>
      <c r="K338" s="364"/>
      <c r="L338" s="364"/>
      <c r="M338" s="364"/>
      <c r="N338" s="364"/>
      <c r="O338" s="365"/>
    </row>
    <row r="339" spans="1:15" ht="15" customHeight="1">
      <c r="A339" s="481" t="s">
        <v>117</v>
      </c>
      <c r="B339" s="544"/>
      <c r="C339" s="482"/>
      <c r="D339" s="545" t="s">
        <v>599</v>
      </c>
      <c r="E339" s="546"/>
      <c r="F339" s="546"/>
      <c r="G339" s="546"/>
      <c r="H339" s="546"/>
      <c r="I339" s="546"/>
      <c r="J339" s="546"/>
      <c r="K339" s="546"/>
      <c r="L339" s="546"/>
      <c r="M339" s="546"/>
      <c r="N339" s="546"/>
      <c r="O339" s="547"/>
    </row>
    <row r="340" spans="1:15" ht="28.2" customHeight="1">
      <c r="A340" s="481" t="s">
        <v>117</v>
      </c>
      <c r="B340" s="544"/>
      <c r="C340" s="482"/>
      <c r="D340" s="545" t="s">
        <v>600</v>
      </c>
      <c r="E340" s="546"/>
      <c r="F340" s="546"/>
      <c r="G340" s="546"/>
      <c r="H340" s="546"/>
      <c r="I340" s="546"/>
      <c r="J340" s="546"/>
      <c r="K340" s="546"/>
      <c r="L340" s="546"/>
      <c r="M340" s="546"/>
      <c r="N340" s="546"/>
      <c r="O340" s="547"/>
    </row>
    <row r="341" spans="1:15" ht="27.6" customHeight="1">
      <c r="A341" s="481" t="s">
        <v>117</v>
      </c>
      <c r="B341" s="544"/>
      <c r="C341" s="482"/>
      <c r="D341" s="545" t="s">
        <v>601</v>
      </c>
      <c r="E341" s="546"/>
      <c r="F341" s="546"/>
      <c r="G341" s="546"/>
      <c r="H341" s="546"/>
      <c r="I341" s="546"/>
      <c r="J341" s="546"/>
      <c r="K341" s="546"/>
      <c r="L341" s="546"/>
      <c r="M341" s="546"/>
      <c r="N341" s="546"/>
      <c r="O341" s="547"/>
    </row>
    <row r="342" spans="1:15" ht="26.4" customHeight="1">
      <c r="A342" s="548" t="s">
        <v>117</v>
      </c>
      <c r="B342" s="549"/>
      <c r="C342" s="550"/>
      <c r="D342" s="396" t="s">
        <v>604</v>
      </c>
      <c r="E342" s="392"/>
      <c r="F342" s="392"/>
      <c r="G342" s="392"/>
      <c r="H342" s="392"/>
      <c r="I342" s="392"/>
      <c r="J342" s="392"/>
      <c r="K342" s="392"/>
      <c r="L342" s="392"/>
      <c r="M342" s="392"/>
      <c r="N342" s="392"/>
      <c r="O342" s="393"/>
    </row>
    <row r="343" spans="1:15" ht="16.2" customHeight="1">
      <c r="A343" s="551"/>
      <c r="B343" s="552"/>
      <c r="C343" s="553"/>
      <c r="D343" s="554" t="s">
        <v>806</v>
      </c>
      <c r="E343" s="362"/>
      <c r="F343" s="362"/>
      <c r="G343" s="362"/>
      <c r="H343" s="362"/>
      <c r="I343" s="362"/>
      <c r="J343" s="362"/>
      <c r="K343" s="362"/>
      <c r="L343" s="362"/>
      <c r="M343" s="362"/>
      <c r="N343" s="362"/>
      <c r="O343" s="363"/>
    </row>
    <row r="344" spans="1:15">
      <c r="A344" s="541">
        <f>SUM(A339:C343)</f>
        <v>0</v>
      </c>
      <c r="B344" s="542"/>
      <c r="C344" s="543"/>
      <c r="D344" s="97" t="s">
        <v>603</v>
      </c>
      <c r="E344" s="28"/>
      <c r="F344" s="28"/>
      <c r="G344" s="28"/>
      <c r="H344" s="28"/>
      <c r="I344" s="28"/>
      <c r="J344" s="28"/>
      <c r="K344" s="28"/>
      <c r="L344" s="28"/>
      <c r="M344" s="28"/>
      <c r="N344" s="28"/>
      <c r="O344" s="60"/>
    </row>
    <row r="346" spans="1:15">
      <c r="A346" s="453" t="s">
        <v>597</v>
      </c>
      <c r="B346" s="453"/>
      <c r="C346" s="453"/>
      <c r="D346" s="453"/>
      <c r="E346" s="453"/>
      <c r="F346" s="453"/>
      <c r="G346" s="453"/>
      <c r="H346" s="453"/>
      <c r="I346" s="453"/>
      <c r="J346" s="453"/>
      <c r="K346" s="453"/>
      <c r="L346" s="453"/>
      <c r="M346" s="453"/>
      <c r="N346" s="453"/>
      <c r="O346" s="453"/>
    </row>
    <row r="347" spans="1:15">
      <c r="A347" s="67">
        <v>20</v>
      </c>
      <c r="B347" s="555" t="s">
        <v>438</v>
      </c>
      <c r="C347" s="555"/>
      <c r="D347" s="556"/>
      <c r="E347" s="438" t="s">
        <v>342</v>
      </c>
      <c r="F347" s="439"/>
      <c r="G347" s="439"/>
      <c r="H347" s="439"/>
      <c r="I347" s="439"/>
      <c r="J347" s="439"/>
      <c r="K347" s="439"/>
      <c r="L347" s="439"/>
      <c r="M347" s="439"/>
      <c r="N347" s="439"/>
      <c r="O347" s="440"/>
    </row>
    <row r="348" spans="1:15">
      <c r="A348" s="81"/>
      <c r="B348" s="195"/>
      <c r="C348" s="195"/>
      <c r="D348" s="195"/>
      <c r="E348" s="148"/>
      <c r="F348" s="148"/>
      <c r="G348" s="148"/>
      <c r="H348" s="148"/>
      <c r="I348" s="148"/>
      <c r="J348" s="148"/>
      <c r="K348" s="148"/>
      <c r="L348" s="148"/>
      <c r="M348" s="148"/>
      <c r="N348" s="148"/>
      <c r="O348" s="198"/>
    </row>
    <row r="349" spans="1:15">
      <c r="A349" s="153"/>
      <c r="B349" s="364" t="s">
        <v>775</v>
      </c>
      <c r="C349" s="364"/>
      <c r="D349" s="364"/>
      <c r="E349" s="364"/>
      <c r="F349" s="364"/>
      <c r="G349" s="364"/>
      <c r="H349" s="364"/>
      <c r="I349" s="364"/>
      <c r="J349" s="364"/>
      <c r="K349" s="364"/>
      <c r="L349" s="364"/>
      <c r="M349" s="364"/>
      <c r="N349" s="364"/>
      <c r="O349" s="365"/>
    </row>
    <row r="350" spans="1:15">
      <c r="A350" s="180"/>
      <c r="B350" s="377" t="s">
        <v>774</v>
      </c>
      <c r="C350" s="377"/>
      <c r="D350" s="377"/>
      <c r="E350" s="377"/>
      <c r="F350" s="377"/>
      <c r="G350" s="378"/>
      <c r="H350" s="438"/>
      <c r="I350" s="439"/>
      <c r="J350" s="439"/>
      <c r="K350" s="440"/>
      <c r="L350" s="92"/>
      <c r="M350" s="92"/>
      <c r="N350" s="92"/>
      <c r="O350" s="30"/>
    </row>
    <row r="351" spans="1:15">
      <c r="A351" s="196"/>
      <c r="B351" s="170"/>
      <c r="C351" s="170"/>
      <c r="D351" s="170"/>
      <c r="E351" s="148"/>
      <c r="F351" s="148"/>
      <c r="G351" s="148"/>
      <c r="H351" s="148"/>
      <c r="I351" s="148"/>
      <c r="J351" s="148"/>
      <c r="K351" s="148"/>
      <c r="L351" s="148"/>
      <c r="M351" s="148"/>
      <c r="N351" s="148"/>
      <c r="O351" s="198"/>
    </row>
    <row r="352" spans="1:15">
      <c r="A352" s="196"/>
      <c r="B352" s="557" t="s">
        <v>598</v>
      </c>
      <c r="C352" s="557"/>
      <c r="D352" s="557"/>
      <c r="E352" s="557"/>
      <c r="F352" s="557"/>
      <c r="G352" s="557"/>
      <c r="H352" s="541">
        <f>$K$40*$H350</f>
        <v>0</v>
      </c>
      <c r="I352" s="542"/>
      <c r="J352" s="542"/>
      <c r="K352" s="543"/>
      <c r="L352" s="148"/>
      <c r="M352" s="148"/>
      <c r="N352" s="148"/>
      <c r="O352" s="198"/>
    </row>
    <row r="353" spans="1:15">
      <c r="A353" s="196"/>
      <c r="B353" s="170"/>
      <c r="C353" s="170"/>
      <c r="D353" s="170"/>
      <c r="E353" s="148"/>
      <c r="F353" s="148"/>
      <c r="G353" s="148"/>
      <c r="H353" s="148"/>
      <c r="I353" s="148"/>
      <c r="J353" s="148"/>
      <c r="K353" s="148"/>
      <c r="L353" s="148"/>
      <c r="M353" s="148"/>
      <c r="N353" s="148"/>
      <c r="O353" s="198"/>
    </row>
    <row r="354" spans="1:15">
      <c r="A354" s="511" t="s">
        <v>602</v>
      </c>
      <c r="B354" s="364"/>
      <c r="C354" s="364"/>
      <c r="D354" s="364"/>
      <c r="E354" s="364"/>
      <c r="F354" s="364"/>
      <c r="G354" s="364"/>
      <c r="H354" s="364"/>
      <c r="I354" s="364"/>
      <c r="J354" s="364"/>
      <c r="K354" s="364"/>
      <c r="L354" s="364"/>
      <c r="M354" s="364"/>
      <c r="N354" s="364"/>
      <c r="O354" s="365"/>
    </row>
    <row r="355" spans="1:15" ht="17.399999999999999" customHeight="1">
      <c r="A355" s="481" t="s">
        <v>117</v>
      </c>
      <c r="B355" s="544"/>
      <c r="C355" s="482"/>
      <c r="D355" s="545" t="s">
        <v>599</v>
      </c>
      <c r="E355" s="546"/>
      <c r="F355" s="546"/>
      <c r="G355" s="546"/>
      <c r="H355" s="546"/>
      <c r="I355" s="546"/>
      <c r="J355" s="546"/>
      <c r="K355" s="546"/>
      <c r="L355" s="546"/>
      <c r="M355" s="546"/>
      <c r="N355" s="546"/>
      <c r="O355" s="547"/>
    </row>
    <row r="356" spans="1:15" ht="27.6" customHeight="1">
      <c r="A356" s="481" t="s">
        <v>117</v>
      </c>
      <c r="B356" s="544"/>
      <c r="C356" s="482"/>
      <c r="D356" s="545" t="s">
        <v>600</v>
      </c>
      <c r="E356" s="546"/>
      <c r="F356" s="546"/>
      <c r="G356" s="546"/>
      <c r="H356" s="546"/>
      <c r="I356" s="546"/>
      <c r="J356" s="546"/>
      <c r="K356" s="546"/>
      <c r="L356" s="546"/>
      <c r="M356" s="546"/>
      <c r="N356" s="546"/>
      <c r="O356" s="547"/>
    </row>
    <row r="357" spans="1:15" ht="26.4" customHeight="1">
      <c r="A357" s="481" t="s">
        <v>117</v>
      </c>
      <c r="B357" s="544"/>
      <c r="C357" s="482"/>
      <c r="D357" s="545" t="s">
        <v>601</v>
      </c>
      <c r="E357" s="546"/>
      <c r="F357" s="546"/>
      <c r="G357" s="546"/>
      <c r="H357" s="546"/>
      <c r="I357" s="546"/>
      <c r="J357" s="546"/>
      <c r="K357" s="546"/>
      <c r="L357" s="546"/>
      <c r="M357" s="546"/>
      <c r="N357" s="546"/>
      <c r="O357" s="547"/>
    </row>
    <row r="358" spans="1:15" ht="28.2" customHeight="1">
      <c r="A358" s="548" t="s">
        <v>117</v>
      </c>
      <c r="B358" s="549"/>
      <c r="C358" s="550"/>
      <c r="D358" s="396" t="s">
        <v>604</v>
      </c>
      <c r="E358" s="392"/>
      <c r="F358" s="392"/>
      <c r="G358" s="392"/>
      <c r="H358" s="392"/>
      <c r="I358" s="392"/>
      <c r="J358" s="392"/>
      <c r="K358" s="392"/>
      <c r="L358" s="392"/>
      <c r="M358" s="392"/>
      <c r="N358" s="392"/>
      <c r="O358" s="393"/>
    </row>
    <row r="359" spans="1:15" ht="13.2" customHeight="1">
      <c r="A359" s="551"/>
      <c r="B359" s="552"/>
      <c r="C359" s="553"/>
      <c r="D359" s="554" t="s">
        <v>806</v>
      </c>
      <c r="E359" s="362"/>
      <c r="F359" s="362"/>
      <c r="G359" s="362"/>
      <c r="H359" s="362"/>
      <c r="I359" s="362"/>
      <c r="J359" s="362"/>
      <c r="K359" s="362"/>
      <c r="L359" s="362"/>
      <c r="M359" s="362"/>
      <c r="N359" s="362"/>
      <c r="O359" s="363"/>
    </row>
    <row r="360" spans="1:15">
      <c r="A360" s="541">
        <f>SUM(A355:C359)</f>
        <v>0</v>
      </c>
      <c r="B360" s="542"/>
      <c r="C360" s="543"/>
      <c r="D360" s="97" t="s">
        <v>603</v>
      </c>
      <c r="E360" s="28"/>
      <c r="F360" s="28"/>
      <c r="G360" s="28"/>
      <c r="H360" s="28"/>
      <c r="I360" s="28"/>
      <c r="J360" s="28"/>
      <c r="K360" s="28"/>
      <c r="L360" s="28"/>
      <c r="M360" s="28"/>
      <c r="N360" s="28"/>
      <c r="O360" s="60"/>
    </row>
    <row r="361" spans="1:15" s="108" customFormat="1">
      <c r="A361" s="197"/>
      <c r="B361" s="197"/>
      <c r="C361" s="197"/>
      <c r="D361" s="70"/>
      <c r="E361" s="92"/>
      <c r="F361" s="92"/>
      <c r="G361" s="92"/>
      <c r="H361" s="92"/>
      <c r="I361" s="92"/>
      <c r="J361" s="92"/>
      <c r="K361" s="92"/>
      <c r="L361" s="92"/>
      <c r="M361" s="92"/>
      <c r="N361" s="92"/>
      <c r="O361" s="92"/>
    </row>
    <row r="362" spans="1:15">
      <c r="A362" s="453" t="s">
        <v>597</v>
      </c>
      <c r="B362" s="453"/>
      <c r="C362" s="453"/>
      <c r="D362" s="453"/>
      <c r="E362" s="453"/>
      <c r="F362" s="453"/>
      <c r="G362" s="453"/>
      <c r="H362" s="453"/>
      <c r="I362" s="453"/>
      <c r="J362" s="453"/>
      <c r="K362" s="453"/>
      <c r="L362" s="453"/>
      <c r="M362" s="453"/>
      <c r="N362" s="453"/>
      <c r="O362" s="453"/>
    </row>
    <row r="363" spans="1:15">
      <c r="A363" s="67">
        <v>21</v>
      </c>
      <c r="B363" s="555" t="s">
        <v>438</v>
      </c>
      <c r="C363" s="555"/>
      <c r="D363" s="556"/>
      <c r="E363" s="438" t="s">
        <v>342</v>
      </c>
      <c r="F363" s="439"/>
      <c r="G363" s="439"/>
      <c r="H363" s="439"/>
      <c r="I363" s="439"/>
      <c r="J363" s="439"/>
      <c r="K363" s="439"/>
      <c r="L363" s="439"/>
      <c r="M363" s="439"/>
      <c r="N363" s="439"/>
      <c r="O363" s="440"/>
    </row>
    <row r="364" spans="1:15">
      <c r="A364" s="153"/>
      <c r="B364" s="364" t="s">
        <v>775</v>
      </c>
      <c r="C364" s="364"/>
      <c r="D364" s="364"/>
      <c r="E364" s="364"/>
      <c r="F364" s="364"/>
      <c r="G364" s="364"/>
      <c r="H364" s="364"/>
      <c r="I364" s="364"/>
      <c r="J364" s="364"/>
      <c r="K364" s="364"/>
      <c r="L364" s="364"/>
      <c r="M364" s="364"/>
      <c r="N364" s="364"/>
      <c r="O364" s="365"/>
    </row>
    <row r="365" spans="1:15">
      <c r="A365" s="180"/>
      <c r="B365" s="377" t="s">
        <v>774</v>
      </c>
      <c r="C365" s="377"/>
      <c r="D365" s="377"/>
      <c r="E365" s="377"/>
      <c r="F365" s="377"/>
      <c r="G365" s="378"/>
      <c r="H365" s="438"/>
      <c r="I365" s="439"/>
      <c r="J365" s="439"/>
      <c r="K365" s="440"/>
      <c r="L365" s="92"/>
      <c r="M365" s="92"/>
      <c r="N365" s="92"/>
      <c r="O365" s="30"/>
    </row>
    <row r="366" spans="1:15">
      <c r="A366" s="196"/>
      <c r="B366" s="170"/>
      <c r="C366" s="170"/>
      <c r="D366" s="170"/>
      <c r="E366" s="148"/>
      <c r="F366" s="148"/>
      <c r="G366" s="148"/>
      <c r="H366" s="148"/>
      <c r="I366" s="148"/>
      <c r="J366" s="148"/>
      <c r="K366" s="148"/>
      <c r="L366" s="148"/>
      <c r="M366" s="148"/>
      <c r="N366" s="148"/>
      <c r="O366" s="198"/>
    </row>
    <row r="367" spans="1:15">
      <c r="A367" s="196"/>
      <c r="B367" s="557" t="s">
        <v>598</v>
      </c>
      <c r="C367" s="557"/>
      <c r="D367" s="557"/>
      <c r="E367" s="557"/>
      <c r="F367" s="557"/>
      <c r="G367" s="557"/>
      <c r="H367" s="541">
        <f>$K$40*$H365</f>
        <v>0</v>
      </c>
      <c r="I367" s="542"/>
      <c r="J367" s="542"/>
      <c r="K367" s="543"/>
      <c r="L367" s="148"/>
      <c r="M367" s="148"/>
      <c r="N367" s="148"/>
      <c r="O367" s="198"/>
    </row>
    <row r="368" spans="1:15">
      <c r="A368" s="196"/>
      <c r="B368" s="170"/>
      <c r="C368" s="170"/>
      <c r="D368" s="170"/>
      <c r="E368" s="148"/>
      <c r="F368" s="148"/>
      <c r="G368" s="148"/>
      <c r="H368" s="148"/>
      <c r="I368" s="148"/>
      <c r="J368" s="148"/>
      <c r="K368" s="148"/>
      <c r="L368" s="148"/>
      <c r="M368" s="148"/>
      <c r="N368" s="148"/>
      <c r="O368" s="198"/>
    </row>
    <row r="369" spans="1:15">
      <c r="A369" s="511" t="s">
        <v>602</v>
      </c>
      <c r="B369" s="364"/>
      <c r="C369" s="364"/>
      <c r="D369" s="364"/>
      <c r="E369" s="364"/>
      <c r="F369" s="364"/>
      <c r="G369" s="364"/>
      <c r="H369" s="364"/>
      <c r="I369" s="364"/>
      <c r="J369" s="364"/>
      <c r="K369" s="364"/>
      <c r="L369" s="364"/>
      <c r="M369" s="364"/>
      <c r="N369" s="364"/>
      <c r="O369" s="365"/>
    </row>
    <row r="370" spans="1:15" ht="16.95" customHeight="1">
      <c r="A370" s="481" t="s">
        <v>117</v>
      </c>
      <c r="B370" s="544"/>
      <c r="C370" s="482"/>
      <c r="D370" s="545" t="s">
        <v>599</v>
      </c>
      <c r="E370" s="546"/>
      <c r="F370" s="546"/>
      <c r="G370" s="546"/>
      <c r="H370" s="546"/>
      <c r="I370" s="546"/>
      <c r="J370" s="546"/>
      <c r="K370" s="546"/>
      <c r="L370" s="546"/>
      <c r="M370" s="546"/>
      <c r="N370" s="546"/>
      <c r="O370" s="547"/>
    </row>
    <row r="371" spans="1:15" ht="27.6" customHeight="1">
      <c r="A371" s="481" t="s">
        <v>117</v>
      </c>
      <c r="B371" s="544"/>
      <c r="C371" s="482"/>
      <c r="D371" s="545" t="s">
        <v>600</v>
      </c>
      <c r="E371" s="546"/>
      <c r="F371" s="546"/>
      <c r="G371" s="546"/>
      <c r="H371" s="546"/>
      <c r="I371" s="546"/>
      <c r="J371" s="546"/>
      <c r="K371" s="546"/>
      <c r="L371" s="546"/>
      <c r="M371" s="546"/>
      <c r="N371" s="546"/>
      <c r="O371" s="547"/>
    </row>
    <row r="372" spans="1:15" ht="26.4" customHeight="1">
      <c r="A372" s="481" t="s">
        <v>117</v>
      </c>
      <c r="B372" s="544"/>
      <c r="C372" s="482"/>
      <c r="D372" s="545" t="s">
        <v>601</v>
      </c>
      <c r="E372" s="546"/>
      <c r="F372" s="546"/>
      <c r="G372" s="546"/>
      <c r="H372" s="546"/>
      <c r="I372" s="546"/>
      <c r="J372" s="546"/>
      <c r="K372" s="546"/>
      <c r="L372" s="546"/>
      <c r="M372" s="546"/>
      <c r="N372" s="546"/>
      <c r="O372" s="547"/>
    </row>
    <row r="373" spans="1:15" ht="25.2" customHeight="1">
      <c r="A373" s="548" t="s">
        <v>117</v>
      </c>
      <c r="B373" s="549"/>
      <c r="C373" s="550"/>
      <c r="D373" s="396" t="s">
        <v>604</v>
      </c>
      <c r="E373" s="392"/>
      <c r="F373" s="392"/>
      <c r="G373" s="392"/>
      <c r="H373" s="392"/>
      <c r="I373" s="392"/>
      <c r="J373" s="392"/>
      <c r="K373" s="392"/>
      <c r="L373" s="392"/>
      <c r="M373" s="392"/>
      <c r="N373" s="392"/>
      <c r="O373" s="393"/>
    </row>
    <row r="374" spans="1:15" ht="13.95" customHeight="1">
      <c r="A374" s="551"/>
      <c r="B374" s="552"/>
      <c r="C374" s="553"/>
      <c r="D374" s="554" t="s">
        <v>806</v>
      </c>
      <c r="E374" s="362"/>
      <c r="F374" s="362"/>
      <c r="G374" s="362"/>
      <c r="H374" s="362"/>
      <c r="I374" s="362"/>
      <c r="J374" s="362"/>
      <c r="K374" s="362"/>
      <c r="L374" s="362"/>
      <c r="M374" s="362"/>
      <c r="N374" s="362"/>
      <c r="O374" s="363"/>
    </row>
    <row r="375" spans="1:15">
      <c r="A375" s="541">
        <f>SUM(A370:C374)</f>
        <v>0</v>
      </c>
      <c r="B375" s="542"/>
      <c r="C375" s="543"/>
      <c r="D375" s="97" t="s">
        <v>603</v>
      </c>
      <c r="E375" s="28"/>
      <c r="F375" s="28"/>
      <c r="G375" s="28"/>
      <c r="H375" s="28"/>
      <c r="I375" s="28"/>
      <c r="J375" s="28"/>
      <c r="K375" s="28"/>
      <c r="L375" s="28"/>
      <c r="M375" s="28"/>
      <c r="N375" s="28"/>
      <c r="O375" s="60"/>
    </row>
    <row r="377" spans="1:15">
      <c r="A377" s="453" t="s">
        <v>597</v>
      </c>
      <c r="B377" s="453"/>
      <c r="C377" s="453"/>
      <c r="D377" s="453"/>
      <c r="E377" s="453"/>
      <c r="F377" s="453"/>
      <c r="G377" s="453"/>
      <c r="H377" s="453"/>
      <c r="I377" s="453"/>
      <c r="J377" s="453"/>
      <c r="K377" s="453"/>
      <c r="L377" s="453"/>
      <c r="M377" s="453"/>
      <c r="N377" s="453"/>
      <c r="O377" s="453"/>
    </row>
    <row r="378" spans="1:15">
      <c r="A378" s="67">
        <v>22</v>
      </c>
      <c r="B378" s="555" t="s">
        <v>438</v>
      </c>
      <c r="C378" s="555"/>
      <c r="D378" s="556"/>
      <c r="E378" s="438" t="s">
        <v>342</v>
      </c>
      <c r="F378" s="439"/>
      <c r="G378" s="439"/>
      <c r="H378" s="439"/>
      <c r="I378" s="439"/>
      <c r="J378" s="439"/>
      <c r="K378" s="439"/>
      <c r="L378" s="439"/>
      <c r="M378" s="439"/>
      <c r="N378" s="439"/>
      <c r="O378" s="440"/>
    </row>
    <row r="379" spans="1:15">
      <c r="A379" s="153"/>
      <c r="B379" s="364" t="s">
        <v>775</v>
      </c>
      <c r="C379" s="364"/>
      <c r="D379" s="364"/>
      <c r="E379" s="364"/>
      <c r="F379" s="364"/>
      <c r="G379" s="364"/>
      <c r="H379" s="364"/>
      <c r="I379" s="364"/>
      <c r="J379" s="364"/>
      <c r="K379" s="364"/>
      <c r="L379" s="364"/>
      <c r="M379" s="364"/>
      <c r="N379" s="364"/>
      <c r="O379" s="365"/>
    </row>
    <row r="380" spans="1:15">
      <c r="A380" s="180"/>
      <c r="B380" s="377" t="s">
        <v>774</v>
      </c>
      <c r="C380" s="377"/>
      <c r="D380" s="377"/>
      <c r="E380" s="377"/>
      <c r="F380" s="377"/>
      <c r="G380" s="378"/>
      <c r="H380" s="438"/>
      <c r="I380" s="439"/>
      <c r="J380" s="439"/>
      <c r="K380" s="440"/>
      <c r="L380" s="92"/>
      <c r="M380" s="92"/>
      <c r="N380" s="92"/>
      <c r="O380" s="30"/>
    </row>
    <row r="381" spans="1:15">
      <c r="A381" s="196"/>
      <c r="B381" s="170"/>
      <c r="C381" s="170"/>
      <c r="D381" s="170"/>
      <c r="E381" s="148"/>
      <c r="F381" s="148"/>
      <c r="G381" s="148"/>
      <c r="H381" s="148"/>
      <c r="I381" s="148"/>
      <c r="J381" s="148"/>
      <c r="K381" s="148"/>
      <c r="L381" s="148"/>
      <c r="M381" s="148"/>
      <c r="N381" s="148"/>
      <c r="O381" s="198"/>
    </row>
    <row r="382" spans="1:15">
      <c r="A382" s="196"/>
      <c r="B382" s="557" t="s">
        <v>598</v>
      </c>
      <c r="C382" s="557"/>
      <c r="D382" s="557"/>
      <c r="E382" s="557"/>
      <c r="F382" s="557"/>
      <c r="G382" s="557"/>
      <c r="H382" s="541">
        <f>$K$40*$H380</f>
        <v>0</v>
      </c>
      <c r="I382" s="542"/>
      <c r="J382" s="542"/>
      <c r="K382" s="543"/>
      <c r="L382" s="148"/>
      <c r="M382" s="148"/>
      <c r="N382" s="148"/>
      <c r="O382" s="198"/>
    </row>
    <row r="383" spans="1:15">
      <c r="A383" s="196"/>
      <c r="B383" s="170"/>
      <c r="C383" s="170"/>
      <c r="D383" s="170"/>
      <c r="E383" s="148"/>
      <c r="F383" s="148"/>
      <c r="G383" s="148"/>
      <c r="H383" s="148"/>
      <c r="I383" s="148"/>
      <c r="J383" s="148"/>
      <c r="K383" s="148"/>
      <c r="L383" s="148"/>
      <c r="M383" s="148"/>
      <c r="N383" s="148"/>
      <c r="O383" s="198"/>
    </row>
    <row r="384" spans="1:15">
      <c r="A384" s="511" t="s">
        <v>602</v>
      </c>
      <c r="B384" s="364"/>
      <c r="C384" s="364"/>
      <c r="D384" s="364"/>
      <c r="E384" s="364"/>
      <c r="F384" s="364"/>
      <c r="G384" s="364"/>
      <c r="H384" s="364"/>
      <c r="I384" s="364"/>
      <c r="J384" s="364"/>
      <c r="K384" s="364"/>
      <c r="L384" s="364"/>
      <c r="M384" s="364"/>
      <c r="N384" s="364"/>
      <c r="O384" s="365"/>
    </row>
    <row r="385" spans="1:15" ht="15" customHeight="1">
      <c r="A385" s="481" t="s">
        <v>117</v>
      </c>
      <c r="B385" s="544"/>
      <c r="C385" s="482"/>
      <c r="D385" s="545" t="s">
        <v>599</v>
      </c>
      <c r="E385" s="546"/>
      <c r="F385" s="546"/>
      <c r="G385" s="546"/>
      <c r="H385" s="546"/>
      <c r="I385" s="546"/>
      <c r="J385" s="546"/>
      <c r="K385" s="546"/>
      <c r="L385" s="546"/>
      <c r="M385" s="546"/>
      <c r="N385" s="546"/>
      <c r="O385" s="547"/>
    </row>
    <row r="386" spans="1:15" ht="29.4" customHeight="1">
      <c r="A386" s="481" t="s">
        <v>117</v>
      </c>
      <c r="B386" s="544"/>
      <c r="C386" s="482"/>
      <c r="D386" s="545" t="s">
        <v>600</v>
      </c>
      <c r="E386" s="546"/>
      <c r="F386" s="546"/>
      <c r="G386" s="546"/>
      <c r="H386" s="546"/>
      <c r="I386" s="546"/>
      <c r="J386" s="546"/>
      <c r="K386" s="546"/>
      <c r="L386" s="546"/>
      <c r="M386" s="546"/>
      <c r="N386" s="546"/>
      <c r="O386" s="547"/>
    </row>
    <row r="387" spans="1:15" ht="27" customHeight="1">
      <c r="A387" s="481" t="s">
        <v>117</v>
      </c>
      <c r="B387" s="544"/>
      <c r="C387" s="482"/>
      <c r="D387" s="545" t="s">
        <v>601</v>
      </c>
      <c r="E387" s="546"/>
      <c r="F387" s="546"/>
      <c r="G387" s="546"/>
      <c r="H387" s="546"/>
      <c r="I387" s="546"/>
      <c r="J387" s="546"/>
      <c r="K387" s="546"/>
      <c r="L387" s="546"/>
      <c r="M387" s="546"/>
      <c r="N387" s="546"/>
      <c r="O387" s="547"/>
    </row>
    <row r="388" spans="1:15" ht="26.4" customHeight="1">
      <c r="A388" s="548" t="s">
        <v>117</v>
      </c>
      <c r="B388" s="549"/>
      <c r="C388" s="550"/>
      <c r="D388" s="396" t="s">
        <v>604</v>
      </c>
      <c r="E388" s="392"/>
      <c r="F388" s="392"/>
      <c r="G388" s="392"/>
      <c r="H388" s="392"/>
      <c r="I388" s="392"/>
      <c r="J388" s="392"/>
      <c r="K388" s="392"/>
      <c r="L388" s="392"/>
      <c r="M388" s="392"/>
      <c r="N388" s="392"/>
      <c r="O388" s="393"/>
    </row>
    <row r="389" spans="1:15" ht="14.4" customHeight="1">
      <c r="A389" s="551"/>
      <c r="B389" s="552"/>
      <c r="C389" s="553"/>
      <c r="D389" s="554" t="s">
        <v>806</v>
      </c>
      <c r="E389" s="362"/>
      <c r="F389" s="362"/>
      <c r="G389" s="362"/>
      <c r="H389" s="362"/>
      <c r="I389" s="362"/>
      <c r="J389" s="362"/>
      <c r="K389" s="362"/>
      <c r="L389" s="362"/>
      <c r="M389" s="362"/>
      <c r="N389" s="362"/>
      <c r="O389" s="363"/>
    </row>
    <row r="390" spans="1:15">
      <c r="A390" s="541">
        <f>SUM(A385:C389)</f>
        <v>0</v>
      </c>
      <c r="B390" s="542"/>
      <c r="C390" s="543"/>
      <c r="D390" s="97" t="s">
        <v>603</v>
      </c>
      <c r="E390" s="28"/>
      <c r="F390" s="28"/>
      <c r="G390" s="28"/>
      <c r="H390" s="28"/>
      <c r="I390" s="28"/>
      <c r="J390" s="28"/>
      <c r="K390" s="28"/>
      <c r="L390" s="28"/>
      <c r="M390" s="28"/>
      <c r="N390" s="28"/>
      <c r="O390" s="60"/>
    </row>
    <row r="391" spans="1:15" s="108" customFormat="1">
      <c r="A391" s="197"/>
      <c r="B391" s="197"/>
      <c r="C391" s="197"/>
      <c r="D391" s="70"/>
      <c r="E391" s="92"/>
      <c r="F391" s="92"/>
      <c r="G391" s="92"/>
      <c r="H391" s="92"/>
      <c r="I391" s="92"/>
      <c r="J391" s="92"/>
      <c r="K391" s="92"/>
      <c r="L391" s="92"/>
      <c r="M391" s="92"/>
      <c r="N391" s="92"/>
      <c r="O391" s="92"/>
    </row>
    <row r="393" spans="1:15">
      <c r="A393" s="453" t="s">
        <v>597</v>
      </c>
      <c r="B393" s="453"/>
      <c r="C393" s="453"/>
      <c r="D393" s="453"/>
      <c r="E393" s="453"/>
      <c r="F393" s="453"/>
      <c r="G393" s="453"/>
      <c r="H393" s="453"/>
      <c r="I393" s="453"/>
      <c r="J393" s="453"/>
      <c r="K393" s="453"/>
      <c r="L393" s="453"/>
      <c r="M393" s="453"/>
      <c r="N393" s="453"/>
      <c r="O393" s="453"/>
    </row>
    <row r="394" spans="1:15">
      <c r="A394" s="67">
        <v>23</v>
      </c>
      <c r="B394" s="555" t="s">
        <v>438</v>
      </c>
      <c r="C394" s="555"/>
      <c r="D394" s="556"/>
      <c r="E394" s="438" t="s">
        <v>342</v>
      </c>
      <c r="F394" s="439"/>
      <c r="G394" s="439"/>
      <c r="H394" s="439"/>
      <c r="I394" s="439"/>
      <c r="J394" s="439"/>
      <c r="K394" s="439"/>
      <c r="L394" s="439"/>
      <c r="M394" s="439"/>
      <c r="N394" s="439"/>
      <c r="O394" s="440"/>
    </row>
    <row r="395" spans="1:15">
      <c r="A395" s="153"/>
      <c r="B395" s="364" t="s">
        <v>775</v>
      </c>
      <c r="C395" s="364"/>
      <c r="D395" s="364"/>
      <c r="E395" s="364"/>
      <c r="F395" s="364"/>
      <c r="G395" s="364"/>
      <c r="H395" s="364"/>
      <c r="I395" s="364"/>
      <c r="J395" s="364"/>
      <c r="K395" s="364"/>
      <c r="L395" s="364"/>
      <c r="M395" s="364"/>
      <c r="N395" s="364"/>
      <c r="O395" s="365"/>
    </row>
    <row r="396" spans="1:15">
      <c r="A396" s="180"/>
      <c r="B396" s="377" t="s">
        <v>774</v>
      </c>
      <c r="C396" s="377"/>
      <c r="D396" s="377"/>
      <c r="E396" s="377"/>
      <c r="F396" s="377"/>
      <c r="G396" s="378"/>
      <c r="H396" s="438"/>
      <c r="I396" s="439"/>
      <c r="J396" s="439"/>
      <c r="K396" s="440"/>
      <c r="L396" s="92"/>
      <c r="M396" s="92"/>
      <c r="N396" s="92"/>
      <c r="O396" s="30"/>
    </row>
    <row r="397" spans="1:15">
      <c r="A397" s="196"/>
      <c r="B397" s="170"/>
      <c r="C397" s="170"/>
      <c r="D397" s="170"/>
      <c r="E397" s="148"/>
      <c r="F397" s="148"/>
      <c r="G397" s="148"/>
      <c r="H397" s="148"/>
      <c r="I397" s="148"/>
      <c r="J397" s="148"/>
      <c r="K397" s="148"/>
      <c r="L397" s="148"/>
      <c r="M397" s="148"/>
      <c r="N397" s="148"/>
      <c r="O397" s="198"/>
    </row>
    <row r="398" spans="1:15">
      <c r="A398" s="196"/>
      <c r="B398" s="557" t="s">
        <v>598</v>
      </c>
      <c r="C398" s="557"/>
      <c r="D398" s="557"/>
      <c r="E398" s="557"/>
      <c r="F398" s="557"/>
      <c r="G398" s="557"/>
      <c r="H398" s="541">
        <f>$K$40*$H396</f>
        <v>0</v>
      </c>
      <c r="I398" s="542"/>
      <c r="J398" s="542"/>
      <c r="K398" s="543"/>
      <c r="L398" s="148"/>
      <c r="M398" s="148"/>
      <c r="N398" s="148"/>
      <c r="O398" s="198"/>
    </row>
    <row r="399" spans="1:15">
      <c r="A399" s="196"/>
      <c r="B399" s="170"/>
      <c r="C399" s="170"/>
      <c r="D399" s="170"/>
      <c r="E399" s="148"/>
      <c r="F399" s="148"/>
      <c r="G399" s="148"/>
      <c r="H399" s="148"/>
      <c r="I399" s="148"/>
      <c r="J399" s="148"/>
      <c r="K399" s="148"/>
      <c r="L399" s="148"/>
      <c r="M399" s="148"/>
      <c r="N399" s="148"/>
      <c r="O399" s="198"/>
    </row>
    <row r="400" spans="1:15">
      <c r="A400" s="511" t="s">
        <v>602</v>
      </c>
      <c r="B400" s="364"/>
      <c r="C400" s="364"/>
      <c r="D400" s="364"/>
      <c r="E400" s="364"/>
      <c r="F400" s="364"/>
      <c r="G400" s="364"/>
      <c r="H400" s="364"/>
      <c r="I400" s="364"/>
      <c r="J400" s="364"/>
      <c r="K400" s="364"/>
      <c r="L400" s="364"/>
      <c r="M400" s="364"/>
      <c r="N400" s="364"/>
      <c r="O400" s="365"/>
    </row>
    <row r="401" spans="1:15" ht="17.399999999999999" customHeight="1">
      <c r="A401" s="481" t="s">
        <v>117</v>
      </c>
      <c r="B401" s="544"/>
      <c r="C401" s="482"/>
      <c r="D401" s="545" t="s">
        <v>599</v>
      </c>
      <c r="E401" s="546"/>
      <c r="F401" s="546"/>
      <c r="G401" s="546"/>
      <c r="H401" s="546"/>
      <c r="I401" s="546"/>
      <c r="J401" s="546"/>
      <c r="K401" s="546"/>
      <c r="L401" s="546"/>
      <c r="M401" s="546"/>
      <c r="N401" s="546"/>
      <c r="O401" s="547"/>
    </row>
    <row r="402" spans="1:15" ht="27" customHeight="1">
      <c r="A402" s="481" t="s">
        <v>117</v>
      </c>
      <c r="B402" s="544"/>
      <c r="C402" s="482"/>
      <c r="D402" s="545" t="s">
        <v>600</v>
      </c>
      <c r="E402" s="546"/>
      <c r="F402" s="546"/>
      <c r="G402" s="546"/>
      <c r="H402" s="546"/>
      <c r="I402" s="546"/>
      <c r="J402" s="546"/>
      <c r="K402" s="546"/>
      <c r="L402" s="546"/>
      <c r="M402" s="546"/>
      <c r="N402" s="546"/>
      <c r="O402" s="547"/>
    </row>
    <row r="403" spans="1:15" ht="27.6" customHeight="1">
      <c r="A403" s="481" t="s">
        <v>117</v>
      </c>
      <c r="B403" s="544"/>
      <c r="C403" s="482"/>
      <c r="D403" s="545" t="s">
        <v>601</v>
      </c>
      <c r="E403" s="546"/>
      <c r="F403" s="546"/>
      <c r="G403" s="546"/>
      <c r="H403" s="546"/>
      <c r="I403" s="546"/>
      <c r="J403" s="546"/>
      <c r="K403" s="546"/>
      <c r="L403" s="546"/>
      <c r="M403" s="546"/>
      <c r="N403" s="546"/>
      <c r="O403" s="547"/>
    </row>
    <row r="404" spans="1:15" ht="29.4" customHeight="1">
      <c r="A404" s="548" t="s">
        <v>117</v>
      </c>
      <c r="B404" s="549"/>
      <c r="C404" s="550"/>
      <c r="D404" s="396" t="s">
        <v>604</v>
      </c>
      <c r="E404" s="392"/>
      <c r="F404" s="392"/>
      <c r="G404" s="392"/>
      <c r="H404" s="392"/>
      <c r="I404" s="392"/>
      <c r="J404" s="392"/>
      <c r="K404" s="392"/>
      <c r="L404" s="392"/>
      <c r="M404" s="392"/>
      <c r="N404" s="392"/>
      <c r="O404" s="393"/>
    </row>
    <row r="405" spans="1:15" ht="15.6" customHeight="1">
      <c r="A405" s="551"/>
      <c r="B405" s="552"/>
      <c r="C405" s="553"/>
      <c r="D405" s="554" t="s">
        <v>806</v>
      </c>
      <c r="E405" s="362"/>
      <c r="F405" s="362"/>
      <c r="G405" s="362"/>
      <c r="H405" s="362"/>
      <c r="I405" s="362"/>
      <c r="J405" s="362"/>
      <c r="K405" s="362"/>
      <c r="L405" s="362"/>
      <c r="M405" s="362"/>
      <c r="N405" s="362"/>
      <c r="O405" s="363"/>
    </row>
    <row r="406" spans="1:15">
      <c r="A406" s="541">
        <f>SUM(A401:C405)</f>
        <v>0</v>
      </c>
      <c r="B406" s="542"/>
      <c r="C406" s="543"/>
      <c r="D406" s="97" t="s">
        <v>603</v>
      </c>
      <c r="E406" s="28"/>
      <c r="F406" s="28"/>
      <c r="G406" s="28"/>
      <c r="H406" s="28"/>
      <c r="I406" s="28"/>
      <c r="J406" s="28"/>
      <c r="K406" s="28"/>
      <c r="L406" s="28"/>
      <c r="M406" s="28"/>
      <c r="N406" s="28"/>
      <c r="O406" s="60"/>
    </row>
    <row r="408" spans="1:15">
      <c r="A408" s="453" t="s">
        <v>597</v>
      </c>
      <c r="B408" s="453"/>
      <c r="C408" s="453"/>
      <c r="D408" s="453"/>
      <c r="E408" s="453"/>
      <c r="F408" s="453"/>
      <c r="G408" s="453"/>
      <c r="H408" s="453"/>
      <c r="I408" s="453"/>
      <c r="J408" s="453"/>
      <c r="K408" s="453"/>
      <c r="L408" s="453"/>
      <c r="M408" s="453"/>
      <c r="N408" s="453"/>
      <c r="O408" s="453"/>
    </row>
    <row r="409" spans="1:15">
      <c r="A409" s="67">
        <v>24</v>
      </c>
      <c r="B409" s="555" t="s">
        <v>438</v>
      </c>
      <c r="C409" s="555"/>
      <c r="D409" s="556"/>
      <c r="E409" s="438" t="s">
        <v>342</v>
      </c>
      <c r="F409" s="439"/>
      <c r="G409" s="439"/>
      <c r="H409" s="439"/>
      <c r="I409" s="439"/>
      <c r="J409" s="439"/>
      <c r="K409" s="439"/>
      <c r="L409" s="439"/>
      <c r="M409" s="439"/>
      <c r="N409" s="439"/>
      <c r="O409" s="440"/>
    </row>
    <row r="410" spans="1:15">
      <c r="A410" s="153"/>
      <c r="B410" s="364" t="s">
        <v>775</v>
      </c>
      <c r="C410" s="364"/>
      <c r="D410" s="364"/>
      <c r="E410" s="364"/>
      <c r="F410" s="364"/>
      <c r="G410" s="364"/>
      <c r="H410" s="364"/>
      <c r="I410" s="364"/>
      <c r="J410" s="364"/>
      <c r="K410" s="364"/>
      <c r="L410" s="364"/>
      <c r="M410" s="364"/>
      <c r="N410" s="364"/>
      <c r="O410" s="365"/>
    </row>
    <row r="411" spans="1:15">
      <c r="A411" s="180"/>
      <c r="B411" s="377" t="s">
        <v>774</v>
      </c>
      <c r="C411" s="377"/>
      <c r="D411" s="377"/>
      <c r="E411" s="377"/>
      <c r="F411" s="377"/>
      <c r="G411" s="378"/>
      <c r="H411" s="438"/>
      <c r="I411" s="439"/>
      <c r="J411" s="439"/>
      <c r="K411" s="440"/>
      <c r="L411" s="92"/>
      <c r="M411" s="92"/>
      <c r="N411" s="92"/>
      <c r="O411" s="30"/>
    </row>
    <row r="412" spans="1:15">
      <c r="A412" s="196"/>
      <c r="B412" s="170"/>
      <c r="C412" s="170"/>
      <c r="D412" s="170"/>
      <c r="E412" s="148"/>
      <c r="F412" s="148"/>
      <c r="G412" s="148"/>
      <c r="H412" s="148"/>
      <c r="I412" s="148"/>
      <c r="J412" s="148"/>
      <c r="K412" s="148"/>
      <c r="L412" s="148"/>
      <c r="M412" s="148"/>
      <c r="N412" s="148"/>
      <c r="O412" s="198"/>
    </row>
    <row r="413" spans="1:15">
      <c r="A413" s="196"/>
      <c r="B413" s="557" t="s">
        <v>598</v>
      </c>
      <c r="C413" s="557"/>
      <c r="D413" s="557"/>
      <c r="E413" s="557"/>
      <c r="F413" s="557"/>
      <c r="G413" s="557"/>
      <c r="H413" s="541">
        <f>$K$40*$H411</f>
        <v>0</v>
      </c>
      <c r="I413" s="542"/>
      <c r="J413" s="542"/>
      <c r="K413" s="543"/>
      <c r="L413" s="148"/>
      <c r="M413" s="148"/>
      <c r="N413" s="148"/>
      <c r="O413" s="198"/>
    </row>
    <row r="414" spans="1:15">
      <c r="A414" s="196"/>
      <c r="B414" s="170"/>
      <c r="C414" s="170"/>
      <c r="D414" s="170"/>
      <c r="E414" s="148"/>
      <c r="F414" s="148"/>
      <c r="G414" s="148"/>
      <c r="H414" s="148"/>
      <c r="I414" s="148"/>
      <c r="J414" s="148"/>
      <c r="K414" s="148"/>
      <c r="L414" s="148"/>
      <c r="M414" s="148"/>
      <c r="N414" s="148"/>
      <c r="O414" s="198"/>
    </row>
    <row r="415" spans="1:15">
      <c r="A415" s="511" t="s">
        <v>602</v>
      </c>
      <c r="B415" s="364"/>
      <c r="C415" s="364"/>
      <c r="D415" s="364"/>
      <c r="E415" s="364"/>
      <c r="F415" s="364"/>
      <c r="G415" s="364"/>
      <c r="H415" s="364"/>
      <c r="I415" s="364"/>
      <c r="J415" s="364"/>
      <c r="K415" s="364"/>
      <c r="L415" s="364"/>
      <c r="M415" s="364"/>
      <c r="N415" s="364"/>
      <c r="O415" s="365"/>
    </row>
    <row r="416" spans="1:15" ht="15.6" customHeight="1">
      <c r="A416" s="481" t="s">
        <v>117</v>
      </c>
      <c r="B416" s="544"/>
      <c r="C416" s="482"/>
      <c r="D416" s="545" t="s">
        <v>599</v>
      </c>
      <c r="E416" s="546"/>
      <c r="F416" s="546"/>
      <c r="G416" s="546"/>
      <c r="H416" s="546"/>
      <c r="I416" s="546"/>
      <c r="J416" s="546"/>
      <c r="K416" s="546"/>
      <c r="L416" s="546"/>
      <c r="M416" s="546"/>
      <c r="N416" s="546"/>
      <c r="O416" s="547"/>
    </row>
    <row r="417" spans="1:15" ht="30" customHeight="1">
      <c r="A417" s="481" t="s">
        <v>117</v>
      </c>
      <c r="B417" s="544"/>
      <c r="C417" s="482"/>
      <c r="D417" s="545" t="s">
        <v>600</v>
      </c>
      <c r="E417" s="546"/>
      <c r="F417" s="546"/>
      <c r="G417" s="546"/>
      <c r="H417" s="546"/>
      <c r="I417" s="546"/>
      <c r="J417" s="546"/>
      <c r="K417" s="546"/>
      <c r="L417" s="546"/>
      <c r="M417" s="546"/>
      <c r="N417" s="546"/>
      <c r="O417" s="547"/>
    </row>
    <row r="418" spans="1:15" ht="26.4" customHeight="1">
      <c r="A418" s="481" t="s">
        <v>117</v>
      </c>
      <c r="B418" s="544"/>
      <c r="C418" s="482"/>
      <c r="D418" s="545" t="s">
        <v>601</v>
      </c>
      <c r="E418" s="546"/>
      <c r="F418" s="546"/>
      <c r="G418" s="546"/>
      <c r="H418" s="546"/>
      <c r="I418" s="546"/>
      <c r="J418" s="546"/>
      <c r="K418" s="546"/>
      <c r="L418" s="546"/>
      <c r="M418" s="546"/>
      <c r="N418" s="546"/>
      <c r="O418" s="547"/>
    </row>
    <row r="419" spans="1:15" ht="28.2" customHeight="1">
      <c r="A419" s="548" t="s">
        <v>117</v>
      </c>
      <c r="B419" s="549"/>
      <c r="C419" s="550"/>
      <c r="D419" s="396" t="s">
        <v>604</v>
      </c>
      <c r="E419" s="392"/>
      <c r="F419" s="392"/>
      <c r="G419" s="392"/>
      <c r="H419" s="392"/>
      <c r="I419" s="392"/>
      <c r="J419" s="392"/>
      <c r="K419" s="392"/>
      <c r="L419" s="392"/>
      <c r="M419" s="392"/>
      <c r="N419" s="392"/>
      <c r="O419" s="393"/>
    </row>
    <row r="420" spans="1:15" ht="14.4" customHeight="1">
      <c r="A420" s="551"/>
      <c r="B420" s="552"/>
      <c r="C420" s="553"/>
      <c r="D420" s="554" t="s">
        <v>806</v>
      </c>
      <c r="E420" s="362"/>
      <c r="F420" s="362"/>
      <c r="G420" s="362"/>
      <c r="H420" s="362"/>
      <c r="I420" s="362"/>
      <c r="J420" s="362"/>
      <c r="K420" s="362"/>
      <c r="L420" s="362"/>
      <c r="M420" s="362"/>
      <c r="N420" s="362"/>
      <c r="O420" s="363"/>
    </row>
    <row r="421" spans="1:15">
      <c r="A421" s="541">
        <f>SUM(A416:C420)</f>
        <v>0</v>
      </c>
      <c r="B421" s="542"/>
      <c r="C421" s="543"/>
      <c r="D421" s="97" t="s">
        <v>603</v>
      </c>
      <c r="E421" s="28"/>
      <c r="F421" s="28"/>
      <c r="G421" s="28"/>
      <c r="H421" s="28"/>
      <c r="I421" s="28"/>
      <c r="J421" s="28"/>
      <c r="K421" s="28"/>
      <c r="L421" s="28"/>
      <c r="M421" s="28"/>
      <c r="N421" s="28"/>
      <c r="O421" s="60"/>
    </row>
    <row r="422" spans="1:15" s="108" customFormat="1">
      <c r="A422" s="197"/>
      <c r="B422" s="197"/>
      <c r="C422" s="197"/>
      <c r="D422" s="70"/>
      <c r="E422" s="92"/>
      <c r="F422" s="92"/>
      <c r="G422" s="92"/>
      <c r="H422" s="92"/>
      <c r="I422" s="92"/>
      <c r="J422" s="92"/>
      <c r="K422" s="92"/>
      <c r="L422" s="92"/>
      <c r="M422" s="92"/>
      <c r="N422" s="92"/>
      <c r="O422" s="92"/>
    </row>
    <row r="424" spans="1:15">
      <c r="A424" s="453" t="s">
        <v>597</v>
      </c>
      <c r="B424" s="453"/>
      <c r="C424" s="453"/>
      <c r="D424" s="453"/>
      <c r="E424" s="453"/>
      <c r="F424" s="453"/>
      <c r="G424" s="453"/>
      <c r="H424" s="453"/>
      <c r="I424" s="453"/>
      <c r="J424" s="453"/>
      <c r="K424" s="453"/>
      <c r="L424" s="453"/>
      <c r="M424" s="453"/>
      <c r="N424" s="453"/>
      <c r="O424" s="453"/>
    </row>
    <row r="425" spans="1:15">
      <c r="A425" s="67">
        <v>25</v>
      </c>
      <c r="B425" s="555" t="s">
        <v>438</v>
      </c>
      <c r="C425" s="555"/>
      <c r="D425" s="556"/>
      <c r="E425" s="438" t="s">
        <v>342</v>
      </c>
      <c r="F425" s="439"/>
      <c r="G425" s="439"/>
      <c r="H425" s="439"/>
      <c r="I425" s="439"/>
      <c r="J425" s="439"/>
      <c r="K425" s="439"/>
      <c r="L425" s="439"/>
      <c r="M425" s="439"/>
      <c r="N425" s="439"/>
      <c r="O425" s="440"/>
    </row>
    <row r="426" spans="1:15">
      <c r="A426" s="153"/>
      <c r="B426" s="364" t="s">
        <v>775</v>
      </c>
      <c r="C426" s="364"/>
      <c r="D426" s="364"/>
      <c r="E426" s="364"/>
      <c r="F426" s="364"/>
      <c r="G426" s="364"/>
      <c r="H426" s="364"/>
      <c r="I426" s="364"/>
      <c r="J426" s="364"/>
      <c r="K426" s="364"/>
      <c r="L426" s="364"/>
      <c r="M426" s="364"/>
      <c r="N426" s="364"/>
      <c r="O426" s="365"/>
    </row>
    <row r="427" spans="1:15">
      <c r="A427" s="180"/>
      <c r="B427" s="377" t="s">
        <v>774</v>
      </c>
      <c r="C427" s="377"/>
      <c r="D427" s="377"/>
      <c r="E427" s="377"/>
      <c r="F427" s="377"/>
      <c r="G427" s="378"/>
      <c r="H427" s="438"/>
      <c r="I427" s="439"/>
      <c r="J427" s="439"/>
      <c r="K427" s="440"/>
      <c r="L427" s="92"/>
      <c r="M427" s="92"/>
      <c r="N427" s="92"/>
      <c r="O427" s="30"/>
    </row>
    <row r="428" spans="1:15">
      <c r="A428" s="196"/>
      <c r="B428" s="170"/>
      <c r="C428" s="170"/>
      <c r="D428" s="170"/>
      <c r="E428" s="148"/>
      <c r="F428" s="148"/>
      <c r="G428" s="148"/>
      <c r="H428" s="148"/>
      <c r="I428" s="148"/>
      <c r="J428" s="148"/>
      <c r="K428" s="148"/>
      <c r="L428" s="148"/>
      <c r="M428" s="148"/>
      <c r="N428" s="148"/>
      <c r="O428" s="198"/>
    </row>
    <row r="429" spans="1:15">
      <c r="A429" s="196"/>
      <c r="B429" s="557" t="s">
        <v>598</v>
      </c>
      <c r="C429" s="557"/>
      <c r="D429" s="557"/>
      <c r="E429" s="557"/>
      <c r="F429" s="557"/>
      <c r="G429" s="557"/>
      <c r="H429" s="541">
        <f>$K$40*$H427</f>
        <v>0</v>
      </c>
      <c r="I429" s="542"/>
      <c r="J429" s="542"/>
      <c r="K429" s="543"/>
      <c r="L429" s="148"/>
      <c r="M429" s="148"/>
      <c r="N429" s="148"/>
      <c r="O429" s="198"/>
    </row>
    <row r="430" spans="1:15">
      <c r="A430" s="196"/>
      <c r="B430" s="170"/>
      <c r="C430" s="170"/>
      <c r="D430" s="170"/>
      <c r="E430" s="148"/>
      <c r="F430" s="148"/>
      <c r="G430" s="148"/>
      <c r="H430" s="148"/>
      <c r="I430" s="148"/>
      <c r="J430" s="148"/>
      <c r="K430" s="148"/>
      <c r="L430" s="148"/>
      <c r="M430" s="148"/>
      <c r="N430" s="148"/>
      <c r="O430" s="198"/>
    </row>
    <row r="431" spans="1:15">
      <c r="A431" s="511" t="s">
        <v>602</v>
      </c>
      <c r="B431" s="364"/>
      <c r="C431" s="364"/>
      <c r="D431" s="364"/>
      <c r="E431" s="364"/>
      <c r="F431" s="364"/>
      <c r="G431" s="364"/>
      <c r="H431" s="364"/>
      <c r="I431" s="364"/>
      <c r="J431" s="364"/>
      <c r="K431" s="364"/>
      <c r="L431" s="364"/>
      <c r="M431" s="364"/>
      <c r="N431" s="364"/>
      <c r="O431" s="365"/>
    </row>
    <row r="432" spans="1:15" ht="17.399999999999999" customHeight="1">
      <c r="A432" s="481" t="s">
        <v>117</v>
      </c>
      <c r="B432" s="544"/>
      <c r="C432" s="482"/>
      <c r="D432" s="545" t="s">
        <v>599</v>
      </c>
      <c r="E432" s="546"/>
      <c r="F432" s="546"/>
      <c r="G432" s="546"/>
      <c r="H432" s="546"/>
      <c r="I432" s="546"/>
      <c r="J432" s="546"/>
      <c r="K432" s="546"/>
      <c r="L432" s="546"/>
      <c r="M432" s="546"/>
      <c r="N432" s="546"/>
      <c r="O432" s="547"/>
    </row>
    <row r="433" spans="1:15" ht="26.4" customHeight="1">
      <c r="A433" s="481" t="s">
        <v>117</v>
      </c>
      <c r="B433" s="544"/>
      <c r="C433" s="482"/>
      <c r="D433" s="545" t="s">
        <v>600</v>
      </c>
      <c r="E433" s="546"/>
      <c r="F433" s="546"/>
      <c r="G433" s="546"/>
      <c r="H433" s="546"/>
      <c r="I433" s="546"/>
      <c r="J433" s="546"/>
      <c r="K433" s="546"/>
      <c r="L433" s="546"/>
      <c r="M433" s="546"/>
      <c r="N433" s="546"/>
      <c r="O433" s="547"/>
    </row>
    <row r="434" spans="1:15" ht="29.4" customHeight="1">
      <c r="A434" s="481" t="s">
        <v>117</v>
      </c>
      <c r="B434" s="544"/>
      <c r="C434" s="482"/>
      <c r="D434" s="545" t="s">
        <v>601</v>
      </c>
      <c r="E434" s="546"/>
      <c r="F434" s="546"/>
      <c r="G434" s="546"/>
      <c r="H434" s="546"/>
      <c r="I434" s="546"/>
      <c r="J434" s="546"/>
      <c r="K434" s="546"/>
      <c r="L434" s="546"/>
      <c r="M434" s="546"/>
      <c r="N434" s="546"/>
      <c r="O434" s="547"/>
    </row>
    <row r="435" spans="1:15" ht="26.4" customHeight="1">
      <c r="A435" s="548" t="s">
        <v>117</v>
      </c>
      <c r="B435" s="549"/>
      <c r="C435" s="550"/>
      <c r="D435" s="396" t="s">
        <v>604</v>
      </c>
      <c r="E435" s="392"/>
      <c r="F435" s="392"/>
      <c r="G435" s="392"/>
      <c r="H435" s="392"/>
      <c r="I435" s="392"/>
      <c r="J435" s="392"/>
      <c r="K435" s="392"/>
      <c r="L435" s="392"/>
      <c r="M435" s="392"/>
      <c r="N435" s="392"/>
      <c r="O435" s="393"/>
    </row>
    <row r="436" spans="1:15" ht="15.6" customHeight="1">
      <c r="A436" s="551"/>
      <c r="B436" s="552"/>
      <c r="C436" s="553"/>
      <c r="D436" s="554" t="s">
        <v>806</v>
      </c>
      <c r="E436" s="362"/>
      <c r="F436" s="362"/>
      <c r="G436" s="362"/>
      <c r="H436" s="362"/>
      <c r="I436" s="362"/>
      <c r="J436" s="362"/>
      <c r="K436" s="362"/>
      <c r="L436" s="362"/>
      <c r="M436" s="362"/>
      <c r="N436" s="362"/>
      <c r="O436" s="363"/>
    </row>
    <row r="437" spans="1:15">
      <c r="A437" s="541">
        <f>SUM(A432:C436)</f>
        <v>0</v>
      </c>
      <c r="B437" s="542"/>
      <c r="C437" s="543"/>
      <c r="D437" s="97" t="s">
        <v>603</v>
      </c>
      <c r="E437" s="28"/>
      <c r="F437" s="28"/>
      <c r="G437" s="28"/>
      <c r="H437" s="28"/>
      <c r="I437" s="28"/>
      <c r="J437" s="28"/>
      <c r="K437" s="28"/>
      <c r="L437" s="28"/>
      <c r="M437" s="28"/>
      <c r="N437" s="28"/>
      <c r="O437" s="60"/>
    </row>
    <row r="439" spans="1:15">
      <c r="A439" s="453" t="s">
        <v>597</v>
      </c>
      <c r="B439" s="453"/>
      <c r="C439" s="453"/>
      <c r="D439" s="453"/>
      <c r="E439" s="453"/>
      <c r="F439" s="453"/>
      <c r="G439" s="453"/>
      <c r="H439" s="453"/>
      <c r="I439" s="453"/>
      <c r="J439" s="453"/>
      <c r="K439" s="453"/>
      <c r="L439" s="453"/>
      <c r="M439" s="453"/>
      <c r="N439" s="453"/>
      <c r="O439" s="453"/>
    </row>
    <row r="440" spans="1:15">
      <c r="A440" s="67">
        <v>26</v>
      </c>
      <c r="B440" s="555" t="s">
        <v>438</v>
      </c>
      <c r="C440" s="555"/>
      <c r="D440" s="556"/>
      <c r="E440" s="438" t="s">
        <v>342</v>
      </c>
      <c r="F440" s="439"/>
      <c r="G440" s="439"/>
      <c r="H440" s="439"/>
      <c r="I440" s="439"/>
      <c r="J440" s="439"/>
      <c r="K440" s="439"/>
      <c r="L440" s="439"/>
      <c r="M440" s="439"/>
      <c r="N440" s="439"/>
      <c r="O440" s="440"/>
    </row>
    <row r="441" spans="1:15">
      <c r="A441" s="153"/>
      <c r="B441" s="364" t="s">
        <v>775</v>
      </c>
      <c r="C441" s="364"/>
      <c r="D441" s="364"/>
      <c r="E441" s="364"/>
      <c r="F441" s="364"/>
      <c r="G441" s="364"/>
      <c r="H441" s="364"/>
      <c r="I441" s="364"/>
      <c r="J441" s="364"/>
      <c r="K441" s="364"/>
      <c r="L441" s="364"/>
      <c r="M441" s="364"/>
      <c r="N441" s="364"/>
      <c r="O441" s="365"/>
    </row>
    <row r="442" spans="1:15">
      <c r="A442" s="180"/>
      <c r="B442" s="377" t="s">
        <v>774</v>
      </c>
      <c r="C442" s="377"/>
      <c r="D442" s="377"/>
      <c r="E442" s="377"/>
      <c r="F442" s="377"/>
      <c r="G442" s="378"/>
      <c r="H442" s="438"/>
      <c r="I442" s="439"/>
      <c r="J442" s="439"/>
      <c r="K442" s="440"/>
      <c r="L442" s="92"/>
      <c r="M442" s="92"/>
      <c r="N442" s="92"/>
      <c r="O442" s="30"/>
    </row>
    <row r="443" spans="1:15">
      <c r="A443" s="196"/>
      <c r="B443" s="170"/>
      <c r="C443" s="170"/>
      <c r="D443" s="170"/>
      <c r="E443" s="148"/>
      <c r="F443" s="148"/>
      <c r="G443" s="148"/>
      <c r="H443" s="148"/>
      <c r="I443" s="148"/>
      <c r="J443" s="148"/>
      <c r="K443" s="148"/>
      <c r="L443" s="148"/>
      <c r="M443" s="148"/>
      <c r="N443" s="148"/>
      <c r="O443" s="198"/>
    </row>
    <row r="444" spans="1:15">
      <c r="A444" s="196"/>
      <c r="B444" s="557" t="s">
        <v>598</v>
      </c>
      <c r="C444" s="557"/>
      <c r="D444" s="557"/>
      <c r="E444" s="557"/>
      <c r="F444" s="557"/>
      <c r="G444" s="557"/>
      <c r="H444" s="541">
        <f>$K$40*$H442</f>
        <v>0</v>
      </c>
      <c r="I444" s="542"/>
      <c r="J444" s="542"/>
      <c r="K444" s="543"/>
      <c r="L444" s="148"/>
      <c r="M444" s="148"/>
      <c r="N444" s="148"/>
      <c r="O444" s="198"/>
    </row>
    <row r="445" spans="1:15">
      <c r="A445" s="196"/>
      <c r="B445" s="170"/>
      <c r="C445" s="170"/>
      <c r="D445" s="170"/>
      <c r="E445" s="148"/>
      <c r="F445" s="148"/>
      <c r="G445" s="148"/>
      <c r="H445" s="148"/>
      <c r="I445" s="148"/>
      <c r="J445" s="148"/>
      <c r="K445" s="148"/>
      <c r="L445" s="148"/>
      <c r="M445" s="148"/>
      <c r="N445" s="148"/>
      <c r="O445" s="198"/>
    </row>
    <row r="446" spans="1:15">
      <c r="A446" s="511" t="s">
        <v>602</v>
      </c>
      <c r="B446" s="364"/>
      <c r="C446" s="364"/>
      <c r="D446" s="364"/>
      <c r="E446" s="364"/>
      <c r="F446" s="364"/>
      <c r="G446" s="364"/>
      <c r="H446" s="364"/>
      <c r="I446" s="364"/>
      <c r="J446" s="364"/>
      <c r="K446" s="364"/>
      <c r="L446" s="364"/>
      <c r="M446" s="364"/>
      <c r="N446" s="364"/>
      <c r="O446" s="365"/>
    </row>
    <row r="447" spans="1:15" ht="16.2" customHeight="1">
      <c r="A447" s="481" t="s">
        <v>117</v>
      </c>
      <c r="B447" s="544"/>
      <c r="C447" s="482"/>
      <c r="D447" s="545" t="s">
        <v>599</v>
      </c>
      <c r="E447" s="546"/>
      <c r="F447" s="546"/>
      <c r="G447" s="546"/>
      <c r="H447" s="546"/>
      <c r="I447" s="546"/>
      <c r="J447" s="546"/>
      <c r="K447" s="546"/>
      <c r="L447" s="546"/>
      <c r="M447" s="546"/>
      <c r="N447" s="546"/>
      <c r="O447" s="547"/>
    </row>
    <row r="448" spans="1:15" ht="27" customHeight="1">
      <c r="A448" s="481" t="s">
        <v>117</v>
      </c>
      <c r="B448" s="544"/>
      <c r="C448" s="482"/>
      <c r="D448" s="545" t="s">
        <v>600</v>
      </c>
      <c r="E448" s="546"/>
      <c r="F448" s="546"/>
      <c r="G448" s="546"/>
      <c r="H448" s="546"/>
      <c r="I448" s="546"/>
      <c r="J448" s="546"/>
      <c r="K448" s="546"/>
      <c r="L448" s="546"/>
      <c r="M448" s="546"/>
      <c r="N448" s="546"/>
      <c r="O448" s="547"/>
    </row>
    <row r="449" spans="1:15" ht="26.4" customHeight="1">
      <c r="A449" s="481" t="s">
        <v>117</v>
      </c>
      <c r="B449" s="544"/>
      <c r="C449" s="482"/>
      <c r="D449" s="545" t="s">
        <v>601</v>
      </c>
      <c r="E449" s="546"/>
      <c r="F449" s="546"/>
      <c r="G449" s="546"/>
      <c r="H449" s="546"/>
      <c r="I449" s="546"/>
      <c r="J449" s="546"/>
      <c r="K449" s="546"/>
      <c r="L449" s="546"/>
      <c r="M449" s="546"/>
      <c r="N449" s="546"/>
      <c r="O449" s="547"/>
    </row>
    <row r="450" spans="1:15" ht="28.2" customHeight="1">
      <c r="A450" s="548" t="s">
        <v>117</v>
      </c>
      <c r="B450" s="549"/>
      <c r="C450" s="550"/>
      <c r="D450" s="396" t="s">
        <v>604</v>
      </c>
      <c r="E450" s="392"/>
      <c r="F450" s="392"/>
      <c r="G450" s="392"/>
      <c r="H450" s="392"/>
      <c r="I450" s="392"/>
      <c r="J450" s="392"/>
      <c r="K450" s="392"/>
      <c r="L450" s="392"/>
      <c r="M450" s="392"/>
      <c r="N450" s="392"/>
      <c r="O450" s="393"/>
    </row>
    <row r="451" spans="1:15" ht="13.2" customHeight="1">
      <c r="A451" s="551"/>
      <c r="B451" s="552"/>
      <c r="C451" s="553"/>
      <c r="D451" s="554" t="s">
        <v>806</v>
      </c>
      <c r="E451" s="362"/>
      <c r="F451" s="362"/>
      <c r="G451" s="362"/>
      <c r="H451" s="362"/>
      <c r="I451" s="362"/>
      <c r="J451" s="362"/>
      <c r="K451" s="362"/>
      <c r="L451" s="362"/>
      <c r="M451" s="362"/>
      <c r="N451" s="362"/>
      <c r="O451" s="363"/>
    </row>
    <row r="452" spans="1:15">
      <c r="A452" s="541">
        <f>SUM(A447:C451)</f>
        <v>0</v>
      </c>
      <c r="B452" s="542"/>
      <c r="C452" s="543"/>
      <c r="D452" s="97" t="s">
        <v>603</v>
      </c>
      <c r="E452" s="28"/>
      <c r="F452" s="28"/>
      <c r="G452" s="28"/>
      <c r="H452" s="28"/>
      <c r="I452" s="28"/>
      <c r="J452" s="28"/>
      <c r="K452" s="28"/>
      <c r="L452" s="28"/>
      <c r="M452" s="28"/>
      <c r="N452" s="28"/>
      <c r="O452" s="60"/>
    </row>
    <row r="454" spans="1:15" s="108" customFormat="1">
      <c r="A454" s="147"/>
    </row>
    <row r="455" spans="1:15">
      <c r="A455" s="453" t="s">
        <v>597</v>
      </c>
      <c r="B455" s="453"/>
      <c r="C455" s="453"/>
      <c r="D455" s="453"/>
      <c r="E455" s="453"/>
      <c r="F455" s="453"/>
      <c r="G455" s="453"/>
      <c r="H455" s="453"/>
      <c r="I455" s="453"/>
      <c r="J455" s="453"/>
      <c r="K455" s="453"/>
      <c r="L455" s="453"/>
      <c r="M455" s="453"/>
      <c r="N455" s="453"/>
      <c r="O455" s="453"/>
    </row>
    <row r="456" spans="1:15">
      <c r="A456" s="67">
        <v>27</v>
      </c>
      <c r="B456" s="555" t="s">
        <v>438</v>
      </c>
      <c r="C456" s="555"/>
      <c r="D456" s="556"/>
      <c r="E456" s="438" t="s">
        <v>342</v>
      </c>
      <c r="F456" s="439"/>
      <c r="G456" s="439"/>
      <c r="H456" s="439"/>
      <c r="I456" s="439"/>
      <c r="J456" s="439"/>
      <c r="K456" s="439"/>
      <c r="L456" s="439"/>
      <c r="M456" s="439"/>
      <c r="N456" s="439"/>
      <c r="O456" s="440"/>
    </row>
    <row r="457" spans="1:15">
      <c r="A457" s="153"/>
      <c r="B457" s="364" t="s">
        <v>775</v>
      </c>
      <c r="C457" s="364"/>
      <c r="D457" s="364"/>
      <c r="E457" s="364"/>
      <c r="F457" s="364"/>
      <c r="G457" s="364"/>
      <c r="H457" s="364"/>
      <c r="I457" s="364"/>
      <c r="J457" s="364"/>
      <c r="K457" s="364"/>
      <c r="L457" s="364"/>
      <c r="M457" s="364"/>
      <c r="N457" s="364"/>
      <c r="O457" s="365"/>
    </row>
    <row r="458" spans="1:15">
      <c r="A458" s="180"/>
      <c r="B458" s="377" t="s">
        <v>774</v>
      </c>
      <c r="C458" s="377"/>
      <c r="D458" s="377"/>
      <c r="E458" s="377"/>
      <c r="F458" s="377"/>
      <c r="G458" s="378"/>
      <c r="H458" s="438"/>
      <c r="I458" s="439"/>
      <c r="J458" s="439"/>
      <c r="K458" s="440"/>
      <c r="L458" s="92"/>
      <c r="M458" s="92"/>
      <c r="N458" s="92"/>
      <c r="O458" s="30"/>
    </row>
    <row r="459" spans="1:15">
      <c r="A459" s="196"/>
      <c r="B459" s="170"/>
      <c r="C459" s="170"/>
      <c r="D459" s="170"/>
      <c r="E459" s="148"/>
      <c r="F459" s="148"/>
      <c r="G459" s="148"/>
      <c r="H459" s="148"/>
      <c r="I459" s="148"/>
      <c r="J459" s="148"/>
      <c r="K459" s="148"/>
      <c r="L459" s="148"/>
      <c r="M459" s="148"/>
      <c r="N459" s="148"/>
      <c r="O459" s="198"/>
    </row>
    <row r="460" spans="1:15">
      <c r="A460" s="196"/>
      <c r="B460" s="557" t="s">
        <v>598</v>
      </c>
      <c r="C460" s="557"/>
      <c r="D460" s="557"/>
      <c r="E460" s="557"/>
      <c r="F460" s="557"/>
      <c r="G460" s="557"/>
      <c r="H460" s="541">
        <f>$K$40*$H458</f>
        <v>0</v>
      </c>
      <c r="I460" s="542"/>
      <c r="J460" s="542"/>
      <c r="K460" s="543"/>
      <c r="L460" s="148"/>
      <c r="M460" s="148"/>
      <c r="N460" s="148"/>
      <c r="O460" s="198"/>
    </row>
    <row r="461" spans="1:15">
      <c r="A461" s="196"/>
      <c r="B461" s="170"/>
      <c r="C461" s="170"/>
      <c r="D461" s="170"/>
      <c r="E461" s="148"/>
      <c r="F461" s="148"/>
      <c r="G461" s="148"/>
      <c r="H461" s="148"/>
      <c r="I461" s="148"/>
      <c r="J461" s="148"/>
      <c r="K461" s="148"/>
      <c r="L461" s="148"/>
      <c r="M461" s="148"/>
      <c r="N461" s="148"/>
      <c r="O461" s="198"/>
    </row>
    <row r="462" spans="1:15">
      <c r="A462" s="511" t="s">
        <v>602</v>
      </c>
      <c r="B462" s="364"/>
      <c r="C462" s="364"/>
      <c r="D462" s="364"/>
      <c r="E462" s="364"/>
      <c r="F462" s="364"/>
      <c r="G462" s="364"/>
      <c r="H462" s="364"/>
      <c r="I462" s="364"/>
      <c r="J462" s="364"/>
      <c r="K462" s="364"/>
      <c r="L462" s="364"/>
      <c r="M462" s="364"/>
      <c r="N462" s="364"/>
      <c r="O462" s="365"/>
    </row>
    <row r="463" spans="1:15" ht="17.399999999999999" customHeight="1">
      <c r="A463" s="481" t="s">
        <v>117</v>
      </c>
      <c r="B463" s="544"/>
      <c r="C463" s="482"/>
      <c r="D463" s="545" t="s">
        <v>599</v>
      </c>
      <c r="E463" s="546"/>
      <c r="F463" s="546"/>
      <c r="G463" s="546"/>
      <c r="H463" s="546"/>
      <c r="I463" s="546"/>
      <c r="J463" s="546"/>
      <c r="K463" s="546"/>
      <c r="L463" s="546"/>
      <c r="M463" s="546"/>
      <c r="N463" s="546"/>
      <c r="O463" s="547"/>
    </row>
    <row r="464" spans="1:15" ht="28.2" customHeight="1">
      <c r="A464" s="481" t="s">
        <v>117</v>
      </c>
      <c r="B464" s="544"/>
      <c r="C464" s="482"/>
      <c r="D464" s="545" t="s">
        <v>600</v>
      </c>
      <c r="E464" s="546"/>
      <c r="F464" s="546"/>
      <c r="G464" s="546"/>
      <c r="H464" s="546"/>
      <c r="I464" s="546"/>
      <c r="J464" s="546"/>
      <c r="K464" s="546"/>
      <c r="L464" s="546"/>
      <c r="M464" s="546"/>
      <c r="N464" s="546"/>
      <c r="O464" s="547"/>
    </row>
    <row r="465" spans="1:15" ht="27" customHeight="1">
      <c r="A465" s="481" t="s">
        <v>117</v>
      </c>
      <c r="B465" s="544"/>
      <c r="C465" s="482"/>
      <c r="D465" s="545" t="s">
        <v>601</v>
      </c>
      <c r="E465" s="546"/>
      <c r="F465" s="546"/>
      <c r="G465" s="546"/>
      <c r="H465" s="546"/>
      <c r="I465" s="546"/>
      <c r="J465" s="546"/>
      <c r="K465" s="546"/>
      <c r="L465" s="546"/>
      <c r="M465" s="546"/>
      <c r="N465" s="546"/>
      <c r="O465" s="547"/>
    </row>
    <row r="466" spans="1:15" ht="25.95" customHeight="1">
      <c r="A466" s="548" t="s">
        <v>117</v>
      </c>
      <c r="B466" s="549"/>
      <c r="C466" s="550"/>
      <c r="D466" s="396" t="s">
        <v>604</v>
      </c>
      <c r="E466" s="392"/>
      <c r="F466" s="392"/>
      <c r="G466" s="392"/>
      <c r="H466" s="392"/>
      <c r="I466" s="392"/>
      <c r="J466" s="392"/>
      <c r="K466" s="392"/>
      <c r="L466" s="392"/>
      <c r="M466" s="392"/>
      <c r="N466" s="392"/>
      <c r="O466" s="393"/>
    </row>
    <row r="467" spans="1:15" ht="16.95" customHeight="1">
      <c r="A467" s="551"/>
      <c r="B467" s="552"/>
      <c r="C467" s="553"/>
      <c r="D467" s="554" t="s">
        <v>806</v>
      </c>
      <c r="E467" s="362"/>
      <c r="F467" s="362"/>
      <c r="G467" s="362"/>
      <c r="H467" s="362"/>
      <c r="I467" s="362"/>
      <c r="J467" s="362"/>
      <c r="K467" s="362"/>
      <c r="L467" s="362"/>
      <c r="M467" s="362"/>
      <c r="N467" s="362"/>
      <c r="O467" s="363"/>
    </row>
    <row r="468" spans="1:15">
      <c r="A468" s="541">
        <f>SUM(A463:C467)</f>
        <v>0</v>
      </c>
      <c r="B468" s="542"/>
      <c r="C468" s="543"/>
      <c r="D468" s="97" t="s">
        <v>603</v>
      </c>
      <c r="E468" s="28"/>
      <c r="F468" s="28"/>
      <c r="G468" s="28"/>
      <c r="H468" s="28"/>
      <c r="I468" s="28"/>
      <c r="J468" s="28"/>
      <c r="K468" s="28"/>
      <c r="L468" s="28"/>
      <c r="M468" s="28"/>
      <c r="N468" s="28"/>
      <c r="O468" s="60"/>
    </row>
    <row r="470" spans="1:15">
      <c r="A470" s="453" t="s">
        <v>597</v>
      </c>
      <c r="B470" s="453"/>
      <c r="C470" s="453"/>
      <c r="D470" s="453"/>
      <c r="E470" s="453"/>
      <c r="F470" s="453"/>
      <c r="G470" s="453"/>
      <c r="H470" s="453"/>
      <c r="I470" s="453"/>
      <c r="J470" s="453"/>
      <c r="K470" s="453"/>
      <c r="L470" s="453"/>
      <c r="M470" s="453"/>
      <c r="N470" s="453"/>
      <c r="O470" s="453"/>
    </row>
    <row r="471" spans="1:15">
      <c r="A471" s="67">
        <v>28</v>
      </c>
      <c r="B471" s="555" t="s">
        <v>438</v>
      </c>
      <c r="C471" s="555"/>
      <c r="D471" s="556"/>
      <c r="E471" s="438" t="s">
        <v>342</v>
      </c>
      <c r="F471" s="439"/>
      <c r="G471" s="439"/>
      <c r="H471" s="439"/>
      <c r="I471" s="439"/>
      <c r="J471" s="439"/>
      <c r="K471" s="439"/>
      <c r="L471" s="439"/>
      <c r="M471" s="439"/>
      <c r="N471" s="439"/>
      <c r="O471" s="440"/>
    </row>
    <row r="472" spans="1:15">
      <c r="A472" s="153"/>
      <c r="B472" s="364" t="s">
        <v>775</v>
      </c>
      <c r="C472" s="364"/>
      <c r="D472" s="364"/>
      <c r="E472" s="364"/>
      <c r="F472" s="364"/>
      <c r="G472" s="364"/>
      <c r="H472" s="364"/>
      <c r="I472" s="364"/>
      <c r="J472" s="364"/>
      <c r="K472" s="364"/>
      <c r="L472" s="364"/>
      <c r="M472" s="364"/>
      <c r="N472" s="364"/>
      <c r="O472" s="365"/>
    </row>
    <row r="473" spans="1:15">
      <c r="A473" s="180"/>
      <c r="B473" s="377" t="s">
        <v>774</v>
      </c>
      <c r="C473" s="377"/>
      <c r="D473" s="377"/>
      <c r="E473" s="377"/>
      <c r="F473" s="377"/>
      <c r="G473" s="378"/>
      <c r="H473" s="438"/>
      <c r="I473" s="439"/>
      <c r="J473" s="439"/>
      <c r="K473" s="440"/>
      <c r="L473" s="92"/>
      <c r="M473" s="92"/>
      <c r="N473" s="92"/>
      <c r="O473" s="30"/>
    </row>
    <row r="474" spans="1:15">
      <c r="A474" s="196"/>
      <c r="B474" s="170"/>
      <c r="C474" s="170"/>
      <c r="D474" s="170"/>
      <c r="E474" s="148"/>
      <c r="F474" s="148"/>
      <c r="G474" s="148"/>
      <c r="H474" s="148"/>
      <c r="I474" s="148"/>
      <c r="J474" s="148"/>
      <c r="K474" s="148"/>
      <c r="L474" s="148"/>
      <c r="M474" s="148"/>
      <c r="N474" s="148"/>
      <c r="O474" s="198"/>
    </row>
    <row r="475" spans="1:15">
      <c r="A475" s="196"/>
      <c r="B475" s="557" t="s">
        <v>598</v>
      </c>
      <c r="C475" s="557"/>
      <c r="D475" s="557"/>
      <c r="E475" s="557"/>
      <c r="F475" s="557"/>
      <c r="G475" s="557"/>
      <c r="H475" s="541">
        <f>$K$40*$H473</f>
        <v>0</v>
      </c>
      <c r="I475" s="542"/>
      <c r="J475" s="542"/>
      <c r="K475" s="543"/>
      <c r="L475" s="148"/>
      <c r="M475" s="148"/>
      <c r="N475" s="148"/>
      <c r="O475" s="198"/>
    </row>
    <row r="476" spans="1:15">
      <c r="A476" s="196"/>
      <c r="B476" s="170"/>
      <c r="C476" s="170"/>
      <c r="D476" s="170"/>
      <c r="E476" s="148"/>
      <c r="F476" s="148"/>
      <c r="G476" s="148"/>
      <c r="H476" s="148"/>
      <c r="I476" s="148"/>
      <c r="J476" s="148"/>
      <c r="K476" s="148"/>
      <c r="L476" s="148"/>
      <c r="M476" s="148"/>
      <c r="N476" s="148"/>
      <c r="O476" s="198"/>
    </row>
    <row r="477" spans="1:15">
      <c r="A477" s="511" t="s">
        <v>602</v>
      </c>
      <c r="B477" s="364"/>
      <c r="C477" s="364"/>
      <c r="D477" s="364"/>
      <c r="E477" s="364"/>
      <c r="F477" s="364"/>
      <c r="G477" s="364"/>
      <c r="H477" s="364"/>
      <c r="I477" s="364"/>
      <c r="J477" s="364"/>
      <c r="K477" s="364"/>
      <c r="L477" s="364"/>
      <c r="M477" s="364"/>
      <c r="N477" s="364"/>
      <c r="O477" s="365"/>
    </row>
    <row r="478" spans="1:15" ht="15.6" customHeight="1">
      <c r="A478" s="481" t="s">
        <v>117</v>
      </c>
      <c r="B478" s="544"/>
      <c r="C478" s="482"/>
      <c r="D478" s="545" t="s">
        <v>599</v>
      </c>
      <c r="E478" s="546"/>
      <c r="F478" s="546"/>
      <c r="G478" s="546"/>
      <c r="H478" s="546"/>
      <c r="I478" s="546"/>
      <c r="J478" s="546"/>
      <c r="K478" s="546"/>
      <c r="L478" s="546"/>
      <c r="M478" s="546"/>
      <c r="N478" s="546"/>
      <c r="O478" s="547"/>
    </row>
    <row r="479" spans="1:15" ht="25.95" customHeight="1">
      <c r="A479" s="481" t="s">
        <v>117</v>
      </c>
      <c r="B479" s="544"/>
      <c r="C479" s="482"/>
      <c r="D479" s="545" t="s">
        <v>600</v>
      </c>
      <c r="E479" s="546"/>
      <c r="F479" s="546"/>
      <c r="G479" s="546"/>
      <c r="H479" s="546"/>
      <c r="I479" s="546"/>
      <c r="J479" s="546"/>
      <c r="K479" s="546"/>
      <c r="L479" s="546"/>
      <c r="M479" s="546"/>
      <c r="N479" s="546"/>
      <c r="O479" s="547"/>
    </row>
    <row r="480" spans="1:15" ht="28.95" customHeight="1">
      <c r="A480" s="481" t="s">
        <v>117</v>
      </c>
      <c r="B480" s="544"/>
      <c r="C480" s="482"/>
      <c r="D480" s="545" t="s">
        <v>601</v>
      </c>
      <c r="E480" s="546"/>
      <c r="F480" s="546"/>
      <c r="G480" s="546"/>
      <c r="H480" s="546"/>
      <c r="I480" s="546"/>
      <c r="J480" s="546"/>
      <c r="K480" s="546"/>
      <c r="L480" s="546"/>
      <c r="M480" s="546"/>
      <c r="N480" s="546"/>
      <c r="O480" s="547"/>
    </row>
    <row r="481" spans="1:15" ht="27" customHeight="1">
      <c r="A481" s="548" t="s">
        <v>117</v>
      </c>
      <c r="B481" s="549"/>
      <c r="C481" s="550"/>
      <c r="D481" s="396" t="s">
        <v>604</v>
      </c>
      <c r="E481" s="392"/>
      <c r="F481" s="392"/>
      <c r="G481" s="392"/>
      <c r="H481" s="392"/>
      <c r="I481" s="392"/>
      <c r="J481" s="392"/>
      <c r="K481" s="392"/>
      <c r="L481" s="392"/>
      <c r="M481" s="392"/>
      <c r="N481" s="392"/>
      <c r="O481" s="393"/>
    </row>
    <row r="482" spans="1:15" ht="16.2" customHeight="1">
      <c r="A482" s="551"/>
      <c r="B482" s="552"/>
      <c r="C482" s="553"/>
      <c r="D482" s="554" t="s">
        <v>806</v>
      </c>
      <c r="E482" s="362"/>
      <c r="F482" s="362"/>
      <c r="G482" s="362"/>
      <c r="H482" s="362"/>
      <c r="I482" s="362"/>
      <c r="J482" s="362"/>
      <c r="K482" s="362"/>
      <c r="L482" s="362"/>
      <c r="M482" s="362"/>
      <c r="N482" s="362"/>
      <c r="O482" s="363"/>
    </row>
    <row r="483" spans="1:15">
      <c r="A483" s="541">
        <f>SUM(A478:C482)</f>
        <v>0</v>
      </c>
      <c r="B483" s="542"/>
      <c r="C483" s="543"/>
      <c r="D483" s="97" t="s">
        <v>603</v>
      </c>
      <c r="E483" s="28"/>
      <c r="F483" s="28"/>
      <c r="G483" s="28"/>
      <c r="H483" s="28"/>
      <c r="I483" s="28"/>
      <c r="J483" s="28"/>
      <c r="K483" s="28"/>
      <c r="L483" s="28"/>
      <c r="M483" s="28"/>
      <c r="N483" s="28"/>
      <c r="O483" s="60"/>
    </row>
    <row r="484" spans="1:15" s="108" customFormat="1">
      <c r="A484" s="197"/>
      <c r="B484" s="197"/>
      <c r="C484" s="197"/>
      <c r="D484" s="70"/>
      <c r="E484" s="92"/>
      <c r="F484" s="92"/>
      <c r="G484" s="92"/>
      <c r="H484" s="92"/>
      <c r="I484" s="92"/>
      <c r="J484" s="92"/>
      <c r="K484" s="92"/>
      <c r="L484" s="92"/>
      <c r="M484" s="92"/>
      <c r="N484" s="92"/>
      <c r="O484" s="92"/>
    </row>
    <row r="486" spans="1:15">
      <c r="A486" s="453" t="s">
        <v>597</v>
      </c>
      <c r="B486" s="453"/>
      <c r="C486" s="453"/>
      <c r="D486" s="453"/>
      <c r="E486" s="453"/>
      <c r="F486" s="453"/>
      <c r="G486" s="453"/>
      <c r="H486" s="453"/>
      <c r="I486" s="453"/>
      <c r="J486" s="453"/>
      <c r="K486" s="453"/>
      <c r="L486" s="453"/>
      <c r="M486" s="453"/>
      <c r="N486" s="453"/>
      <c r="O486" s="453"/>
    </row>
    <row r="487" spans="1:15">
      <c r="A487" s="67">
        <v>29</v>
      </c>
      <c r="B487" s="555" t="s">
        <v>438</v>
      </c>
      <c r="C487" s="555"/>
      <c r="D487" s="556"/>
      <c r="E487" s="438" t="s">
        <v>342</v>
      </c>
      <c r="F487" s="439"/>
      <c r="G487" s="439"/>
      <c r="H487" s="439"/>
      <c r="I487" s="439"/>
      <c r="J487" s="439"/>
      <c r="K487" s="439"/>
      <c r="L487" s="439"/>
      <c r="M487" s="439"/>
      <c r="N487" s="439"/>
      <c r="O487" s="440"/>
    </row>
    <row r="488" spans="1:15">
      <c r="A488" s="153"/>
      <c r="B488" s="364" t="s">
        <v>775</v>
      </c>
      <c r="C488" s="364"/>
      <c r="D488" s="364"/>
      <c r="E488" s="364"/>
      <c r="F488" s="364"/>
      <c r="G488" s="364"/>
      <c r="H488" s="364"/>
      <c r="I488" s="364"/>
      <c r="J488" s="364"/>
      <c r="K488" s="364"/>
      <c r="L488" s="364"/>
      <c r="M488" s="364"/>
      <c r="N488" s="364"/>
      <c r="O488" s="365"/>
    </row>
    <row r="489" spans="1:15">
      <c r="A489" s="180"/>
      <c r="B489" s="377" t="s">
        <v>774</v>
      </c>
      <c r="C489" s="377"/>
      <c r="D489" s="377"/>
      <c r="E489" s="377"/>
      <c r="F489" s="377"/>
      <c r="G489" s="378"/>
      <c r="H489" s="438"/>
      <c r="I489" s="439"/>
      <c r="J489" s="439"/>
      <c r="K489" s="440"/>
      <c r="L489" s="92"/>
      <c r="M489" s="92"/>
      <c r="N489" s="92"/>
      <c r="O489" s="30"/>
    </row>
    <row r="490" spans="1:15">
      <c r="A490" s="196"/>
      <c r="B490" s="170"/>
      <c r="C490" s="170"/>
      <c r="D490" s="170"/>
      <c r="E490" s="148"/>
      <c r="F490" s="148"/>
      <c r="G490" s="148"/>
      <c r="H490" s="148"/>
      <c r="I490" s="148"/>
      <c r="J490" s="148"/>
      <c r="K490" s="148"/>
      <c r="L490" s="148"/>
      <c r="M490" s="148"/>
      <c r="N490" s="148"/>
      <c r="O490" s="198"/>
    </row>
    <row r="491" spans="1:15">
      <c r="A491" s="196"/>
      <c r="B491" s="557" t="s">
        <v>598</v>
      </c>
      <c r="C491" s="557"/>
      <c r="D491" s="557"/>
      <c r="E491" s="557"/>
      <c r="F491" s="557"/>
      <c r="G491" s="557"/>
      <c r="H491" s="541">
        <f>$K$40*$H489</f>
        <v>0</v>
      </c>
      <c r="I491" s="542"/>
      <c r="J491" s="542"/>
      <c r="K491" s="543"/>
      <c r="L491" s="148"/>
      <c r="M491" s="148"/>
      <c r="N491" s="148"/>
      <c r="O491" s="198"/>
    </row>
    <row r="492" spans="1:15">
      <c r="A492" s="196"/>
      <c r="B492" s="170"/>
      <c r="C492" s="170"/>
      <c r="D492" s="170"/>
      <c r="E492" s="148"/>
      <c r="F492" s="148"/>
      <c r="G492" s="148"/>
      <c r="H492" s="148"/>
      <c r="I492" s="148"/>
      <c r="J492" s="148"/>
      <c r="K492" s="148"/>
      <c r="L492" s="148"/>
      <c r="M492" s="148"/>
      <c r="N492" s="148"/>
      <c r="O492" s="198"/>
    </row>
    <row r="493" spans="1:15">
      <c r="A493" s="511" t="s">
        <v>602</v>
      </c>
      <c r="B493" s="364"/>
      <c r="C493" s="364"/>
      <c r="D493" s="364"/>
      <c r="E493" s="364"/>
      <c r="F493" s="364"/>
      <c r="G493" s="364"/>
      <c r="H493" s="364"/>
      <c r="I493" s="364"/>
      <c r="J493" s="364"/>
      <c r="K493" s="364"/>
      <c r="L493" s="364"/>
      <c r="M493" s="364"/>
      <c r="N493" s="364"/>
      <c r="O493" s="365"/>
    </row>
    <row r="494" spans="1:15" ht="16.2" customHeight="1">
      <c r="A494" s="481" t="s">
        <v>117</v>
      </c>
      <c r="B494" s="544"/>
      <c r="C494" s="482"/>
      <c r="D494" s="545" t="s">
        <v>599</v>
      </c>
      <c r="E494" s="546"/>
      <c r="F494" s="546"/>
      <c r="G494" s="546"/>
      <c r="H494" s="546"/>
      <c r="I494" s="546"/>
      <c r="J494" s="546"/>
      <c r="K494" s="546"/>
      <c r="L494" s="546"/>
      <c r="M494" s="546"/>
      <c r="N494" s="546"/>
      <c r="O494" s="547"/>
    </row>
    <row r="495" spans="1:15" ht="25.95" customHeight="1">
      <c r="A495" s="481" t="s">
        <v>117</v>
      </c>
      <c r="B495" s="544"/>
      <c r="C495" s="482"/>
      <c r="D495" s="545" t="s">
        <v>600</v>
      </c>
      <c r="E495" s="546"/>
      <c r="F495" s="546"/>
      <c r="G495" s="546"/>
      <c r="H495" s="546"/>
      <c r="I495" s="546"/>
      <c r="J495" s="546"/>
      <c r="K495" s="546"/>
      <c r="L495" s="546"/>
      <c r="M495" s="546"/>
      <c r="N495" s="546"/>
      <c r="O495" s="547"/>
    </row>
    <row r="496" spans="1:15" ht="28.2" customHeight="1">
      <c r="A496" s="481" t="s">
        <v>117</v>
      </c>
      <c r="B496" s="544"/>
      <c r="C496" s="482"/>
      <c r="D496" s="545" t="s">
        <v>601</v>
      </c>
      <c r="E496" s="546"/>
      <c r="F496" s="546"/>
      <c r="G496" s="546"/>
      <c r="H496" s="546"/>
      <c r="I496" s="546"/>
      <c r="J496" s="546"/>
      <c r="K496" s="546"/>
      <c r="L496" s="546"/>
      <c r="M496" s="546"/>
      <c r="N496" s="546"/>
      <c r="O496" s="547"/>
    </row>
    <row r="497" spans="1:15" ht="28.95" customHeight="1">
      <c r="A497" s="548" t="s">
        <v>117</v>
      </c>
      <c r="B497" s="549"/>
      <c r="C497" s="550"/>
      <c r="D497" s="396" t="s">
        <v>604</v>
      </c>
      <c r="E497" s="392"/>
      <c r="F497" s="392"/>
      <c r="G497" s="392"/>
      <c r="H497" s="392"/>
      <c r="I497" s="392"/>
      <c r="J497" s="392"/>
      <c r="K497" s="392"/>
      <c r="L497" s="392"/>
      <c r="M497" s="392"/>
      <c r="N497" s="392"/>
      <c r="O497" s="393"/>
    </row>
    <row r="498" spans="1:15" ht="13.95" customHeight="1">
      <c r="A498" s="551"/>
      <c r="B498" s="552"/>
      <c r="C498" s="553"/>
      <c r="D498" s="554" t="s">
        <v>806</v>
      </c>
      <c r="E498" s="362"/>
      <c r="F498" s="362"/>
      <c r="G498" s="362"/>
      <c r="H498" s="362"/>
      <c r="I498" s="362"/>
      <c r="J498" s="362"/>
      <c r="K498" s="362"/>
      <c r="L498" s="362"/>
      <c r="M498" s="362"/>
      <c r="N498" s="362"/>
      <c r="O498" s="363"/>
    </row>
    <row r="499" spans="1:15">
      <c r="A499" s="541">
        <f>SUM(A494:C498)</f>
        <v>0</v>
      </c>
      <c r="B499" s="542"/>
      <c r="C499" s="543"/>
      <c r="D499" s="97" t="s">
        <v>603</v>
      </c>
      <c r="E499" s="28"/>
      <c r="F499" s="28"/>
      <c r="G499" s="28"/>
      <c r="H499" s="28"/>
      <c r="I499" s="28"/>
      <c r="J499" s="28"/>
      <c r="K499" s="28"/>
      <c r="L499" s="28"/>
      <c r="M499" s="28"/>
      <c r="N499" s="28"/>
      <c r="O499" s="60"/>
    </row>
    <row r="501" spans="1:15">
      <c r="A501" s="453" t="s">
        <v>597</v>
      </c>
      <c r="B501" s="453"/>
      <c r="C501" s="453"/>
      <c r="D501" s="453"/>
      <c r="E501" s="453"/>
      <c r="F501" s="453"/>
      <c r="G501" s="453"/>
      <c r="H501" s="453"/>
      <c r="I501" s="453"/>
      <c r="J501" s="453"/>
      <c r="K501" s="453"/>
      <c r="L501" s="453"/>
      <c r="M501" s="453"/>
      <c r="N501" s="453"/>
      <c r="O501" s="453"/>
    </row>
    <row r="502" spans="1:15">
      <c r="A502" s="67">
        <v>30</v>
      </c>
      <c r="B502" s="555" t="s">
        <v>438</v>
      </c>
      <c r="C502" s="555"/>
      <c r="D502" s="556"/>
      <c r="E502" s="438" t="s">
        <v>342</v>
      </c>
      <c r="F502" s="439"/>
      <c r="G502" s="439"/>
      <c r="H502" s="439"/>
      <c r="I502" s="439"/>
      <c r="J502" s="439"/>
      <c r="K502" s="439"/>
      <c r="L502" s="439"/>
      <c r="M502" s="439"/>
      <c r="N502" s="439"/>
      <c r="O502" s="440"/>
    </row>
    <row r="503" spans="1:15">
      <c r="A503" s="153"/>
      <c r="B503" s="364" t="s">
        <v>775</v>
      </c>
      <c r="C503" s="364"/>
      <c r="D503" s="364"/>
      <c r="E503" s="364"/>
      <c r="F503" s="364"/>
      <c r="G503" s="364"/>
      <c r="H503" s="364"/>
      <c r="I503" s="364"/>
      <c r="J503" s="364"/>
      <c r="K503" s="364"/>
      <c r="L503" s="364"/>
      <c r="M503" s="364"/>
      <c r="N503" s="364"/>
      <c r="O503" s="365"/>
    </row>
    <row r="504" spans="1:15">
      <c r="A504" s="180"/>
      <c r="B504" s="377" t="s">
        <v>774</v>
      </c>
      <c r="C504" s="377"/>
      <c r="D504" s="377"/>
      <c r="E504" s="377"/>
      <c r="F504" s="377"/>
      <c r="G504" s="378"/>
      <c r="H504" s="438"/>
      <c r="I504" s="439"/>
      <c r="J504" s="439"/>
      <c r="K504" s="440"/>
      <c r="L504" s="92"/>
      <c r="M504" s="92"/>
      <c r="N504" s="92"/>
      <c r="O504" s="30"/>
    </row>
    <row r="505" spans="1:15">
      <c r="A505" s="196"/>
      <c r="B505" s="170"/>
      <c r="C505" s="170"/>
      <c r="D505" s="170"/>
      <c r="E505" s="148"/>
      <c r="F505" s="148"/>
      <c r="G505" s="148"/>
      <c r="H505" s="148"/>
      <c r="I505" s="148"/>
      <c r="J505" s="148"/>
      <c r="K505" s="148"/>
      <c r="L505" s="148"/>
      <c r="M505" s="148"/>
      <c r="N505" s="148"/>
      <c r="O505" s="198"/>
    </row>
    <row r="506" spans="1:15">
      <c r="A506" s="196"/>
      <c r="B506" s="557" t="s">
        <v>598</v>
      </c>
      <c r="C506" s="557"/>
      <c r="D506" s="557"/>
      <c r="E506" s="557"/>
      <c r="F506" s="557"/>
      <c r="G506" s="557"/>
      <c r="H506" s="541">
        <f>$K$40*$H504</f>
        <v>0</v>
      </c>
      <c r="I506" s="542"/>
      <c r="J506" s="542"/>
      <c r="K506" s="543"/>
      <c r="L506" s="148"/>
      <c r="M506" s="148"/>
      <c r="N506" s="148"/>
      <c r="O506" s="198"/>
    </row>
    <row r="507" spans="1:15">
      <c r="A507" s="196"/>
      <c r="B507" s="170"/>
      <c r="C507" s="170"/>
      <c r="D507" s="170"/>
      <c r="E507" s="148"/>
      <c r="F507" s="148"/>
      <c r="G507" s="148"/>
      <c r="H507" s="148"/>
      <c r="I507" s="148"/>
      <c r="J507" s="148"/>
      <c r="K507" s="148"/>
      <c r="L507" s="148"/>
      <c r="M507" s="148"/>
      <c r="N507" s="148"/>
      <c r="O507" s="198"/>
    </row>
    <row r="508" spans="1:15">
      <c r="A508" s="511" t="s">
        <v>602</v>
      </c>
      <c r="B508" s="364"/>
      <c r="C508" s="364"/>
      <c r="D508" s="364"/>
      <c r="E508" s="364"/>
      <c r="F508" s="364"/>
      <c r="G508" s="364"/>
      <c r="H508" s="364"/>
      <c r="I508" s="364"/>
      <c r="J508" s="364"/>
      <c r="K508" s="364"/>
      <c r="L508" s="364"/>
      <c r="M508" s="364"/>
      <c r="N508" s="364"/>
      <c r="O508" s="365"/>
    </row>
    <row r="509" spans="1:15" ht="16.2" customHeight="1">
      <c r="A509" s="481" t="s">
        <v>117</v>
      </c>
      <c r="B509" s="544"/>
      <c r="C509" s="482"/>
      <c r="D509" s="545" t="s">
        <v>599</v>
      </c>
      <c r="E509" s="546"/>
      <c r="F509" s="546"/>
      <c r="G509" s="546"/>
      <c r="H509" s="546"/>
      <c r="I509" s="546"/>
      <c r="J509" s="546"/>
      <c r="K509" s="546"/>
      <c r="L509" s="546"/>
      <c r="M509" s="546"/>
      <c r="N509" s="546"/>
      <c r="O509" s="547"/>
    </row>
    <row r="510" spans="1:15" ht="27.6" customHeight="1">
      <c r="A510" s="481" t="s">
        <v>117</v>
      </c>
      <c r="B510" s="544"/>
      <c r="C510" s="482"/>
      <c r="D510" s="545" t="s">
        <v>600</v>
      </c>
      <c r="E510" s="546"/>
      <c r="F510" s="546"/>
      <c r="G510" s="546"/>
      <c r="H510" s="546"/>
      <c r="I510" s="546"/>
      <c r="J510" s="546"/>
      <c r="K510" s="546"/>
      <c r="L510" s="546"/>
      <c r="M510" s="546"/>
      <c r="N510" s="546"/>
      <c r="O510" s="547"/>
    </row>
    <row r="511" spans="1:15" ht="30.6" customHeight="1">
      <c r="A511" s="481" t="s">
        <v>117</v>
      </c>
      <c r="B511" s="544"/>
      <c r="C511" s="482"/>
      <c r="D511" s="545" t="s">
        <v>601</v>
      </c>
      <c r="E511" s="546"/>
      <c r="F511" s="546"/>
      <c r="G511" s="546"/>
      <c r="H511" s="546"/>
      <c r="I511" s="546"/>
      <c r="J511" s="546"/>
      <c r="K511" s="546"/>
      <c r="L511" s="546"/>
      <c r="M511" s="546"/>
      <c r="N511" s="546"/>
      <c r="O511" s="547"/>
    </row>
    <row r="512" spans="1:15" ht="26.4" customHeight="1">
      <c r="A512" s="548" t="s">
        <v>117</v>
      </c>
      <c r="B512" s="549"/>
      <c r="C512" s="550"/>
      <c r="D512" s="396" t="s">
        <v>604</v>
      </c>
      <c r="E512" s="392"/>
      <c r="F512" s="392"/>
      <c r="G512" s="392"/>
      <c r="H512" s="392"/>
      <c r="I512" s="392"/>
      <c r="J512" s="392"/>
      <c r="K512" s="392"/>
      <c r="L512" s="392"/>
      <c r="M512" s="392"/>
      <c r="N512" s="392"/>
      <c r="O512" s="393"/>
    </row>
    <row r="513" spans="1:15" ht="13.2" customHeight="1">
      <c r="A513" s="551"/>
      <c r="B513" s="552"/>
      <c r="C513" s="553"/>
      <c r="D513" s="554" t="s">
        <v>806</v>
      </c>
      <c r="E513" s="362"/>
      <c r="F513" s="362"/>
      <c r="G513" s="362"/>
      <c r="H513" s="362"/>
      <c r="I513" s="362"/>
      <c r="J513" s="362"/>
      <c r="K513" s="362"/>
      <c r="L513" s="362"/>
      <c r="M513" s="362"/>
      <c r="N513" s="362"/>
      <c r="O513" s="363"/>
    </row>
    <row r="514" spans="1:15">
      <c r="A514" s="541">
        <f>SUM(A509:C513)</f>
        <v>0</v>
      </c>
      <c r="B514" s="542"/>
      <c r="C514" s="543"/>
      <c r="D514" s="97" t="s">
        <v>603</v>
      </c>
      <c r="E514" s="28"/>
      <c r="F514" s="28"/>
      <c r="G514" s="28"/>
      <c r="H514" s="28"/>
      <c r="I514" s="28"/>
      <c r="J514" s="28"/>
      <c r="K514" s="28"/>
      <c r="L514" s="28"/>
      <c r="M514" s="28"/>
      <c r="N514" s="28"/>
      <c r="O514" s="60"/>
    </row>
    <row r="515" spans="1:15" s="242" customFormat="1">
      <c r="A515" s="197"/>
      <c r="B515" s="197"/>
      <c r="C515" s="197"/>
      <c r="D515" s="70"/>
      <c r="E515" s="92"/>
      <c r="F515" s="92"/>
      <c r="G515" s="92"/>
      <c r="H515" s="92"/>
      <c r="I515" s="92"/>
      <c r="J515" s="92"/>
      <c r="K515" s="92"/>
      <c r="L515" s="92"/>
      <c r="M515" s="92"/>
      <c r="N515" s="92"/>
      <c r="O515" s="92"/>
    </row>
    <row r="516" spans="1:15" s="242" customFormat="1">
      <c r="A516" s="453" t="s">
        <v>597</v>
      </c>
      <c r="B516" s="453"/>
      <c r="C516" s="453"/>
      <c r="D516" s="453"/>
      <c r="E516" s="453"/>
      <c r="F516" s="453"/>
      <c r="G516" s="453"/>
      <c r="H516" s="453"/>
      <c r="I516" s="453"/>
      <c r="J516" s="453"/>
      <c r="K516" s="453"/>
      <c r="L516" s="453"/>
      <c r="M516" s="453"/>
      <c r="N516" s="453"/>
      <c r="O516" s="453"/>
    </row>
    <row r="517" spans="1:15" s="242" customFormat="1">
      <c r="A517" s="67">
        <v>31</v>
      </c>
      <c r="B517" s="555" t="s">
        <v>438</v>
      </c>
      <c r="C517" s="555"/>
      <c r="D517" s="556"/>
      <c r="E517" s="438" t="s">
        <v>342</v>
      </c>
      <c r="F517" s="439"/>
      <c r="G517" s="439"/>
      <c r="H517" s="439"/>
      <c r="I517" s="439"/>
      <c r="J517" s="439"/>
      <c r="K517" s="439"/>
      <c r="L517" s="439"/>
      <c r="M517" s="439"/>
      <c r="N517" s="439"/>
      <c r="O517" s="440"/>
    </row>
    <row r="518" spans="1:15" s="242" customFormat="1">
      <c r="A518" s="337"/>
      <c r="B518" s="364" t="s">
        <v>775</v>
      </c>
      <c r="C518" s="364"/>
      <c r="D518" s="364"/>
      <c r="E518" s="364"/>
      <c r="F518" s="364"/>
      <c r="G518" s="364"/>
      <c r="H518" s="364"/>
      <c r="I518" s="364"/>
      <c r="J518" s="364"/>
      <c r="K518" s="364"/>
      <c r="L518" s="364"/>
      <c r="M518" s="364"/>
      <c r="N518" s="364"/>
      <c r="O518" s="365"/>
    </row>
    <row r="519" spans="1:15" s="242" customFormat="1">
      <c r="A519" s="338"/>
      <c r="B519" s="377" t="s">
        <v>774</v>
      </c>
      <c r="C519" s="377"/>
      <c r="D519" s="377"/>
      <c r="E519" s="377"/>
      <c r="F519" s="377"/>
      <c r="G519" s="378"/>
      <c r="H519" s="438"/>
      <c r="I519" s="439"/>
      <c r="J519" s="439"/>
      <c r="K519" s="440"/>
      <c r="L519" s="92"/>
      <c r="M519" s="92"/>
      <c r="N519" s="92"/>
      <c r="O519" s="30"/>
    </row>
    <row r="520" spans="1:15" s="242" customFormat="1">
      <c r="A520" s="196"/>
      <c r="B520" s="336"/>
      <c r="C520" s="336"/>
      <c r="D520" s="336"/>
      <c r="E520" s="335"/>
      <c r="F520" s="335"/>
      <c r="G520" s="335"/>
      <c r="H520" s="335"/>
      <c r="I520" s="335"/>
      <c r="J520" s="335"/>
      <c r="K520" s="335"/>
      <c r="L520" s="335"/>
      <c r="M520" s="335"/>
      <c r="N520" s="335"/>
      <c r="O520" s="198"/>
    </row>
    <row r="521" spans="1:15" s="242" customFormat="1">
      <c r="A521" s="196"/>
      <c r="B521" s="557" t="s">
        <v>598</v>
      </c>
      <c r="C521" s="557"/>
      <c r="D521" s="557"/>
      <c r="E521" s="557"/>
      <c r="F521" s="557"/>
      <c r="G521" s="557"/>
      <c r="H521" s="541">
        <f>$K$40*$H519</f>
        <v>0</v>
      </c>
      <c r="I521" s="542"/>
      <c r="J521" s="542"/>
      <c r="K521" s="543"/>
      <c r="L521" s="335"/>
      <c r="M521" s="335"/>
      <c r="N521" s="335"/>
      <c r="O521" s="198"/>
    </row>
    <row r="522" spans="1:15" s="242" customFormat="1">
      <c r="A522" s="196"/>
      <c r="B522" s="336"/>
      <c r="C522" s="336"/>
      <c r="D522" s="336"/>
      <c r="E522" s="335"/>
      <c r="F522" s="335"/>
      <c r="G522" s="335"/>
      <c r="H522" s="335"/>
      <c r="I522" s="335"/>
      <c r="J522" s="335"/>
      <c r="K522" s="335"/>
      <c r="L522" s="335"/>
      <c r="M522" s="335"/>
      <c r="N522" s="335"/>
      <c r="O522" s="198"/>
    </row>
    <row r="523" spans="1:15" s="242" customFormat="1">
      <c r="A523" s="511" t="s">
        <v>602</v>
      </c>
      <c r="B523" s="364"/>
      <c r="C523" s="364"/>
      <c r="D523" s="364"/>
      <c r="E523" s="364"/>
      <c r="F523" s="364"/>
      <c r="G523" s="364"/>
      <c r="H523" s="364"/>
      <c r="I523" s="364"/>
      <c r="J523" s="364"/>
      <c r="K523" s="364"/>
      <c r="L523" s="364"/>
      <c r="M523" s="364"/>
      <c r="N523" s="364"/>
      <c r="O523" s="365"/>
    </row>
    <row r="524" spans="1:15" s="242" customFormat="1">
      <c r="A524" s="481" t="s">
        <v>117</v>
      </c>
      <c r="B524" s="544"/>
      <c r="C524" s="482"/>
      <c r="D524" s="545" t="s">
        <v>599</v>
      </c>
      <c r="E524" s="546"/>
      <c r="F524" s="546"/>
      <c r="G524" s="546"/>
      <c r="H524" s="546"/>
      <c r="I524" s="546"/>
      <c r="J524" s="546"/>
      <c r="K524" s="546"/>
      <c r="L524" s="546"/>
      <c r="M524" s="546"/>
      <c r="N524" s="546"/>
      <c r="O524" s="547"/>
    </row>
    <row r="525" spans="1:15" s="242" customFormat="1">
      <c r="A525" s="481" t="s">
        <v>117</v>
      </c>
      <c r="B525" s="544"/>
      <c r="C525" s="482"/>
      <c r="D525" s="545" t="s">
        <v>600</v>
      </c>
      <c r="E525" s="546"/>
      <c r="F525" s="546"/>
      <c r="G525" s="546"/>
      <c r="H525" s="546"/>
      <c r="I525" s="546"/>
      <c r="J525" s="546"/>
      <c r="K525" s="546"/>
      <c r="L525" s="546"/>
      <c r="M525" s="546"/>
      <c r="N525" s="546"/>
      <c r="O525" s="547"/>
    </row>
    <row r="526" spans="1:15" s="242" customFormat="1">
      <c r="A526" s="481" t="s">
        <v>117</v>
      </c>
      <c r="B526" s="544"/>
      <c r="C526" s="482"/>
      <c r="D526" s="545" t="s">
        <v>601</v>
      </c>
      <c r="E526" s="546"/>
      <c r="F526" s="546"/>
      <c r="G526" s="546"/>
      <c r="H526" s="546"/>
      <c r="I526" s="546"/>
      <c r="J526" s="546"/>
      <c r="K526" s="546"/>
      <c r="L526" s="546"/>
      <c r="M526" s="546"/>
      <c r="N526" s="546"/>
      <c r="O526" s="547"/>
    </row>
    <row r="527" spans="1:15" s="242" customFormat="1">
      <c r="A527" s="548" t="s">
        <v>117</v>
      </c>
      <c r="B527" s="549"/>
      <c r="C527" s="550"/>
      <c r="D527" s="396" t="s">
        <v>604</v>
      </c>
      <c r="E527" s="392"/>
      <c r="F527" s="392"/>
      <c r="G527" s="392"/>
      <c r="H527" s="392"/>
      <c r="I527" s="392"/>
      <c r="J527" s="392"/>
      <c r="K527" s="392"/>
      <c r="L527" s="392"/>
      <c r="M527" s="392"/>
      <c r="N527" s="392"/>
      <c r="O527" s="393"/>
    </row>
    <row r="528" spans="1:15" s="242" customFormat="1">
      <c r="A528" s="551"/>
      <c r="B528" s="552"/>
      <c r="C528" s="553"/>
      <c r="D528" s="554" t="s">
        <v>806</v>
      </c>
      <c r="E528" s="362"/>
      <c r="F528" s="362"/>
      <c r="G528" s="362"/>
      <c r="H528" s="362"/>
      <c r="I528" s="362"/>
      <c r="J528" s="362"/>
      <c r="K528" s="362"/>
      <c r="L528" s="362"/>
      <c r="M528" s="362"/>
      <c r="N528" s="362"/>
      <c r="O528" s="363"/>
    </row>
    <row r="529" spans="1:15">
      <c r="A529" s="541">
        <f>SUM(A524:C528)</f>
        <v>0</v>
      </c>
      <c r="B529" s="542"/>
      <c r="C529" s="543"/>
      <c r="D529" s="97" t="s">
        <v>603</v>
      </c>
      <c r="E529" s="28"/>
      <c r="F529" s="28"/>
      <c r="G529" s="28"/>
      <c r="H529" s="28"/>
      <c r="I529" s="28"/>
      <c r="J529" s="28"/>
      <c r="K529" s="28"/>
      <c r="L529" s="28"/>
      <c r="M529" s="28"/>
      <c r="N529" s="28"/>
      <c r="O529" s="60"/>
    </row>
    <row r="530" spans="1:15" s="242" customFormat="1">
      <c r="A530" s="339"/>
      <c r="B530" s="339"/>
      <c r="C530" s="339"/>
      <c r="D530" s="97"/>
      <c r="E530" s="28"/>
      <c r="F530" s="28"/>
      <c r="G530" s="28"/>
      <c r="H530" s="28"/>
      <c r="I530" s="28"/>
      <c r="J530" s="28"/>
      <c r="K530" s="28"/>
      <c r="L530" s="28"/>
      <c r="M530" s="28"/>
      <c r="N530" s="28"/>
      <c r="O530" s="60"/>
    </row>
    <row r="531" spans="1:15">
      <c r="A531" s="541">
        <f>H58+H73+H88+H104+H119+H134+H151+H166+H182+H198+H213+H228+H243+H258+H274+H289+H305+H320+H336+H352+H367+H382+H398+H413+H429+H444+H460+H475+H491+H506+H521</f>
        <v>0</v>
      </c>
      <c r="B531" s="542"/>
      <c r="C531" s="543"/>
      <c r="D531" s="106" t="s">
        <v>603</v>
      </c>
      <c r="E531" s="21"/>
      <c r="F531" s="21"/>
      <c r="G531" s="21"/>
      <c r="H531" s="21"/>
      <c r="I531" s="21"/>
      <c r="J531" s="21"/>
      <c r="K531" s="21"/>
      <c r="L531" s="21"/>
      <c r="M531" s="21"/>
      <c r="N531" s="21"/>
      <c r="O531" s="18"/>
    </row>
  </sheetData>
  <mergeCells count="628">
    <mergeCell ref="A526:C526"/>
    <mergeCell ref="D526:O526"/>
    <mergeCell ref="A527:C528"/>
    <mergeCell ref="D527:O527"/>
    <mergeCell ref="D528:O528"/>
    <mergeCell ref="A529:C529"/>
    <mergeCell ref="B518:O518"/>
    <mergeCell ref="B519:G519"/>
    <mergeCell ref="H519:K519"/>
    <mergeCell ref="B521:G521"/>
    <mergeCell ref="H521:K521"/>
    <mergeCell ref="A523:O523"/>
    <mergeCell ref="A524:C524"/>
    <mergeCell ref="D524:O524"/>
    <mergeCell ref="A525:C525"/>
    <mergeCell ref="D525:O525"/>
    <mergeCell ref="A24:O24"/>
    <mergeCell ref="A30:B30"/>
    <mergeCell ref="A31:B31"/>
    <mergeCell ref="A32:B32"/>
    <mergeCell ref="B99:D99"/>
    <mergeCell ref="E99:O99"/>
    <mergeCell ref="H86:K86"/>
    <mergeCell ref="B88:G88"/>
    <mergeCell ref="H88:K88"/>
    <mergeCell ref="A90:O90"/>
    <mergeCell ref="A91:C91"/>
    <mergeCell ref="D91:O91"/>
    <mergeCell ref="A76:C76"/>
    <mergeCell ref="A92:C92"/>
    <mergeCell ref="A93:C93"/>
    <mergeCell ref="D92:O92"/>
    <mergeCell ref="D93:O93"/>
    <mergeCell ref="A94:C95"/>
    <mergeCell ref="D94:O94"/>
    <mergeCell ref="D95:O95"/>
    <mergeCell ref="A96:C96"/>
    <mergeCell ref="A98:O98"/>
    <mergeCell ref="M39:O39"/>
    <mergeCell ref="I39:J39"/>
    <mergeCell ref="B117:G117"/>
    <mergeCell ref="H117:K117"/>
    <mergeCell ref="B101:O101"/>
    <mergeCell ref="B102:G102"/>
    <mergeCell ref="H102:K102"/>
    <mergeCell ref="B104:G104"/>
    <mergeCell ref="H104:K104"/>
    <mergeCell ref="A106:O106"/>
    <mergeCell ref="A107:C107"/>
    <mergeCell ref="D107:O107"/>
    <mergeCell ref="A108:C108"/>
    <mergeCell ref="D108:O108"/>
    <mergeCell ref="A109:C109"/>
    <mergeCell ref="B116:O116"/>
    <mergeCell ref="D109:O109"/>
    <mergeCell ref="A110:C111"/>
    <mergeCell ref="D110:O110"/>
    <mergeCell ref="D111:O111"/>
    <mergeCell ref="A112:C112"/>
    <mergeCell ref="A114:O114"/>
    <mergeCell ref="B115:D115"/>
    <mergeCell ref="E115:O115"/>
    <mergeCell ref="A125:C126"/>
    <mergeCell ref="D125:O125"/>
    <mergeCell ref="D126:O126"/>
    <mergeCell ref="A129:O129"/>
    <mergeCell ref="B130:D130"/>
    <mergeCell ref="E130:O130"/>
    <mergeCell ref="B131:O131"/>
    <mergeCell ref="B132:G132"/>
    <mergeCell ref="H132:K132"/>
    <mergeCell ref="B119:G119"/>
    <mergeCell ref="H119:K119"/>
    <mergeCell ref="A121:O121"/>
    <mergeCell ref="A122:C122"/>
    <mergeCell ref="D122:O122"/>
    <mergeCell ref="A123:C123"/>
    <mergeCell ref="D123:O123"/>
    <mergeCell ref="A124:C124"/>
    <mergeCell ref="D124:O124"/>
    <mergeCell ref="B163:O163"/>
    <mergeCell ref="B164:G164"/>
    <mergeCell ref="H164:K164"/>
    <mergeCell ref="D139:O139"/>
    <mergeCell ref="A140:C141"/>
    <mergeCell ref="D140:O140"/>
    <mergeCell ref="D141:O141"/>
    <mergeCell ref="A142:C142"/>
    <mergeCell ref="A127:C127"/>
    <mergeCell ref="B162:D162"/>
    <mergeCell ref="A154:C154"/>
    <mergeCell ref="A155:C155"/>
    <mergeCell ref="A157:C158"/>
    <mergeCell ref="D157:O157"/>
    <mergeCell ref="D158:O158"/>
    <mergeCell ref="A159:C159"/>
    <mergeCell ref="A161:O161"/>
    <mergeCell ref="E162:O162"/>
    <mergeCell ref="D185:O185"/>
    <mergeCell ref="A186:C186"/>
    <mergeCell ref="D186:O186"/>
    <mergeCell ref="H166:K166"/>
    <mergeCell ref="A168:O168"/>
    <mergeCell ref="A169:C169"/>
    <mergeCell ref="D169:O169"/>
    <mergeCell ref="A170:C170"/>
    <mergeCell ref="D170:O170"/>
    <mergeCell ref="H198:K198"/>
    <mergeCell ref="A200:O200"/>
    <mergeCell ref="A201:C201"/>
    <mergeCell ref="D201:O201"/>
    <mergeCell ref="A202:C202"/>
    <mergeCell ref="D202:O202"/>
    <mergeCell ref="A187:C187"/>
    <mergeCell ref="D187:O187"/>
    <mergeCell ref="A171:C171"/>
    <mergeCell ref="D171:O171"/>
    <mergeCell ref="A172:C173"/>
    <mergeCell ref="D172:O172"/>
    <mergeCell ref="D173:O173"/>
    <mergeCell ref="A174:C174"/>
    <mergeCell ref="A177:O177"/>
    <mergeCell ref="B178:D178"/>
    <mergeCell ref="E178:O178"/>
    <mergeCell ref="B179:O179"/>
    <mergeCell ref="B180:G180"/>
    <mergeCell ref="H180:K180"/>
    <mergeCell ref="B182:G182"/>
    <mergeCell ref="H182:K182"/>
    <mergeCell ref="A184:O184"/>
    <mergeCell ref="A185:C185"/>
    <mergeCell ref="A190:C190"/>
    <mergeCell ref="A188:C189"/>
    <mergeCell ref="D188:O188"/>
    <mergeCell ref="D189:O189"/>
    <mergeCell ref="A192:O192"/>
    <mergeCell ref="B193:D193"/>
    <mergeCell ref="E193:O193"/>
    <mergeCell ref="B195:O195"/>
    <mergeCell ref="B196:G196"/>
    <mergeCell ref="H196:K196"/>
    <mergeCell ref="H272:K272"/>
    <mergeCell ref="D246:O246"/>
    <mergeCell ref="A247:C247"/>
    <mergeCell ref="D247:O247"/>
    <mergeCell ref="A248:C248"/>
    <mergeCell ref="D248:O248"/>
    <mergeCell ref="A232:C232"/>
    <mergeCell ref="A233:C233"/>
    <mergeCell ref="A234:C235"/>
    <mergeCell ref="A236:C236"/>
    <mergeCell ref="B241:G241"/>
    <mergeCell ref="H241:K241"/>
    <mergeCell ref="B243:G243"/>
    <mergeCell ref="H243:K243"/>
    <mergeCell ref="A245:O245"/>
    <mergeCell ref="A246:C246"/>
    <mergeCell ref="A249:C250"/>
    <mergeCell ref="D249:O249"/>
    <mergeCell ref="D250:O250"/>
    <mergeCell ref="A251:C251"/>
    <mergeCell ref="A253:O253"/>
    <mergeCell ref="B254:D254"/>
    <mergeCell ref="E254:O254"/>
    <mergeCell ref="B255:O255"/>
    <mergeCell ref="B256:G256"/>
    <mergeCell ref="H256:K256"/>
    <mergeCell ref="A279:C279"/>
    <mergeCell ref="D279:O279"/>
    <mergeCell ref="A280:C281"/>
    <mergeCell ref="D280:O280"/>
    <mergeCell ref="D281:O281"/>
    <mergeCell ref="A282:C282"/>
    <mergeCell ref="A266:C266"/>
    <mergeCell ref="B258:G258"/>
    <mergeCell ref="H258:K258"/>
    <mergeCell ref="A260:O260"/>
    <mergeCell ref="A261:C261"/>
    <mergeCell ref="D261:O261"/>
    <mergeCell ref="A262:C262"/>
    <mergeCell ref="D262:O262"/>
    <mergeCell ref="A263:C263"/>
    <mergeCell ref="D263:O263"/>
    <mergeCell ref="A264:C265"/>
    <mergeCell ref="D264:O264"/>
    <mergeCell ref="D265:O265"/>
    <mergeCell ref="A269:O269"/>
    <mergeCell ref="B270:D270"/>
    <mergeCell ref="E270:O270"/>
    <mergeCell ref="B271:O271"/>
    <mergeCell ref="B272:G272"/>
    <mergeCell ref="A8:L8"/>
    <mergeCell ref="A11:O11"/>
    <mergeCell ref="A12:O12"/>
    <mergeCell ref="A14:O14"/>
    <mergeCell ref="A16:O16"/>
    <mergeCell ref="A9:N9"/>
    <mergeCell ref="M8:O8"/>
    <mergeCell ref="D219:O219"/>
    <mergeCell ref="D220:O220"/>
    <mergeCell ref="A221:C221"/>
    <mergeCell ref="A223:O223"/>
    <mergeCell ref="B198:G198"/>
    <mergeCell ref="A26:O26"/>
    <mergeCell ref="E54:O54"/>
    <mergeCell ref="A53:O53"/>
    <mergeCell ref="A39:D39"/>
    <mergeCell ref="A40:D40"/>
    <mergeCell ref="M40:O40"/>
    <mergeCell ref="K39:L39"/>
    <mergeCell ref="A38:D38"/>
    <mergeCell ref="E38:F38"/>
    <mergeCell ref="G38:H38"/>
    <mergeCell ref="B302:O302"/>
    <mergeCell ref="B303:G303"/>
    <mergeCell ref="H303:K303"/>
    <mergeCell ref="A284:O284"/>
    <mergeCell ref="B285:D285"/>
    <mergeCell ref="E285:O285"/>
    <mergeCell ref="B286:O286"/>
    <mergeCell ref="B287:G287"/>
    <mergeCell ref="H287:K287"/>
    <mergeCell ref="B289:G289"/>
    <mergeCell ref="H289:K289"/>
    <mergeCell ref="A291:O291"/>
    <mergeCell ref="A276:O276"/>
    <mergeCell ref="A277:C277"/>
    <mergeCell ref="D277:O277"/>
    <mergeCell ref="A278:C278"/>
    <mergeCell ref="D278:O278"/>
    <mergeCell ref="D33:O33"/>
    <mergeCell ref="B240:O240"/>
    <mergeCell ref="B166:G166"/>
    <mergeCell ref="D231:O231"/>
    <mergeCell ref="D232:O232"/>
    <mergeCell ref="D233:O233"/>
    <mergeCell ref="D234:O234"/>
    <mergeCell ref="D235:O235"/>
    <mergeCell ref="A238:O238"/>
    <mergeCell ref="B239:D239"/>
    <mergeCell ref="E239:O239"/>
    <mergeCell ref="B224:D224"/>
    <mergeCell ref="E224:O224"/>
    <mergeCell ref="B225:O225"/>
    <mergeCell ref="B226:G226"/>
    <mergeCell ref="H226:K226"/>
    <mergeCell ref="B228:G228"/>
    <mergeCell ref="D218:O218"/>
    <mergeCell ref="A219:C220"/>
    <mergeCell ref="H73:K73"/>
    <mergeCell ref="D63:O63"/>
    <mergeCell ref="I38:J38"/>
    <mergeCell ref="K38:L38"/>
    <mergeCell ref="M38:O38"/>
    <mergeCell ref="E40:F40"/>
    <mergeCell ref="G40:H40"/>
    <mergeCell ref="I40:J40"/>
    <mergeCell ref="K40:L40"/>
    <mergeCell ref="G39:H39"/>
    <mergeCell ref="E39:F39"/>
    <mergeCell ref="B54:D54"/>
    <mergeCell ref="A63:C63"/>
    <mergeCell ref="A64:C65"/>
    <mergeCell ref="A66:C66"/>
    <mergeCell ref="A68:O68"/>
    <mergeCell ref="B69:D69"/>
    <mergeCell ref="E69:O69"/>
    <mergeCell ref="H71:K71"/>
    <mergeCell ref="B73:G73"/>
    <mergeCell ref="A27:O27"/>
    <mergeCell ref="A29:O29"/>
    <mergeCell ref="D30:O30"/>
    <mergeCell ref="D31:O31"/>
    <mergeCell ref="D32:O32"/>
    <mergeCell ref="A137:C137"/>
    <mergeCell ref="D137:O137"/>
    <mergeCell ref="A138:C138"/>
    <mergeCell ref="D138:O138"/>
    <mergeCell ref="B55:O55"/>
    <mergeCell ref="B56:G56"/>
    <mergeCell ref="B58:G58"/>
    <mergeCell ref="H58:K58"/>
    <mergeCell ref="A60:O60"/>
    <mergeCell ref="H56:K56"/>
    <mergeCell ref="D61:O61"/>
    <mergeCell ref="D64:O64"/>
    <mergeCell ref="A75:O75"/>
    <mergeCell ref="B70:O70"/>
    <mergeCell ref="B71:G71"/>
    <mergeCell ref="D62:O62"/>
    <mergeCell ref="D65:O65"/>
    <mergeCell ref="A61:C61"/>
    <mergeCell ref="A62:C62"/>
    <mergeCell ref="A203:C203"/>
    <mergeCell ref="D203:O203"/>
    <mergeCell ref="A204:C205"/>
    <mergeCell ref="D204:O204"/>
    <mergeCell ref="H228:K228"/>
    <mergeCell ref="A230:O230"/>
    <mergeCell ref="A231:C231"/>
    <mergeCell ref="A216:C216"/>
    <mergeCell ref="A215:O215"/>
    <mergeCell ref="D216:O216"/>
    <mergeCell ref="A217:C217"/>
    <mergeCell ref="D217:O217"/>
    <mergeCell ref="A218:C218"/>
    <mergeCell ref="B213:G213"/>
    <mergeCell ref="H213:K213"/>
    <mergeCell ref="B211:G211"/>
    <mergeCell ref="H211:K211"/>
    <mergeCell ref="A208:O208"/>
    <mergeCell ref="B209:D209"/>
    <mergeCell ref="E209:O209"/>
    <mergeCell ref="B210:O210"/>
    <mergeCell ref="D76:O76"/>
    <mergeCell ref="A77:C77"/>
    <mergeCell ref="D77:O77"/>
    <mergeCell ref="A78:C78"/>
    <mergeCell ref="D78:O78"/>
    <mergeCell ref="A79:C80"/>
    <mergeCell ref="D79:O79"/>
    <mergeCell ref="D80:O80"/>
    <mergeCell ref="A81:C81"/>
    <mergeCell ref="A83:O83"/>
    <mergeCell ref="B84:D84"/>
    <mergeCell ref="E84:O84"/>
    <mergeCell ref="B85:O85"/>
    <mergeCell ref="B86:G86"/>
    <mergeCell ref="B134:G134"/>
    <mergeCell ref="H134:K134"/>
    <mergeCell ref="D205:O205"/>
    <mergeCell ref="A206:C206"/>
    <mergeCell ref="A153:O153"/>
    <mergeCell ref="D154:O154"/>
    <mergeCell ref="D155:O155"/>
    <mergeCell ref="A156:C156"/>
    <mergeCell ref="D156:O156"/>
    <mergeCell ref="A146:O146"/>
    <mergeCell ref="B147:D147"/>
    <mergeCell ref="E147:O147"/>
    <mergeCell ref="B148:O148"/>
    <mergeCell ref="B149:G149"/>
    <mergeCell ref="H149:K149"/>
    <mergeCell ref="B151:G151"/>
    <mergeCell ref="H151:K151"/>
    <mergeCell ref="A136:O136"/>
    <mergeCell ref="A139:C139"/>
    <mergeCell ref="B274:G274"/>
    <mergeCell ref="H274:K274"/>
    <mergeCell ref="A308:C308"/>
    <mergeCell ref="D308:O308"/>
    <mergeCell ref="A309:C309"/>
    <mergeCell ref="D309:O309"/>
    <mergeCell ref="A310:C310"/>
    <mergeCell ref="D310:O310"/>
    <mergeCell ref="B305:G305"/>
    <mergeCell ref="H305:K305"/>
    <mergeCell ref="A307:O307"/>
    <mergeCell ref="B301:D301"/>
    <mergeCell ref="A292:C292"/>
    <mergeCell ref="A293:C293"/>
    <mergeCell ref="D292:O292"/>
    <mergeCell ref="D293:O293"/>
    <mergeCell ref="A294:C294"/>
    <mergeCell ref="D294:O294"/>
    <mergeCell ref="A295:C296"/>
    <mergeCell ref="D295:O295"/>
    <mergeCell ref="D296:O296"/>
    <mergeCell ref="A297:C297"/>
    <mergeCell ref="A300:O300"/>
    <mergeCell ref="E301:O301"/>
    <mergeCell ref="A311:C312"/>
    <mergeCell ref="D311:O311"/>
    <mergeCell ref="D312:O312"/>
    <mergeCell ref="A313:C313"/>
    <mergeCell ref="A315:O315"/>
    <mergeCell ref="B316:D316"/>
    <mergeCell ref="E316:O316"/>
    <mergeCell ref="B317:O317"/>
    <mergeCell ref="B318:G318"/>
    <mergeCell ref="H318:K318"/>
    <mergeCell ref="B320:G320"/>
    <mergeCell ref="H320:K320"/>
    <mergeCell ref="A322:O322"/>
    <mergeCell ref="A323:C323"/>
    <mergeCell ref="D323:O323"/>
    <mergeCell ref="A324:C324"/>
    <mergeCell ref="D324:O324"/>
    <mergeCell ref="A325:C325"/>
    <mergeCell ref="D325:O325"/>
    <mergeCell ref="A326:C327"/>
    <mergeCell ref="D326:O326"/>
    <mergeCell ref="D327:O327"/>
    <mergeCell ref="A328:C328"/>
    <mergeCell ref="A331:O331"/>
    <mergeCell ref="B332:D332"/>
    <mergeCell ref="E332:O332"/>
    <mergeCell ref="B333:O333"/>
    <mergeCell ref="B334:G334"/>
    <mergeCell ref="H334:K334"/>
    <mergeCell ref="B336:G336"/>
    <mergeCell ref="H336:K336"/>
    <mergeCell ref="A338:O338"/>
    <mergeCell ref="A339:C339"/>
    <mergeCell ref="D339:O339"/>
    <mergeCell ref="A340:C340"/>
    <mergeCell ref="D340:O340"/>
    <mergeCell ref="A341:C341"/>
    <mergeCell ref="D341:O341"/>
    <mergeCell ref="A342:C343"/>
    <mergeCell ref="D342:O342"/>
    <mergeCell ref="D343:O343"/>
    <mergeCell ref="A344:C344"/>
    <mergeCell ref="A346:O346"/>
    <mergeCell ref="B347:D347"/>
    <mergeCell ref="E347:O347"/>
    <mergeCell ref="B349:O349"/>
    <mergeCell ref="B350:G350"/>
    <mergeCell ref="H350:K350"/>
    <mergeCell ref="B352:G352"/>
    <mergeCell ref="H352:K352"/>
    <mergeCell ref="A354:O354"/>
    <mergeCell ref="A355:C355"/>
    <mergeCell ref="D355:O355"/>
    <mergeCell ref="A356:C356"/>
    <mergeCell ref="D356:O356"/>
    <mergeCell ref="A357:C357"/>
    <mergeCell ref="D357:O357"/>
    <mergeCell ref="A358:C359"/>
    <mergeCell ref="D358:O358"/>
    <mergeCell ref="D359:O359"/>
    <mergeCell ref="A360:C360"/>
    <mergeCell ref="A362:O362"/>
    <mergeCell ref="B363:D363"/>
    <mergeCell ref="E363:O363"/>
    <mergeCell ref="B364:O364"/>
    <mergeCell ref="B365:G365"/>
    <mergeCell ref="H365:K365"/>
    <mergeCell ref="B367:G367"/>
    <mergeCell ref="H367:K367"/>
    <mergeCell ref="A369:O369"/>
    <mergeCell ref="A370:C370"/>
    <mergeCell ref="D370:O370"/>
    <mergeCell ref="A371:C371"/>
    <mergeCell ref="D371:O371"/>
    <mergeCell ref="A372:C372"/>
    <mergeCell ref="D372:O372"/>
    <mergeCell ref="A373:C374"/>
    <mergeCell ref="D373:O373"/>
    <mergeCell ref="D374:O374"/>
    <mergeCell ref="A375:C375"/>
    <mergeCell ref="A377:O377"/>
    <mergeCell ref="B378:D378"/>
    <mergeCell ref="E378:O378"/>
    <mergeCell ref="B379:O379"/>
    <mergeCell ref="B380:G380"/>
    <mergeCell ref="H380:K380"/>
    <mergeCell ref="B382:G382"/>
    <mergeCell ref="H382:K382"/>
    <mergeCell ref="A384:O384"/>
    <mergeCell ref="A385:C385"/>
    <mergeCell ref="D385:O385"/>
    <mergeCell ref="A386:C386"/>
    <mergeCell ref="D386:O386"/>
    <mergeCell ref="A387:C387"/>
    <mergeCell ref="D387:O387"/>
    <mergeCell ref="A388:C389"/>
    <mergeCell ref="D388:O388"/>
    <mergeCell ref="D389:O389"/>
    <mergeCell ref="A390:C390"/>
    <mergeCell ref="A393:O393"/>
    <mergeCell ref="B394:D394"/>
    <mergeCell ref="E394:O394"/>
    <mergeCell ref="B395:O395"/>
    <mergeCell ref="B396:G396"/>
    <mergeCell ref="H396:K396"/>
    <mergeCell ref="B398:G398"/>
    <mergeCell ref="H398:K398"/>
    <mergeCell ref="A400:O400"/>
    <mergeCell ref="A401:C401"/>
    <mergeCell ref="D401:O401"/>
    <mergeCell ref="A402:C402"/>
    <mergeCell ref="D402:O402"/>
    <mergeCell ref="A403:C403"/>
    <mergeCell ref="D403:O403"/>
    <mergeCell ref="A404:C405"/>
    <mergeCell ref="D404:O404"/>
    <mergeCell ref="D405:O405"/>
    <mergeCell ref="A406:C406"/>
    <mergeCell ref="A408:O408"/>
    <mergeCell ref="B409:D409"/>
    <mergeCell ref="E409:O409"/>
    <mergeCell ref="B410:O410"/>
    <mergeCell ref="B411:G411"/>
    <mergeCell ref="H411:K411"/>
    <mergeCell ref="B413:G413"/>
    <mergeCell ref="H413:K413"/>
    <mergeCell ref="A415:O415"/>
    <mergeCell ref="A416:C416"/>
    <mergeCell ref="D416:O416"/>
    <mergeCell ref="A417:C417"/>
    <mergeCell ref="D417:O417"/>
    <mergeCell ref="A418:C418"/>
    <mergeCell ref="D418:O418"/>
    <mergeCell ref="A419:C420"/>
    <mergeCell ref="D419:O419"/>
    <mergeCell ref="D420:O420"/>
    <mergeCell ref="A421:C421"/>
    <mergeCell ref="A424:O424"/>
    <mergeCell ref="B425:D425"/>
    <mergeCell ref="E425:O425"/>
    <mergeCell ref="B426:O426"/>
    <mergeCell ref="B427:G427"/>
    <mergeCell ref="H427:K427"/>
    <mergeCell ref="B429:G429"/>
    <mergeCell ref="H429:K429"/>
    <mergeCell ref="A431:O431"/>
    <mergeCell ref="A432:C432"/>
    <mergeCell ref="D432:O432"/>
    <mergeCell ref="A433:C433"/>
    <mergeCell ref="D433:O433"/>
    <mergeCell ref="A434:C434"/>
    <mergeCell ref="D434:O434"/>
    <mergeCell ref="A435:C436"/>
    <mergeCell ref="D435:O435"/>
    <mergeCell ref="D436:O436"/>
    <mergeCell ref="A437:C437"/>
    <mergeCell ref="A439:O439"/>
    <mergeCell ref="B440:D440"/>
    <mergeCell ref="E440:O440"/>
    <mergeCell ref="B441:O441"/>
    <mergeCell ref="B442:G442"/>
    <mergeCell ref="H442:K442"/>
    <mergeCell ref="B444:G444"/>
    <mergeCell ref="H444:K444"/>
    <mergeCell ref="A446:O446"/>
    <mergeCell ref="A447:C447"/>
    <mergeCell ref="D447:O447"/>
    <mergeCell ref="A448:C448"/>
    <mergeCell ref="D448:O448"/>
    <mergeCell ref="A449:C449"/>
    <mergeCell ref="D449:O449"/>
    <mergeCell ref="A450:C451"/>
    <mergeCell ref="D450:O450"/>
    <mergeCell ref="D451:O451"/>
    <mergeCell ref="A452:C452"/>
    <mergeCell ref="A455:O455"/>
    <mergeCell ref="B456:D456"/>
    <mergeCell ref="E456:O456"/>
    <mergeCell ref="B457:O457"/>
    <mergeCell ref="B458:G458"/>
    <mergeCell ref="H458:K458"/>
    <mergeCell ref="B460:G460"/>
    <mergeCell ref="H460:K460"/>
    <mergeCell ref="A462:O462"/>
    <mergeCell ref="A463:C463"/>
    <mergeCell ref="D463:O463"/>
    <mergeCell ref="A464:C464"/>
    <mergeCell ref="D464:O464"/>
    <mergeCell ref="A465:C465"/>
    <mergeCell ref="D465:O465"/>
    <mergeCell ref="A466:C467"/>
    <mergeCell ref="D466:O466"/>
    <mergeCell ref="D467:O467"/>
    <mergeCell ref="A468:C468"/>
    <mergeCell ref="A470:O470"/>
    <mergeCell ref="B471:D471"/>
    <mergeCell ref="E471:O471"/>
    <mergeCell ref="B472:O472"/>
    <mergeCell ref="B473:G473"/>
    <mergeCell ref="H473:K473"/>
    <mergeCell ref="B475:G475"/>
    <mergeCell ref="H475:K475"/>
    <mergeCell ref="A477:O477"/>
    <mergeCell ref="A478:C478"/>
    <mergeCell ref="D478:O478"/>
    <mergeCell ref="A479:C479"/>
    <mergeCell ref="D479:O479"/>
    <mergeCell ref="A480:C480"/>
    <mergeCell ref="D480:O480"/>
    <mergeCell ref="D481:O481"/>
    <mergeCell ref="D482:O482"/>
    <mergeCell ref="D494:O494"/>
    <mergeCell ref="A495:C495"/>
    <mergeCell ref="D495:O495"/>
    <mergeCell ref="A496:C496"/>
    <mergeCell ref="D496:O496"/>
    <mergeCell ref="A531:C531"/>
    <mergeCell ref="A497:C498"/>
    <mergeCell ref="D497:O497"/>
    <mergeCell ref="D498:O498"/>
    <mergeCell ref="A483:C483"/>
    <mergeCell ref="A486:O486"/>
    <mergeCell ref="B487:D487"/>
    <mergeCell ref="E487:O487"/>
    <mergeCell ref="B488:O488"/>
    <mergeCell ref="B489:G489"/>
    <mergeCell ref="H489:K489"/>
    <mergeCell ref="B491:G491"/>
    <mergeCell ref="H491:K491"/>
    <mergeCell ref="A494:C494"/>
    <mergeCell ref="A516:O516"/>
    <mergeCell ref="B517:D517"/>
    <mergeCell ref="E517:O517"/>
    <mergeCell ref="A1:O1"/>
    <mergeCell ref="A2:O2"/>
    <mergeCell ref="A514:C514"/>
    <mergeCell ref="A508:O508"/>
    <mergeCell ref="A509:C509"/>
    <mergeCell ref="D509:O509"/>
    <mergeCell ref="A510:C510"/>
    <mergeCell ref="D510:O510"/>
    <mergeCell ref="A511:C511"/>
    <mergeCell ref="D511:O511"/>
    <mergeCell ref="A512:C513"/>
    <mergeCell ref="D512:O512"/>
    <mergeCell ref="D513:O513"/>
    <mergeCell ref="A499:C499"/>
    <mergeCell ref="A501:O501"/>
    <mergeCell ref="B502:D502"/>
    <mergeCell ref="E502:O502"/>
    <mergeCell ref="B503:O503"/>
    <mergeCell ref="B504:G504"/>
    <mergeCell ref="H504:K504"/>
    <mergeCell ref="B506:G506"/>
    <mergeCell ref="H506:K506"/>
    <mergeCell ref="A493:O493"/>
    <mergeCell ref="A481:C482"/>
  </mergeCells>
  <dataValidations count="3">
    <dataValidation type="list" allowBlank="1" showInputMessage="1" showErrorMessage="1" sqref="E57 E507 E505 E492 E490 E476 E474 E461 E459 E445 E443 E430 E428 E414 E412 E399 E397 E383 E381 E368 E366 E353 E351 E348 E337 E335 E321 E319 E306 E304 E290 E288 E275 E273 E259 E257 E244 E242 E229 E227 E214 E212 E199 E197 E194 E183 E181 E167 E165 E152 E150 E135 E133 E120 E118 E105 E103 E100 E89 E87 E74 E72 E59 E522 E520">
      <formula1>$B$158:$B$203</formula1>
    </dataValidation>
    <dataValidation type="list" allowBlank="1" showInputMessage="1" showErrorMessage="1" sqref="E84:O84 E502:O502 E487:O487 E471:O471 E456:O456 E440:O440 E425:O425 E409:O409 E394:O394 E378:O378 E363:O363 E347:O347 E332:O332 E316:O316 E301:O301 E285:O285 E270:O270 E254:O254 E239:O239 E224:O224 E209:O209 E193:O193 E178:O178 E162:O162 E147:O147 E130:O130 E115:O115 E99:O99 E517:O517">
      <formula1>$B$155:$B$203</formula1>
    </dataValidation>
    <dataValidation type="list" allowBlank="1" showInputMessage="1" showErrorMessage="1" sqref="E54:O54">
      <formula1>$B$155:$B$201</formula1>
    </dataValidation>
  </dataValidations>
  <pageMargins left="0.25" right="0.25" top="0.5" bottom="0.5" header="0.3" footer="0.3"/>
  <pageSetup orientation="landscape" r:id="rId1"/>
  <headerFooter>
    <oddHeader>&amp;CIDEA B Application B (Preliminary Allocation plus Projected Carryover)</oddHeader>
    <oddFooter>&amp;LLocal Charters&amp;RPage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Sheet1!$A$42:$A$44</xm:f>
          </x14:formula1>
          <xm:sqref>M8:O8</xm:sqref>
        </x14:dataValidation>
        <x14:dataValidation type="list" allowBlank="1" showInputMessage="1" showErrorMessage="1">
          <x14:formula1>
            <xm:f>Sheet1!$A$42:$A$43</xm:f>
          </x14:formula1>
          <xm:sqref>A30:B32</xm:sqref>
        </x14:dataValidation>
        <x14:dataValidation type="list" allowBlank="1" showInputMessage="1" showErrorMessage="1">
          <x14:formula1>
            <xm:f>Sheet2!$B$147:$B$197</xm:f>
          </x14:formula1>
          <xm:sqref>E69:O69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3"/>
  <sheetViews>
    <sheetView zoomScaleNormal="100" workbookViewId="0">
      <selection activeCell="S41" sqref="S41"/>
    </sheetView>
  </sheetViews>
  <sheetFormatPr defaultRowHeight="14.4"/>
  <cols>
    <col min="1" max="1" width="3.6640625" customWidth="1"/>
    <col min="3" max="3" width="14.33203125" customWidth="1"/>
    <col min="4" max="4" width="8.88671875" hidden="1" customWidth="1"/>
    <col min="6" max="6" width="13.6640625" customWidth="1"/>
    <col min="14" max="14" width="8.88671875" customWidth="1"/>
    <col min="16" max="16" width="4.109375" customWidth="1"/>
  </cols>
  <sheetData>
    <row r="1" spans="1:16" s="108" customFormat="1">
      <c r="A1" s="345" t="s">
        <v>719</v>
      </c>
      <c r="B1" s="345"/>
      <c r="C1" s="345"/>
      <c r="D1" s="345"/>
      <c r="E1" s="345"/>
      <c r="F1" s="345"/>
      <c r="G1" s="345"/>
      <c r="H1" s="345"/>
      <c r="I1" s="345"/>
      <c r="J1" s="345"/>
      <c r="K1" s="345"/>
      <c r="L1" s="345"/>
      <c r="M1" s="345"/>
      <c r="N1" s="345"/>
      <c r="O1" s="345"/>
      <c r="P1" s="345"/>
    </row>
    <row r="2" spans="1:16" s="108" customFormat="1">
      <c r="A2" s="345" t="str">
        <f>Assurances!A2</f>
        <v xml:space="preserve"> Select LEA Name</v>
      </c>
      <c r="B2" s="345"/>
      <c r="C2" s="345"/>
      <c r="D2" s="345"/>
      <c r="E2" s="345"/>
      <c r="F2" s="345"/>
      <c r="G2" s="345"/>
      <c r="H2" s="345"/>
      <c r="I2" s="345"/>
      <c r="J2" s="345"/>
      <c r="K2" s="345"/>
      <c r="L2" s="345"/>
      <c r="M2" s="345"/>
      <c r="N2" s="345"/>
      <c r="O2" s="345"/>
      <c r="P2" s="345"/>
    </row>
    <row r="3" spans="1:16" s="108" customFormat="1" ht="15" thickBot="1">
      <c r="A3" s="136"/>
      <c r="B3" s="136"/>
      <c r="C3" s="136"/>
      <c r="D3" s="136"/>
      <c r="E3" s="136"/>
      <c r="F3" s="136"/>
      <c r="G3" s="136"/>
      <c r="H3" s="136"/>
      <c r="I3" s="136"/>
      <c r="J3" s="136"/>
      <c r="K3" s="136"/>
      <c r="L3" s="136"/>
      <c r="M3" s="136"/>
      <c r="N3" s="136"/>
      <c r="O3" s="136"/>
      <c r="P3" s="136"/>
    </row>
    <row r="4" spans="1:16">
      <c r="A4" s="93" t="s">
        <v>701</v>
      </c>
      <c r="B4" s="93"/>
      <c r="K4" s="56"/>
      <c r="L4" s="130" t="s">
        <v>527</v>
      </c>
      <c r="M4" s="130"/>
      <c r="N4" s="130"/>
      <c r="O4" s="130"/>
      <c r="P4" s="130"/>
    </row>
    <row r="6" spans="1:16">
      <c r="A6" s="603" t="s">
        <v>452</v>
      </c>
      <c r="B6" s="603"/>
      <c r="C6" s="603"/>
      <c r="D6" s="603"/>
      <c r="E6" s="603"/>
      <c r="F6" s="603"/>
      <c r="G6" s="603"/>
      <c r="H6" s="603"/>
      <c r="I6" s="603"/>
      <c r="J6" s="603"/>
      <c r="K6" s="603"/>
      <c r="L6" s="603"/>
      <c r="M6" s="603"/>
      <c r="N6" s="603"/>
      <c r="O6" s="603"/>
      <c r="P6" s="603"/>
    </row>
    <row r="7" spans="1:16" ht="14.4" customHeight="1">
      <c r="A7" s="604" t="s">
        <v>703</v>
      </c>
      <c r="B7" s="605"/>
      <c r="C7" s="605"/>
      <c r="D7" s="605"/>
      <c r="E7" s="605"/>
      <c r="F7" s="605"/>
      <c r="G7" s="605"/>
      <c r="H7" s="605"/>
      <c r="I7" s="605"/>
      <c r="J7" s="605"/>
      <c r="K7" s="605"/>
      <c r="L7" s="606"/>
      <c r="M7" s="438" t="s">
        <v>112</v>
      </c>
      <c r="N7" s="439"/>
      <c r="O7" s="439"/>
      <c r="P7" s="440"/>
    </row>
    <row r="8" spans="1:16" ht="14.4" customHeight="1">
      <c r="A8" s="537" t="s">
        <v>441</v>
      </c>
      <c r="B8" s="538"/>
      <c r="C8" s="538"/>
      <c r="D8" s="538"/>
      <c r="E8" s="538"/>
      <c r="F8" s="538"/>
      <c r="G8" s="538"/>
      <c r="H8" s="538"/>
      <c r="I8" s="538"/>
      <c r="J8" s="538"/>
      <c r="K8" s="538"/>
      <c r="L8" s="538"/>
      <c r="M8" s="538"/>
      <c r="N8" s="538"/>
      <c r="O8" s="538"/>
      <c r="P8" s="539"/>
    </row>
    <row r="10" spans="1:16" s="86" customFormat="1" ht="18" customHeight="1">
      <c r="A10" s="562" t="s">
        <v>607</v>
      </c>
      <c r="B10" s="360"/>
      <c r="C10" s="360"/>
      <c r="D10" s="360"/>
      <c r="E10" s="360"/>
      <c r="F10" s="360"/>
      <c r="G10" s="360"/>
      <c r="H10" s="360"/>
      <c r="I10" s="360"/>
      <c r="J10" s="360"/>
      <c r="K10" s="360"/>
      <c r="L10" s="360"/>
      <c r="M10" s="360"/>
      <c r="N10" s="360"/>
      <c r="O10" s="360"/>
      <c r="P10" s="360"/>
    </row>
    <row r="11" spans="1:16">
      <c r="A11" s="159" t="s">
        <v>778</v>
      </c>
      <c r="B11" s="160"/>
      <c r="C11" s="160"/>
      <c r="D11" s="160"/>
      <c r="E11" s="160"/>
      <c r="F11" s="160"/>
      <c r="G11" s="160"/>
      <c r="H11" s="160"/>
      <c r="I11" s="160"/>
      <c r="J11" s="160"/>
      <c r="K11" s="160"/>
      <c r="L11" s="160"/>
      <c r="M11" s="160"/>
      <c r="N11" s="160"/>
      <c r="O11" s="160"/>
      <c r="P11" s="160"/>
    </row>
    <row r="12" spans="1:16" s="108" customFormat="1">
      <c r="A12" s="187" t="s">
        <v>777</v>
      </c>
      <c r="B12" s="185"/>
      <c r="C12" s="185"/>
      <c r="D12" s="185"/>
      <c r="E12" s="185"/>
      <c r="F12" s="185"/>
      <c r="G12" s="185"/>
      <c r="H12" s="185"/>
      <c r="I12" s="185"/>
      <c r="J12" s="185"/>
      <c r="K12" s="186"/>
      <c r="L12" s="186"/>
      <c r="M12" s="186"/>
      <c r="N12" s="186"/>
      <c r="O12" s="186"/>
    </row>
    <row r="13" spans="1:16" ht="31.95" customHeight="1">
      <c r="A13" s="608" t="s">
        <v>779</v>
      </c>
      <c r="B13" s="608"/>
      <c r="C13" s="608"/>
      <c r="D13" s="608"/>
      <c r="E13" s="608"/>
      <c r="F13" s="608"/>
      <c r="G13" s="608" t="s">
        <v>780</v>
      </c>
      <c r="H13" s="608"/>
      <c r="I13" s="608"/>
      <c r="J13" s="608"/>
      <c r="K13" s="608"/>
      <c r="L13" s="593" t="s">
        <v>781</v>
      </c>
      <c r="M13" s="594"/>
      <c r="N13" s="594"/>
      <c r="O13" s="594"/>
      <c r="P13" s="595"/>
    </row>
    <row r="14" spans="1:16" s="108" customFormat="1" ht="33.6" customHeight="1">
      <c r="A14" s="609"/>
      <c r="B14" s="609"/>
      <c r="C14" s="609"/>
      <c r="D14" s="609"/>
      <c r="E14" s="609"/>
      <c r="F14" s="609"/>
      <c r="G14" s="609"/>
      <c r="H14" s="609"/>
      <c r="I14" s="609"/>
      <c r="J14" s="609"/>
      <c r="K14" s="609"/>
      <c r="L14" s="609"/>
      <c r="M14" s="609"/>
      <c r="N14" s="609"/>
      <c r="O14" s="609"/>
      <c r="P14" s="609"/>
    </row>
    <row r="15" spans="1:16" ht="30" customHeight="1">
      <c r="A15" s="607" t="s">
        <v>444</v>
      </c>
      <c r="B15" s="607"/>
      <c r="C15" s="607"/>
      <c r="D15" s="607"/>
      <c r="E15" s="607"/>
      <c r="F15" s="607"/>
      <c r="G15" s="607"/>
      <c r="H15" s="607"/>
      <c r="I15" s="607"/>
      <c r="J15" s="607"/>
      <c r="K15" s="607"/>
      <c r="L15" s="607"/>
      <c r="M15" s="607"/>
      <c r="N15" s="607"/>
      <c r="O15" s="607"/>
      <c r="P15" s="607"/>
    </row>
    <row r="16" spans="1:16" s="108" customFormat="1">
      <c r="A16" s="187"/>
      <c r="B16" s="185"/>
      <c r="C16" s="185"/>
      <c r="D16" s="185"/>
      <c r="E16" s="185"/>
      <c r="F16" s="185"/>
      <c r="G16" s="185"/>
      <c r="H16" s="185"/>
      <c r="I16" s="185"/>
      <c r="J16" s="185"/>
      <c r="K16" s="186"/>
      <c r="L16" s="186"/>
      <c r="M16" s="186"/>
      <c r="N16" s="186"/>
      <c r="O16" s="186"/>
    </row>
    <row r="17" spans="1:16" s="108" customFormat="1">
      <c r="A17" s="187"/>
      <c r="B17" s="185"/>
      <c r="C17" s="185"/>
      <c r="D17" s="185"/>
      <c r="E17" s="185"/>
      <c r="F17" s="185"/>
      <c r="G17" s="185"/>
      <c r="H17" s="185"/>
      <c r="I17" s="185"/>
      <c r="J17" s="185"/>
      <c r="K17" s="186"/>
      <c r="L17" s="186"/>
      <c r="M17" s="186"/>
      <c r="N17" s="186"/>
      <c r="O17" s="186"/>
    </row>
    <row r="18" spans="1:16" s="108" customFormat="1">
      <c r="A18" s="184" t="s">
        <v>612</v>
      </c>
      <c r="B18" s="184"/>
      <c r="C18" s="184"/>
      <c r="D18" s="184"/>
      <c r="E18" s="184"/>
      <c r="F18" s="184"/>
      <c r="G18" s="184"/>
      <c r="H18" s="184"/>
      <c r="I18" s="184"/>
      <c r="J18" s="184"/>
      <c r="K18" s="159"/>
      <c r="L18" s="159"/>
      <c r="M18" s="159"/>
      <c r="N18" s="159"/>
      <c r="O18" s="159"/>
      <c r="P18" s="160"/>
    </row>
    <row r="19" spans="1:16" s="108" customFormat="1">
      <c r="A19" s="187" t="s">
        <v>596</v>
      </c>
      <c r="B19" s="185"/>
      <c r="C19" s="185"/>
      <c r="D19" s="185"/>
      <c r="E19" s="185"/>
      <c r="F19" s="185"/>
      <c r="G19" s="185"/>
      <c r="H19" s="185"/>
      <c r="I19" s="185"/>
      <c r="J19" s="185"/>
      <c r="K19" s="186"/>
      <c r="L19" s="186"/>
      <c r="M19" s="186"/>
      <c r="N19" s="186"/>
      <c r="O19" s="186"/>
    </row>
    <row r="20" spans="1:16" s="108" customFormat="1">
      <c r="A20" s="563" t="s">
        <v>430</v>
      </c>
      <c r="B20" s="563"/>
      <c r="C20" s="563"/>
      <c r="D20" s="563"/>
      <c r="E20" s="563" t="s">
        <v>431</v>
      </c>
      <c r="F20" s="563"/>
      <c r="G20" s="563" t="s">
        <v>432</v>
      </c>
      <c r="H20" s="563"/>
      <c r="I20" s="563" t="s">
        <v>434</v>
      </c>
      <c r="J20" s="563"/>
      <c r="K20" s="563" t="s">
        <v>435</v>
      </c>
      <c r="L20" s="563"/>
      <c r="M20" s="590" t="s">
        <v>446</v>
      </c>
      <c r="N20" s="591"/>
      <c r="O20" s="591"/>
      <c r="P20" s="592"/>
    </row>
    <row r="21" spans="1:16" s="108" customFormat="1" ht="73.2" customHeight="1">
      <c r="A21" s="571" t="s">
        <v>594</v>
      </c>
      <c r="B21" s="571"/>
      <c r="C21" s="571"/>
      <c r="D21" s="571"/>
      <c r="E21" s="571" t="s">
        <v>608</v>
      </c>
      <c r="F21" s="571"/>
      <c r="G21" s="571" t="s">
        <v>445</v>
      </c>
      <c r="H21" s="571"/>
      <c r="I21" s="571" t="s">
        <v>593</v>
      </c>
      <c r="J21" s="571"/>
      <c r="K21" s="576" t="s">
        <v>436</v>
      </c>
      <c r="L21" s="577"/>
      <c r="M21" s="571" t="s">
        <v>437</v>
      </c>
      <c r="N21" s="571"/>
      <c r="O21" s="571"/>
      <c r="P21" s="571"/>
    </row>
    <row r="22" spans="1:16" s="108" customFormat="1">
      <c r="A22" s="566"/>
      <c r="B22" s="566"/>
      <c r="C22" s="566"/>
      <c r="D22" s="566"/>
      <c r="E22" s="566"/>
      <c r="F22" s="566"/>
      <c r="G22" s="563">
        <f>A22+E22</f>
        <v>0</v>
      </c>
      <c r="H22" s="563"/>
      <c r="I22" s="568" t="e">
        <f>'Basic &amp; Preschool Budgets'!D15</f>
        <v>#N/A</v>
      </c>
      <c r="J22" s="563"/>
      <c r="K22" s="569">
        <f>IFERROR(I22/G22,0)</f>
        <v>0</v>
      </c>
      <c r="L22" s="570"/>
      <c r="M22" s="602">
        <f>K22*E22</f>
        <v>0</v>
      </c>
      <c r="N22" s="602"/>
      <c r="O22" s="602"/>
      <c r="P22" s="602"/>
    </row>
    <row r="23" spans="1:16" s="108" customFormat="1">
      <c r="A23" s="188" t="s">
        <v>592</v>
      </c>
      <c r="B23" s="189"/>
      <c r="C23" s="189"/>
      <c r="D23" s="189"/>
      <c r="E23" s="189"/>
      <c r="F23" s="189"/>
      <c r="G23" s="189"/>
      <c r="H23" s="189"/>
      <c r="I23" s="189"/>
      <c r="J23" s="189"/>
      <c r="K23" s="162"/>
      <c r="L23" s="162"/>
      <c r="M23" s="162"/>
      <c r="N23" s="162"/>
      <c r="O23" s="162"/>
    </row>
    <row r="24" spans="1:16" s="108" customFormat="1">
      <c r="A24" s="187"/>
      <c r="B24" s="185"/>
      <c r="C24" s="185"/>
      <c r="D24" s="185"/>
      <c r="E24" s="185"/>
      <c r="F24" s="185"/>
      <c r="G24" s="185"/>
      <c r="H24" s="185"/>
      <c r="I24" s="185"/>
      <c r="J24" s="185"/>
      <c r="K24" s="186"/>
      <c r="L24" s="186"/>
      <c r="M24" s="186"/>
      <c r="N24" s="186"/>
      <c r="O24" s="186"/>
    </row>
    <row r="26" spans="1:16" s="108" customFormat="1"/>
    <row r="27" spans="1:16" s="108" customFormat="1"/>
    <row r="28" spans="1:16" s="108" customFormat="1"/>
    <row r="29" spans="1:16">
      <c r="A29" s="364"/>
      <c r="B29" s="364"/>
      <c r="C29" s="364"/>
      <c r="D29" s="364"/>
      <c r="E29" s="364"/>
      <c r="F29" s="364"/>
      <c r="G29" s="364"/>
      <c r="H29" s="364"/>
      <c r="I29" s="364"/>
      <c r="J29" s="364"/>
      <c r="K29" s="364"/>
      <c r="L29" s="364"/>
      <c r="M29" s="364"/>
      <c r="N29" s="364"/>
      <c r="O29" s="364"/>
    </row>
    <row r="30" spans="1:16">
      <c r="A30" s="88"/>
      <c r="B30" s="88"/>
      <c r="C30" s="88"/>
      <c r="D30" s="88"/>
      <c r="E30" s="88"/>
      <c r="F30" s="88"/>
      <c r="G30" s="88"/>
      <c r="H30" s="87"/>
    </row>
    <row r="31" spans="1:16" s="108" customFormat="1">
      <c r="A31" s="159" t="s">
        <v>613</v>
      </c>
      <c r="B31" s="159"/>
      <c r="C31" s="159"/>
      <c r="D31" s="159"/>
      <c r="E31" s="159"/>
      <c r="F31" s="159"/>
      <c r="G31" s="159"/>
      <c r="H31" s="159"/>
      <c r="I31" s="160"/>
      <c r="J31" s="160"/>
      <c r="K31" s="160"/>
      <c r="L31" s="160"/>
      <c r="M31" s="160"/>
      <c r="N31" s="160"/>
      <c r="O31" s="160"/>
      <c r="P31" s="160"/>
    </row>
    <row r="32" spans="1:16" ht="27.6" customHeight="1">
      <c r="A32" s="511" t="s">
        <v>782</v>
      </c>
      <c r="B32" s="364"/>
      <c r="C32" s="364"/>
      <c r="D32" s="364"/>
      <c r="E32" s="364"/>
      <c r="F32" s="364"/>
      <c r="G32" s="364"/>
      <c r="H32" s="364"/>
      <c r="I32" s="364"/>
      <c r="J32" s="364"/>
      <c r="K32" s="364"/>
      <c r="L32" s="364"/>
      <c r="M32" s="364"/>
      <c r="N32" s="364"/>
      <c r="O32" s="364"/>
      <c r="P32" s="364"/>
    </row>
    <row r="33" spans="1:16">
      <c r="A33" s="81">
        <v>1</v>
      </c>
      <c r="B33" s="589" t="s">
        <v>447</v>
      </c>
      <c r="C33" s="589"/>
      <c r="D33" s="32"/>
      <c r="E33" s="438"/>
      <c r="F33" s="439"/>
      <c r="G33" s="439"/>
      <c r="H33" s="439"/>
      <c r="I33" s="439"/>
      <c r="J33" s="439"/>
      <c r="K33" s="439"/>
      <c r="L33" s="439"/>
      <c r="M33" s="439"/>
      <c r="N33" s="439"/>
      <c r="O33" s="439"/>
      <c r="P33" s="440"/>
    </row>
    <row r="34" spans="1:16" s="108" customFormat="1">
      <c r="A34" s="201" t="s">
        <v>611</v>
      </c>
      <c r="B34" s="181"/>
      <c r="C34" s="181"/>
      <c r="D34" s="92"/>
      <c r="E34" s="148"/>
      <c r="F34" s="148"/>
      <c r="G34" s="148"/>
      <c r="H34" s="148"/>
      <c r="I34" s="148"/>
      <c r="J34" s="148"/>
      <c r="K34" s="148"/>
      <c r="L34" s="148"/>
      <c r="M34" s="148"/>
      <c r="N34" s="148"/>
      <c r="O34" s="148"/>
      <c r="P34" s="198"/>
    </row>
    <row r="35" spans="1:16" s="108" customFormat="1">
      <c r="A35" s="563" t="s">
        <v>448</v>
      </c>
      <c r="B35" s="563"/>
      <c r="C35" s="563"/>
      <c r="D35" s="563"/>
      <c r="E35" s="563"/>
      <c r="F35" s="563"/>
      <c r="G35" s="475" t="s">
        <v>449</v>
      </c>
      <c r="H35" s="475"/>
      <c r="I35" s="475"/>
      <c r="J35" s="475"/>
      <c r="K35" s="475"/>
      <c r="L35" s="475" t="s">
        <v>451</v>
      </c>
      <c r="M35" s="475"/>
      <c r="N35" s="475"/>
      <c r="O35" s="475"/>
      <c r="P35" s="475"/>
    </row>
    <row r="36" spans="1:16" s="108" customFormat="1" ht="43.8" customHeight="1">
      <c r="A36" s="593" t="s">
        <v>610</v>
      </c>
      <c r="B36" s="594"/>
      <c r="C36" s="594"/>
      <c r="D36" s="594"/>
      <c r="E36" s="594"/>
      <c r="F36" s="595"/>
      <c r="G36" s="615" t="s">
        <v>450</v>
      </c>
      <c r="H36" s="615"/>
      <c r="I36" s="615"/>
      <c r="J36" s="615"/>
      <c r="K36" s="615"/>
      <c r="L36" s="599" t="s">
        <v>609</v>
      </c>
      <c r="M36" s="600"/>
      <c r="N36" s="600"/>
      <c r="O36" s="600"/>
      <c r="P36" s="601"/>
    </row>
    <row r="37" spans="1:16" s="108" customFormat="1" ht="16.2" customHeight="1">
      <c r="A37" s="613"/>
      <c r="B37" s="613"/>
      <c r="C37" s="613"/>
      <c r="D37" s="613"/>
      <c r="E37" s="613"/>
      <c r="F37" s="613"/>
      <c r="G37" s="614">
        <f>$K$22</f>
        <v>0</v>
      </c>
      <c r="H37" s="614"/>
      <c r="I37" s="614"/>
      <c r="J37" s="614"/>
      <c r="K37" s="614"/>
      <c r="L37" s="586">
        <f>ROUNDUP(A37*G37,2)</f>
        <v>0</v>
      </c>
      <c r="M37" s="587"/>
      <c r="N37" s="587"/>
      <c r="O37" s="587"/>
      <c r="P37" s="588"/>
    </row>
    <row r="38" spans="1:16" s="108" customFormat="1">
      <c r="A38" s="202"/>
      <c r="B38" s="143"/>
      <c r="C38" s="143"/>
      <c r="D38" s="143"/>
      <c r="E38" s="143"/>
      <c r="F38" s="143"/>
      <c r="G38" s="199"/>
      <c r="H38" s="199"/>
      <c r="I38" s="199"/>
      <c r="J38" s="199"/>
      <c r="K38" s="199"/>
      <c r="L38" s="199"/>
      <c r="M38" s="199"/>
      <c r="N38" s="199"/>
      <c r="O38" s="199"/>
      <c r="P38" s="203"/>
    </row>
    <row r="39" spans="1:16" ht="25.2" customHeight="1">
      <c r="A39" s="511" t="s">
        <v>717</v>
      </c>
      <c r="B39" s="364"/>
      <c r="C39" s="364"/>
      <c r="D39" s="364"/>
      <c r="E39" s="364"/>
      <c r="F39" s="364"/>
      <c r="G39" s="364"/>
      <c r="H39" s="364"/>
      <c r="I39" s="364"/>
      <c r="J39" s="364"/>
      <c r="K39" s="364"/>
      <c r="L39" s="364"/>
      <c r="M39" s="364"/>
      <c r="N39" s="364"/>
      <c r="O39" s="364"/>
      <c r="P39" s="365"/>
    </row>
    <row r="40" spans="1:16" ht="28.2" customHeight="1">
      <c r="A40" s="483" t="s">
        <v>117</v>
      </c>
      <c r="B40" s="483"/>
      <c r="C40" s="483"/>
      <c r="D40" s="483"/>
      <c r="E40" s="545" t="s">
        <v>614</v>
      </c>
      <c r="F40" s="546"/>
      <c r="G40" s="546"/>
      <c r="H40" s="546"/>
      <c r="I40" s="546"/>
      <c r="J40" s="546"/>
      <c r="K40" s="546"/>
      <c r="L40" s="546"/>
      <c r="M40" s="546"/>
      <c r="N40" s="546"/>
      <c r="O40" s="546"/>
      <c r="P40" s="547"/>
    </row>
    <row r="41" spans="1:16" ht="27.6" customHeight="1">
      <c r="A41" s="483" t="s">
        <v>117</v>
      </c>
      <c r="B41" s="483"/>
      <c r="C41" s="483"/>
      <c r="D41" s="483"/>
      <c r="E41" s="554" t="s">
        <v>615</v>
      </c>
      <c r="F41" s="362"/>
      <c r="G41" s="362"/>
      <c r="H41" s="362"/>
      <c r="I41" s="362"/>
      <c r="J41" s="362"/>
      <c r="K41" s="362"/>
      <c r="L41" s="362"/>
      <c r="M41" s="362"/>
      <c r="N41" s="362"/>
      <c r="O41" s="362"/>
      <c r="P41" s="363"/>
    </row>
    <row r="42" spans="1:16" s="108" customFormat="1" ht="27.6" customHeight="1">
      <c r="A42" s="197"/>
      <c r="B42" s="197"/>
      <c r="C42" s="197"/>
      <c r="D42" s="204"/>
      <c r="E42" s="150"/>
      <c r="F42" s="150"/>
      <c r="G42" s="150"/>
      <c r="H42" s="150"/>
      <c r="I42" s="150"/>
      <c r="J42" s="150"/>
      <c r="K42" s="150"/>
      <c r="L42" s="150"/>
      <c r="M42" s="150"/>
      <c r="N42" s="150"/>
      <c r="O42" s="150"/>
      <c r="P42" s="150"/>
    </row>
    <row r="43" spans="1:16">
      <c r="A43" s="92"/>
      <c r="B43" s="92"/>
      <c r="C43" s="92"/>
      <c r="D43" s="92"/>
      <c r="E43" s="92"/>
      <c r="F43" s="92"/>
      <c r="G43" s="92"/>
      <c r="H43" s="92"/>
      <c r="I43" s="92"/>
      <c r="J43" s="92"/>
      <c r="K43" s="92"/>
      <c r="L43" s="92"/>
      <c r="M43" s="92"/>
      <c r="N43" s="92"/>
      <c r="O43" s="108"/>
    </row>
    <row r="44" spans="1:16">
      <c r="A44" s="81">
        <v>2</v>
      </c>
      <c r="B44" s="589" t="s">
        <v>447</v>
      </c>
      <c r="C44" s="589"/>
      <c r="D44" s="32"/>
      <c r="E44" s="438"/>
      <c r="F44" s="439"/>
      <c r="G44" s="439"/>
      <c r="H44" s="439"/>
      <c r="I44" s="439"/>
      <c r="J44" s="439"/>
      <c r="K44" s="439"/>
      <c r="L44" s="439"/>
      <c r="M44" s="439"/>
      <c r="N44" s="439"/>
      <c r="O44" s="439"/>
      <c r="P44" s="440"/>
    </row>
    <row r="45" spans="1:16">
      <c r="A45" s="201" t="s">
        <v>611</v>
      </c>
      <c r="B45" s="181"/>
      <c r="C45" s="181"/>
      <c r="D45" s="92"/>
      <c r="E45" s="148"/>
      <c r="F45" s="148"/>
      <c r="G45" s="148"/>
      <c r="H45" s="148"/>
      <c r="I45" s="148"/>
      <c r="J45" s="148"/>
      <c r="K45" s="148"/>
      <c r="L45" s="148"/>
      <c r="M45" s="148"/>
      <c r="N45" s="148"/>
      <c r="O45" s="148"/>
      <c r="P45" s="198"/>
    </row>
    <row r="46" spans="1:16">
      <c r="A46" s="590" t="s">
        <v>448</v>
      </c>
      <c r="B46" s="591"/>
      <c r="C46" s="591"/>
      <c r="D46" s="591"/>
      <c r="E46" s="591"/>
      <c r="F46" s="592"/>
      <c r="G46" s="471" t="s">
        <v>449</v>
      </c>
      <c r="H46" s="477"/>
      <c r="I46" s="477"/>
      <c r="J46" s="477"/>
      <c r="K46" s="472"/>
      <c r="L46" s="471" t="s">
        <v>451</v>
      </c>
      <c r="M46" s="477"/>
      <c r="N46" s="477"/>
      <c r="O46" s="477"/>
      <c r="P46" s="472"/>
    </row>
    <row r="47" spans="1:16" ht="43.8" customHeight="1">
      <c r="A47" s="593" t="s">
        <v>610</v>
      </c>
      <c r="B47" s="594"/>
      <c r="C47" s="594"/>
      <c r="D47" s="594"/>
      <c r="E47" s="594"/>
      <c r="F47" s="595"/>
      <c r="G47" s="596" t="s">
        <v>450</v>
      </c>
      <c r="H47" s="597"/>
      <c r="I47" s="597"/>
      <c r="J47" s="597"/>
      <c r="K47" s="598"/>
      <c r="L47" s="599" t="s">
        <v>609</v>
      </c>
      <c r="M47" s="600"/>
      <c r="N47" s="600"/>
      <c r="O47" s="600"/>
      <c r="P47" s="601"/>
    </row>
    <row r="48" spans="1:16">
      <c r="A48" s="580"/>
      <c r="B48" s="581"/>
      <c r="C48" s="581"/>
      <c r="D48" s="581"/>
      <c r="E48" s="581"/>
      <c r="F48" s="582"/>
      <c r="G48" s="610">
        <f>$K$22</f>
        <v>0</v>
      </c>
      <c r="H48" s="611"/>
      <c r="I48" s="611"/>
      <c r="J48" s="611"/>
      <c r="K48" s="612"/>
      <c r="L48" s="586">
        <f>ROUNDUP(A48*G48,2)</f>
        <v>0</v>
      </c>
      <c r="M48" s="587"/>
      <c r="N48" s="587"/>
      <c r="O48" s="587"/>
      <c r="P48" s="588"/>
    </row>
    <row r="49" spans="1:16">
      <c r="A49" s="202"/>
      <c r="B49" s="143"/>
      <c r="C49" s="143"/>
      <c r="D49" s="143"/>
      <c r="E49" s="143"/>
      <c r="F49" s="143"/>
      <c r="G49" s="199"/>
      <c r="H49" s="199"/>
      <c r="I49" s="199"/>
      <c r="J49" s="199"/>
      <c r="K49" s="199"/>
      <c r="L49" s="199"/>
      <c r="M49" s="199"/>
      <c r="N49" s="199"/>
      <c r="O49" s="199"/>
      <c r="P49" s="203"/>
    </row>
    <row r="50" spans="1:16" ht="25.2" customHeight="1">
      <c r="A50" s="511" t="s">
        <v>717</v>
      </c>
      <c r="B50" s="364"/>
      <c r="C50" s="364"/>
      <c r="D50" s="364"/>
      <c r="E50" s="364"/>
      <c r="F50" s="364"/>
      <c r="G50" s="364"/>
      <c r="H50" s="364"/>
      <c r="I50" s="364"/>
      <c r="J50" s="364"/>
      <c r="K50" s="364"/>
      <c r="L50" s="364"/>
      <c r="M50" s="364"/>
      <c r="N50" s="364"/>
      <c r="O50" s="364"/>
      <c r="P50" s="365"/>
    </row>
    <row r="51" spans="1:16" ht="26.4" customHeight="1">
      <c r="A51" s="481" t="s">
        <v>117</v>
      </c>
      <c r="B51" s="544"/>
      <c r="C51" s="544"/>
      <c r="D51" s="482"/>
      <c r="E51" s="545" t="s">
        <v>614</v>
      </c>
      <c r="F51" s="546"/>
      <c r="G51" s="546"/>
      <c r="H51" s="546"/>
      <c r="I51" s="546"/>
      <c r="J51" s="546"/>
      <c r="K51" s="546"/>
      <c r="L51" s="546"/>
      <c r="M51" s="546"/>
      <c r="N51" s="546"/>
      <c r="O51" s="546"/>
      <c r="P51" s="547"/>
    </row>
    <row r="52" spans="1:16" ht="29.4" customHeight="1">
      <c r="A52" s="481" t="s">
        <v>117</v>
      </c>
      <c r="B52" s="544"/>
      <c r="C52" s="544"/>
      <c r="D52" s="482"/>
      <c r="E52" s="545" t="s">
        <v>615</v>
      </c>
      <c r="F52" s="546"/>
      <c r="G52" s="546"/>
      <c r="H52" s="546"/>
      <c r="I52" s="546"/>
      <c r="J52" s="546"/>
      <c r="K52" s="546"/>
      <c r="L52" s="546"/>
      <c r="M52" s="546"/>
      <c r="N52" s="546"/>
      <c r="O52" s="546"/>
      <c r="P52" s="547"/>
    </row>
    <row r="53" spans="1:16" s="108" customFormat="1" ht="29.4" customHeight="1">
      <c r="A53" s="197"/>
      <c r="B53" s="197"/>
      <c r="C53" s="197"/>
      <c r="D53" s="204"/>
      <c r="E53" s="150"/>
      <c r="F53" s="150"/>
      <c r="G53" s="150"/>
      <c r="H53" s="150"/>
      <c r="I53" s="150"/>
      <c r="J53" s="150"/>
      <c r="K53" s="150"/>
      <c r="L53" s="150"/>
      <c r="M53" s="150"/>
      <c r="N53" s="150"/>
      <c r="O53" s="150"/>
      <c r="P53" s="150"/>
    </row>
    <row r="55" spans="1:16">
      <c r="A55" s="81">
        <v>3</v>
      </c>
      <c r="B55" s="589" t="s">
        <v>447</v>
      </c>
      <c r="C55" s="589"/>
      <c r="D55" s="32"/>
      <c r="E55" s="438"/>
      <c r="F55" s="439"/>
      <c r="G55" s="439"/>
      <c r="H55" s="439"/>
      <c r="I55" s="439"/>
      <c r="J55" s="439"/>
      <c r="K55" s="439"/>
      <c r="L55" s="439"/>
      <c r="M55" s="439"/>
      <c r="N55" s="439"/>
      <c r="O55" s="439"/>
      <c r="P55" s="440"/>
    </row>
    <row r="56" spans="1:16">
      <c r="A56" s="201" t="s">
        <v>611</v>
      </c>
      <c r="B56" s="181"/>
      <c r="C56" s="181"/>
      <c r="D56" s="92"/>
      <c r="E56" s="148"/>
      <c r="F56" s="148"/>
      <c r="G56" s="148"/>
      <c r="H56" s="148"/>
      <c r="I56" s="148"/>
      <c r="J56" s="148"/>
      <c r="K56" s="148"/>
      <c r="L56" s="148"/>
      <c r="M56" s="148"/>
      <c r="N56" s="148"/>
      <c r="O56" s="148"/>
      <c r="P56" s="198"/>
    </row>
    <row r="57" spans="1:16">
      <c r="A57" s="590" t="s">
        <v>448</v>
      </c>
      <c r="B57" s="591"/>
      <c r="C57" s="591"/>
      <c r="D57" s="591"/>
      <c r="E57" s="591"/>
      <c r="F57" s="592"/>
      <c r="G57" s="471" t="s">
        <v>449</v>
      </c>
      <c r="H57" s="477"/>
      <c r="I57" s="477"/>
      <c r="J57" s="477"/>
      <c r="K57" s="472"/>
      <c r="L57" s="471" t="s">
        <v>451</v>
      </c>
      <c r="M57" s="477"/>
      <c r="N57" s="477"/>
      <c r="O57" s="477"/>
      <c r="P57" s="472"/>
    </row>
    <row r="58" spans="1:16" ht="43.8" customHeight="1">
      <c r="A58" s="593" t="s">
        <v>610</v>
      </c>
      <c r="B58" s="594"/>
      <c r="C58" s="594"/>
      <c r="D58" s="594"/>
      <c r="E58" s="594"/>
      <c r="F58" s="595"/>
      <c r="G58" s="596" t="s">
        <v>450</v>
      </c>
      <c r="H58" s="597"/>
      <c r="I58" s="597"/>
      <c r="J58" s="597"/>
      <c r="K58" s="598"/>
      <c r="L58" s="599" t="s">
        <v>609</v>
      </c>
      <c r="M58" s="600"/>
      <c r="N58" s="600"/>
      <c r="O58" s="600"/>
      <c r="P58" s="601"/>
    </row>
    <row r="59" spans="1:16">
      <c r="A59" s="580"/>
      <c r="B59" s="581"/>
      <c r="C59" s="581"/>
      <c r="D59" s="581"/>
      <c r="E59" s="581"/>
      <c r="F59" s="582"/>
      <c r="G59" s="583">
        <f>$K$22</f>
        <v>0</v>
      </c>
      <c r="H59" s="584"/>
      <c r="I59" s="584"/>
      <c r="J59" s="584"/>
      <c r="K59" s="585"/>
      <c r="L59" s="586">
        <f>ROUNDUP(A59*G59,2)</f>
        <v>0</v>
      </c>
      <c r="M59" s="587"/>
      <c r="N59" s="587"/>
      <c r="O59" s="587"/>
      <c r="P59" s="588"/>
    </row>
    <row r="60" spans="1:16">
      <c r="A60" s="202"/>
      <c r="B60" s="143"/>
      <c r="C60" s="143"/>
      <c r="D60" s="143"/>
      <c r="E60" s="143"/>
      <c r="F60" s="143"/>
      <c r="G60" s="199"/>
      <c r="H60" s="199"/>
      <c r="I60" s="199"/>
      <c r="J60" s="199"/>
      <c r="K60" s="199"/>
      <c r="L60" s="199"/>
      <c r="M60" s="199"/>
      <c r="N60" s="199"/>
      <c r="O60" s="199"/>
      <c r="P60" s="203"/>
    </row>
    <row r="61" spans="1:16" ht="30" customHeight="1">
      <c r="A61" s="511" t="s">
        <v>717</v>
      </c>
      <c r="B61" s="364"/>
      <c r="C61" s="364"/>
      <c r="D61" s="364"/>
      <c r="E61" s="364"/>
      <c r="F61" s="364"/>
      <c r="G61" s="364"/>
      <c r="H61" s="364"/>
      <c r="I61" s="364"/>
      <c r="J61" s="364"/>
      <c r="K61" s="364"/>
      <c r="L61" s="364"/>
      <c r="M61" s="364"/>
      <c r="N61" s="364"/>
      <c r="O61" s="364"/>
      <c r="P61" s="365"/>
    </row>
    <row r="62" spans="1:16" ht="27.6" customHeight="1">
      <c r="A62" s="481" t="s">
        <v>117</v>
      </c>
      <c r="B62" s="544"/>
      <c r="C62" s="544"/>
      <c r="D62" s="482"/>
      <c r="E62" s="545" t="s">
        <v>614</v>
      </c>
      <c r="F62" s="546"/>
      <c r="G62" s="546"/>
      <c r="H62" s="546"/>
      <c r="I62" s="546"/>
      <c r="J62" s="546"/>
      <c r="K62" s="546"/>
      <c r="L62" s="546"/>
      <c r="M62" s="546"/>
      <c r="N62" s="546"/>
      <c r="O62" s="546"/>
      <c r="P62" s="547"/>
    </row>
    <row r="63" spans="1:16" ht="25.95" customHeight="1">
      <c r="A63" s="481" t="s">
        <v>117</v>
      </c>
      <c r="B63" s="544"/>
      <c r="C63" s="544"/>
      <c r="D63" s="482"/>
      <c r="E63" s="545" t="s">
        <v>615</v>
      </c>
      <c r="F63" s="546"/>
      <c r="G63" s="546"/>
      <c r="H63" s="546"/>
      <c r="I63" s="546"/>
      <c r="J63" s="546"/>
      <c r="K63" s="546"/>
      <c r="L63" s="546"/>
      <c r="M63" s="546"/>
      <c r="N63" s="546"/>
      <c r="O63" s="546"/>
      <c r="P63" s="547"/>
    </row>
    <row r="64" spans="1:16" s="108" customFormat="1" ht="25.95" customHeight="1">
      <c r="A64" s="197"/>
      <c r="B64" s="197"/>
      <c r="C64" s="197"/>
      <c r="D64" s="204"/>
      <c r="E64" s="150"/>
      <c r="F64" s="150"/>
      <c r="G64" s="150"/>
      <c r="H64" s="150"/>
      <c r="I64" s="150"/>
      <c r="J64" s="150"/>
      <c r="K64" s="150"/>
      <c r="L64" s="150"/>
      <c r="M64" s="150"/>
      <c r="N64" s="150"/>
      <c r="O64" s="150"/>
      <c r="P64" s="150"/>
    </row>
    <row r="66" spans="1:16">
      <c r="A66" s="81">
        <v>4</v>
      </c>
      <c r="B66" s="589" t="s">
        <v>447</v>
      </c>
      <c r="C66" s="589"/>
      <c r="D66" s="32"/>
      <c r="E66" s="438"/>
      <c r="F66" s="439"/>
      <c r="G66" s="439"/>
      <c r="H66" s="439"/>
      <c r="I66" s="439"/>
      <c r="J66" s="439"/>
      <c r="K66" s="439"/>
      <c r="L66" s="439"/>
      <c r="M66" s="439"/>
      <c r="N66" s="439"/>
      <c r="O66" s="439"/>
      <c r="P66" s="440"/>
    </row>
    <row r="67" spans="1:16">
      <c r="A67" s="201" t="s">
        <v>611</v>
      </c>
      <c r="B67" s="181"/>
      <c r="C67" s="181"/>
      <c r="D67" s="92"/>
      <c r="E67" s="148"/>
      <c r="F67" s="148"/>
      <c r="G67" s="148"/>
      <c r="H67" s="148"/>
      <c r="I67" s="148"/>
      <c r="J67" s="148"/>
      <c r="K67" s="148"/>
      <c r="L67" s="148"/>
      <c r="M67" s="148"/>
      <c r="N67" s="148"/>
      <c r="O67" s="148"/>
      <c r="P67" s="198"/>
    </row>
    <row r="68" spans="1:16">
      <c r="A68" s="590" t="s">
        <v>448</v>
      </c>
      <c r="B68" s="591"/>
      <c r="C68" s="591"/>
      <c r="D68" s="591"/>
      <c r="E68" s="591"/>
      <c r="F68" s="592"/>
      <c r="G68" s="471" t="s">
        <v>449</v>
      </c>
      <c r="H68" s="477"/>
      <c r="I68" s="477"/>
      <c r="J68" s="477"/>
      <c r="K68" s="472"/>
      <c r="L68" s="471" t="s">
        <v>451</v>
      </c>
      <c r="M68" s="477"/>
      <c r="N68" s="477"/>
      <c r="O68" s="477"/>
      <c r="P68" s="472"/>
    </row>
    <row r="69" spans="1:16" ht="43.8" customHeight="1">
      <c r="A69" s="593" t="s">
        <v>610</v>
      </c>
      <c r="B69" s="594"/>
      <c r="C69" s="594"/>
      <c r="D69" s="594"/>
      <c r="E69" s="594"/>
      <c r="F69" s="595"/>
      <c r="G69" s="596" t="s">
        <v>450</v>
      </c>
      <c r="H69" s="597"/>
      <c r="I69" s="597"/>
      <c r="J69" s="597"/>
      <c r="K69" s="598"/>
      <c r="L69" s="599" t="s">
        <v>609</v>
      </c>
      <c r="M69" s="600"/>
      <c r="N69" s="600"/>
      <c r="O69" s="600"/>
      <c r="P69" s="601"/>
    </row>
    <row r="70" spans="1:16">
      <c r="A70" s="580"/>
      <c r="B70" s="581"/>
      <c r="C70" s="581"/>
      <c r="D70" s="581"/>
      <c r="E70" s="581"/>
      <c r="F70" s="582"/>
      <c r="G70" s="583">
        <f>$K$22</f>
        <v>0</v>
      </c>
      <c r="H70" s="584"/>
      <c r="I70" s="584"/>
      <c r="J70" s="584"/>
      <c r="K70" s="585"/>
      <c r="L70" s="586">
        <f>ROUNDUP(A70*G70,2)</f>
        <v>0</v>
      </c>
      <c r="M70" s="587"/>
      <c r="N70" s="587"/>
      <c r="O70" s="587"/>
      <c r="P70" s="588"/>
    </row>
    <row r="71" spans="1:16">
      <c r="A71" s="202"/>
      <c r="B71" s="143"/>
      <c r="C71" s="143"/>
      <c r="D71" s="143"/>
      <c r="E71" s="143"/>
      <c r="F71" s="143"/>
      <c r="G71" s="199"/>
      <c r="H71" s="199"/>
      <c r="I71" s="199"/>
      <c r="J71" s="199"/>
      <c r="K71" s="199"/>
      <c r="L71" s="199"/>
      <c r="M71" s="199"/>
      <c r="N71" s="199"/>
      <c r="O71" s="199"/>
      <c r="P71" s="203"/>
    </row>
    <row r="72" spans="1:16" ht="28.2" customHeight="1">
      <c r="A72" s="511" t="s">
        <v>717</v>
      </c>
      <c r="B72" s="364"/>
      <c r="C72" s="364"/>
      <c r="D72" s="364"/>
      <c r="E72" s="364"/>
      <c r="F72" s="364"/>
      <c r="G72" s="364"/>
      <c r="H72" s="364"/>
      <c r="I72" s="364"/>
      <c r="J72" s="364"/>
      <c r="K72" s="364"/>
      <c r="L72" s="364"/>
      <c r="M72" s="364"/>
      <c r="N72" s="364"/>
      <c r="O72" s="364"/>
      <c r="P72" s="365"/>
    </row>
    <row r="73" spans="1:16" ht="28.2" customHeight="1">
      <c r="A73" s="481" t="s">
        <v>117</v>
      </c>
      <c r="B73" s="544"/>
      <c r="C73" s="544"/>
      <c r="D73" s="482"/>
      <c r="E73" s="545" t="s">
        <v>614</v>
      </c>
      <c r="F73" s="546"/>
      <c r="G73" s="546"/>
      <c r="H73" s="546"/>
      <c r="I73" s="546"/>
      <c r="J73" s="546"/>
      <c r="K73" s="546"/>
      <c r="L73" s="546"/>
      <c r="M73" s="546"/>
      <c r="N73" s="546"/>
      <c r="O73" s="546"/>
      <c r="P73" s="547"/>
    </row>
    <row r="74" spans="1:16" ht="28.95" customHeight="1">
      <c r="A74" s="481" t="s">
        <v>117</v>
      </c>
      <c r="B74" s="544"/>
      <c r="C74" s="544"/>
      <c r="D74" s="482"/>
      <c r="E74" s="545" t="s">
        <v>615</v>
      </c>
      <c r="F74" s="546"/>
      <c r="G74" s="546"/>
      <c r="H74" s="546"/>
      <c r="I74" s="546"/>
      <c r="J74" s="546"/>
      <c r="K74" s="546"/>
      <c r="L74" s="546"/>
      <c r="M74" s="546"/>
      <c r="N74" s="546"/>
      <c r="O74" s="546"/>
      <c r="P74" s="547"/>
    </row>
    <row r="75" spans="1:16" s="108" customFormat="1" ht="28.95" customHeight="1">
      <c r="A75" s="197"/>
      <c r="B75" s="197"/>
      <c r="C75" s="197"/>
      <c r="D75" s="204"/>
      <c r="E75" s="150"/>
      <c r="F75" s="150"/>
      <c r="G75" s="150"/>
      <c r="H75" s="150"/>
      <c r="I75" s="150"/>
      <c r="J75" s="150"/>
      <c r="K75" s="150"/>
      <c r="L75" s="150"/>
      <c r="M75" s="150"/>
      <c r="N75" s="150"/>
      <c r="O75" s="150"/>
      <c r="P75" s="150"/>
    </row>
    <row r="76" spans="1:16" s="108" customFormat="1" ht="28.95" customHeight="1">
      <c r="A76" s="197"/>
      <c r="B76" s="197"/>
      <c r="C76" s="197"/>
      <c r="D76" s="204"/>
      <c r="E76" s="150"/>
      <c r="F76" s="150"/>
      <c r="G76" s="150"/>
      <c r="H76" s="150"/>
      <c r="I76" s="150"/>
      <c r="J76" s="150"/>
      <c r="K76" s="150"/>
      <c r="L76" s="150"/>
      <c r="M76" s="150"/>
      <c r="N76" s="150"/>
      <c r="O76" s="150"/>
      <c r="P76" s="150"/>
    </row>
    <row r="77" spans="1:16" s="108" customFormat="1" ht="28.95" customHeight="1">
      <c r="A77" s="197"/>
      <c r="B77" s="197"/>
      <c r="C77" s="197"/>
      <c r="D77" s="204"/>
      <c r="E77" s="150"/>
      <c r="F77" s="150"/>
      <c r="G77" s="150"/>
      <c r="H77" s="150"/>
      <c r="I77" s="150"/>
      <c r="J77" s="150"/>
      <c r="K77" s="150"/>
      <c r="L77" s="150"/>
      <c r="M77" s="150"/>
      <c r="N77" s="150"/>
      <c r="O77" s="150"/>
      <c r="P77" s="150"/>
    </row>
    <row r="78" spans="1:16">
      <c r="A78" s="81">
        <v>5</v>
      </c>
      <c r="B78" s="589" t="s">
        <v>447</v>
      </c>
      <c r="C78" s="589"/>
      <c r="D78" s="32"/>
      <c r="E78" s="438"/>
      <c r="F78" s="439"/>
      <c r="G78" s="439"/>
      <c r="H78" s="439"/>
      <c r="I78" s="439"/>
      <c r="J78" s="439"/>
      <c r="K78" s="439"/>
      <c r="L78" s="439"/>
      <c r="M78" s="439"/>
      <c r="N78" s="439"/>
      <c r="O78" s="439"/>
      <c r="P78" s="440"/>
    </row>
    <row r="79" spans="1:16">
      <c r="A79" s="201" t="s">
        <v>611</v>
      </c>
      <c r="B79" s="181"/>
      <c r="C79" s="181"/>
      <c r="D79" s="92"/>
      <c r="E79" s="148"/>
      <c r="F79" s="148"/>
      <c r="G79" s="148"/>
      <c r="H79" s="148"/>
      <c r="I79" s="148"/>
      <c r="J79" s="148"/>
      <c r="K79" s="148"/>
      <c r="L79" s="148"/>
      <c r="M79" s="148"/>
      <c r="N79" s="148"/>
      <c r="O79" s="148"/>
      <c r="P79" s="198"/>
    </row>
    <row r="80" spans="1:16">
      <c r="A80" s="590" t="s">
        <v>448</v>
      </c>
      <c r="B80" s="591"/>
      <c r="C80" s="591"/>
      <c r="D80" s="591"/>
      <c r="E80" s="591"/>
      <c r="F80" s="592"/>
      <c r="G80" s="471" t="s">
        <v>449</v>
      </c>
      <c r="H80" s="477"/>
      <c r="I80" s="477"/>
      <c r="J80" s="477"/>
      <c r="K80" s="472"/>
      <c r="L80" s="471" t="s">
        <v>451</v>
      </c>
      <c r="M80" s="477"/>
      <c r="N80" s="477"/>
      <c r="O80" s="477"/>
      <c r="P80" s="472"/>
    </row>
    <row r="81" spans="1:16" ht="43.95" customHeight="1">
      <c r="A81" s="593" t="s">
        <v>610</v>
      </c>
      <c r="B81" s="594"/>
      <c r="C81" s="594"/>
      <c r="D81" s="594"/>
      <c r="E81" s="594"/>
      <c r="F81" s="595"/>
      <c r="G81" s="596" t="s">
        <v>450</v>
      </c>
      <c r="H81" s="597"/>
      <c r="I81" s="597"/>
      <c r="J81" s="597"/>
      <c r="K81" s="598"/>
      <c r="L81" s="599" t="s">
        <v>609</v>
      </c>
      <c r="M81" s="600"/>
      <c r="N81" s="600"/>
      <c r="O81" s="600"/>
      <c r="P81" s="601"/>
    </row>
    <row r="82" spans="1:16">
      <c r="A82" s="580"/>
      <c r="B82" s="581"/>
      <c r="C82" s="581"/>
      <c r="D82" s="581"/>
      <c r="E82" s="581"/>
      <c r="F82" s="582"/>
      <c r="G82" s="583">
        <f>$K$22</f>
        <v>0</v>
      </c>
      <c r="H82" s="584"/>
      <c r="I82" s="584"/>
      <c r="J82" s="584"/>
      <c r="K82" s="585"/>
      <c r="L82" s="586">
        <f>ROUNDUP(A82*G82,2)</f>
        <v>0</v>
      </c>
      <c r="M82" s="587"/>
      <c r="N82" s="587"/>
      <c r="O82" s="587"/>
      <c r="P82" s="588"/>
    </row>
    <row r="83" spans="1:16" s="108" customFormat="1">
      <c r="A83" s="206"/>
      <c r="B83" s="206"/>
      <c r="C83" s="206"/>
      <c r="D83" s="206"/>
      <c r="E83" s="206"/>
      <c r="F83" s="206"/>
      <c r="G83" s="200"/>
      <c r="H83" s="200"/>
      <c r="I83" s="200"/>
      <c r="J83" s="200"/>
      <c r="K83" s="200"/>
      <c r="L83" s="200"/>
      <c r="M83" s="200"/>
      <c r="N83" s="200"/>
      <c r="O83" s="200"/>
      <c r="P83" s="205"/>
    </row>
    <row r="84" spans="1:16" ht="28.95" customHeight="1">
      <c r="A84" s="511" t="s">
        <v>717</v>
      </c>
      <c r="B84" s="364"/>
      <c r="C84" s="364"/>
      <c r="D84" s="364"/>
      <c r="E84" s="364"/>
      <c r="F84" s="364"/>
      <c r="G84" s="364"/>
      <c r="H84" s="364"/>
      <c r="I84" s="364"/>
      <c r="J84" s="364"/>
      <c r="K84" s="364"/>
      <c r="L84" s="364"/>
      <c r="M84" s="364"/>
      <c r="N84" s="364"/>
      <c r="O84" s="364"/>
      <c r="P84" s="365"/>
    </row>
    <row r="85" spans="1:16" ht="28.2" customHeight="1">
      <c r="A85" s="481" t="s">
        <v>117</v>
      </c>
      <c r="B85" s="544"/>
      <c r="C85" s="544"/>
      <c r="D85" s="482"/>
      <c r="E85" s="545" t="s">
        <v>614</v>
      </c>
      <c r="F85" s="546"/>
      <c r="G85" s="546"/>
      <c r="H85" s="546"/>
      <c r="I85" s="546"/>
      <c r="J85" s="546"/>
      <c r="K85" s="546"/>
      <c r="L85" s="546"/>
      <c r="M85" s="546"/>
      <c r="N85" s="546"/>
      <c r="O85" s="546"/>
      <c r="P85" s="547"/>
    </row>
    <row r="86" spans="1:16" ht="25.95" customHeight="1">
      <c r="A86" s="481" t="s">
        <v>117</v>
      </c>
      <c r="B86" s="544"/>
      <c r="C86" s="544"/>
      <c r="D86" s="482"/>
      <c r="E86" s="545" t="s">
        <v>615</v>
      </c>
      <c r="F86" s="546"/>
      <c r="G86" s="546"/>
      <c r="H86" s="546"/>
      <c r="I86" s="546"/>
      <c r="J86" s="546"/>
      <c r="K86" s="546"/>
      <c r="L86" s="546"/>
      <c r="M86" s="546"/>
      <c r="N86" s="546"/>
      <c r="O86" s="546"/>
      <c r="P86" s="547"/>
    </row>
    <row r="87" spans="1:16" s="108" customFormat="1" ht="25.95" customHeight="1">
      <c r="A87" s="197"/>
      <c r="B87" s="197"/>
      <c r="C87" s="197"/>
      <c r="D87" s="204"/>
      <c r="E87" s="150"/>
      <c r="F87" s="150"/>
      <c r="G87" s="150"/>
      <c r="H87" s="150"/>
      <c r="I87" s="150"/>
      <c r="J87" s="150"/>
      <c r="K87" s="150"/>
      <c r="L87" s="150"/>
      <c r="M87" s="150"/>
      <c r="N87" s="150"/>
      <c r="O87" s="150"/>
      <c r="P87" s="150"/>
    </row>
    <row r="89" spans="1:16">
      <c r="A89" s="81">
        <v>6</v>
      </c>
      <c r="B89" s="589" t="s">
        <v>447</v>
      </c>
      <c r="C89" s="589"/>
      <c r="D89" s="32"/>
      <c r="E89" s="438"/>
      <c r="F89" s="439"/>
      <c r="G89" s="439"/>
      <c r="H89" s="439"/>
      <c r="I89" s="439"/>
      <c r="J89" s="439"/>
      <c r="K89" s="439"/>
      <c r="L89" s="439"/>
      <c r="M89" s="439"/>
      <c r="N89" s="439"/>
      <c r="O89" s="439"/>
      <c r="P89" s="440"/>
    </row>
    <row r="90" spans="1:16">
      <c r="A90" s="201" t="s">
        <v>611</v>
      </c>
      <c r="B90" s="181"/>
      <c r="C90" s="181"/>
      <c r="D90" s="92"/>
      <c r="E90" s="148"/>
      <c r="F90" s="148"/>
      <c r="G90" s="148"/>
      <c r="H90" s="148"/>
      <c r="I90" s="148"/>
      <c r="J90" s="148"/>
      <c r="K90" s="148"/>
      <c r="L90" s="148"/>
      <c r="M90" s="148"/>
      <c r="N90" s="148"/>
      <c r="O90" s="148"/>
      <c r="P90" s="198"/>
    </row>
    <row r="91" spans="1:16">
      <c r="A91" s="590" t="s">
        <v>448</v>
      </c>
      <c r="B91" s="591"/>
      <c r="C91" s="591"/>
      <c r="D91" s="591"/>
      <c r="E91" s="591"/>
      <c r="F91" s="592"/>
      <c r="G91" s="471" t="s">
        <v>449</v>
      </c>
      <c r="H91" s="477"/>
      <c r="I91" s="477"/>
      <c r="J91" s="477"/>
      <c r="K91" s="472"/>
      <c r="L91" s="471" t="s">
        <v>451</v>
      </c>
      <c r="M91" s="477"/>
      <c r="N91" s="477"/>
      <c r="O91" s="477"/>
      <c r="P91" s="472"/>
    </row>
    <row r="92" spans="1:16" ht="43.8" customHeight="1">
      <c r="A92" s="593" t="s">
        <v>610</v>
      </c>
      <c r="B92" s="594"/>
      <c r="C92" s="594"/>
      <c r="D92" s="594"/>
      <c r="E92" s="594"/>
      <c r="F92" s="595"/>
      <c r="G92" s="596" t="s">
        <v>450</v>
      </c>
      <c r="H92" s="597"/>
      <c r="I92" s="597"/>
      <c r="J92" s="597"/>
      <c r="K92" s="598"/>
      <c r="L92" s="599" t="s">
        <v>609</v>
      </c>
      <c r="M92" s="600"/>
      <c r="N92" s="600"/>
      <c r="O92" s="600"/>
      <c r="P92" s="601"/>
    </row>
    <row r="93" spans="1:16">
      <c r="A93" s="580"/>
      <c r="B93" s="581"/>
      <c r="C93" s="581"/>
      <c r="D93" s="581"/>
      <c r="E93" s="581"/>
      <c r="F93" s="582"/>
      <c r="G93" s="583">
        <f>$K$22</f>
        <v>0</v>
      </c>
      <c r="H93" s="584"/>
      <c r="I93" s="584"/>
      <c r="J93" s="584"/>
      <c r="K93" s="585"/>
      <c r="L93" s="586">
        <f>ROUNDUP(A93*G93,2)</f>
        <v>0</v>
      </c>
      <c r="M93" s="587"/>
      <c r="N93" s="587"/>
      <c r="O93" s="587"/>
      <c r="P93" s="588"/>
    </row>
    <row r="94" spans="1:16">
      <c r="A94" s="202"/>
      <c r="B94" s="143"/>
      <c r="C94" s="143"/>
      <c r="D94" s="143"/>
      <c r="E94" s="143"/>
      <c r="F94" s="143"/>
      <c r="G94" s="199"/>
      <c r="H94" s="199"/>
      <c r="I94" s="199"/>
      <c r="J94" s="199"/>
      <c r="K94" s="199"/>
      <c r="L94" s="199"/>
      <c r="M94" s="199"/>
      <c r="N94" s="199"/>
      <c r="O94" s="199"/>
      <c r="P94" s="203"/>
    </row>
    <row r="95" spans="1:16" ht="28.95" customHeight="1">
      <c r="A95" s="511" t="s">
        <v>717</v>
      </c>
      <c r="B95" s="364"/>
      <c r="C95" s="364"/>
      <c r="D95" s="364"/>
      <c r="E95" s="364"/>
      <c r="F95" s="364"/>
      <c r="G95" s="364"/>
      <c r="H95" s="364"/>
      <c r="I95" s="364"/>
      <c r="J95" s="364"/>
      <c r="K95" s="364"/>
      <c r="L95" s="364"/>
      <c r="M95" s="364"/>
      <c r="N95" s="364"/>
      <c r="O95" s="364"/>
      <c r="P95" s="365"/>
    </row>
    <row r="96" spans="1:16" ht="26.4" customHeight="1">
      <c r="A96" s="481" t="s">
        <v>117</v>
      </c>
      <c r="B96" s="544"/>
      <c r="C96" s="544"/>
      <c r="D96" s="482"/>
      <c r="E96" s="545" t="s">
        <v>614</v>
      </c>
      <c r="F96" s="546"/>
      <c r="G96" s="546"/>
      <c r="H96" s="546"/>
      <c r="I96" s="546"/>
      <c r="J96" s="546"/>
      <c r="K96" s="546"/>
      <c r="L96" s="546"/>
      <c r="M96" s="546"/>
      <c r="N96" s="546"/>
      <c r="O96" s="546"/>
      <c r="P96" s="547"/>
    </row>
    <row r="97" spans="1:16" ht="28.2" customHeight="1">
      <c r="A97" s="481" t="s">
        <v>117</v>
      </c>
      <c r="B97" s="544"/>
      <c r="C97" s="544"/>
      <c r="D97" s="482"/>
      <c r="E97" s="545" t="s">
        <v>615</v>
      </c>
      <c r="F97" s="546"/>
      <c r="G97" s="546"/>
      <c r="H97" s="546"/>
      <c r="I97" s="546"/>
      <c r="J97" s="546"/>
      <c r="K97" s="546"/>
      <c r="L97" s="546"/>
      <c r="M97" s="546"/>
      <c r="N97" s="546"/>
      <c r="O97" s="546"/>
      <c r="P97" s="547"/>
    </row>
    <row r="98" spans="1:16" s="108" customFormat="1" ht="28.2" customHeight="1">
      <c r="A98" s="197"/>
      <c r="B98" s="197"/>
      <c r="C98" s="197"/>
      <c r="D98" s="204"/>
      <c r="E98" s="173"/>
      <c r="F98" s="173"/>
      <c r="G98" s="173"/>
      <c r="H98" s="173"/>
      <c r="I98" s="173"/>
      <c r="J98" s="173"/>
      <c r="K98" s="173"/>
      <c r="L98" s="173"/>
      <c r="M98" s="173"/>
      <c r="N98" s="173"/>
      <c r="O98" s="173"/>
      <c r="P98" s="173"/>
    </row>
    <row r="99" spans="1:16" s="108" customFormat="1" ht="28.2" customHeight="1">
      <c r="A99" s="197"/>
      <c r="B99" s="197"/>
      <c r="C99" s="197"/>
      <c r="D99" s="204"/>
      <c r="E99" s="173"/>
      <c r="F99" s="173"/>
      <c r="G99" s="173"/>
      <c r="H99" s="173"/>
      <c r="I99" s="173"/>
      <c r="J99" s="173"/>
      <c r="K99" s="173"/>
      <c r="L99" s="173"/>
      <c r="M99" s="173"/>
      <c r="N99" s="173"/>
      <c r="O99" s="173"/>
      <c r="P99" s="173"/>
    </row>
    <row r="100" spans="1:16" s="108" customFormat="1" ht="28.2" customHeight="1">
      <c r="A100" s="197"/>
      <c r="B100" s="197"/>
      <c r="C100" s="197"/>
      <c r="D100" s="204"/>
      <c r="E100" s="150"/>
      <c r="F100" s="150"/>
      <c r="G100" s="150"/>
      <c r="H100" s="150"/>
      <c r="I100" s="150"/>
      <c r="J100" s="150"/>
      <c r="K100" s="150"/>
      <c r="L100" s="150"/>
      <c r="M100" s="150"/>
      <c r="N100" s="150"/>
      <c r="O100" s="150"/>
      <c r="P100" s="150"/>
    </row>
    <row r="101" spans="1:16">
      <c r="A101" s="81">
        <v>7</v>
      </c>
      <c r="B101" s="589" t="s">
        <v>447</v>
      </c>
      <c r="C101" s="589"/>
      <c r="D101" s="32"/>
      <c r="E101" s="438"/>
      <c r="F101" s="439"/>
      <c r="G101" s="439"/>
      <c r="H101" s="439"/>
      <c r="I101" s="439"/>
      <c r="J101" s="439"/>
      <c r="K101" s="439"/>
      <c r="L101" s="439"/>
      <c r="M101" s="439"/>
      <c r="N101" s="439"/>
      <c r="O101" s="439"/>
      <c r="P101" s="440"/>
    </row>
    <row r="102" spans="1:16">
      <c r="A102" s="201" t="s">
        <v>611</v>
      </c>
      <c r="B102" s="181"/>
      <c r="C102" s="181"/>
      <c r="D102" s="92"/>
      <c r="E102" s="148"/>
      <c r="F102" s="148"/>
      <c r="G102" s="148"/>
      <c r="H102" s="148"/>
      <c r="I102" s="148"/>
      <c r="J102" s="148"/>
      <c r="K102" s="148"/>
      <c r="L102" s="148"/>
      <c r="M102" s="148"/>
      <c r="N102" s="148"/>
      <c r="O102" s="148"/>
      <c r="P102" s="198"/>
    </row>
    <row r="103" spans="1:16">
      <c r="A103" s="590" t="s">
        <v>448</v>
      </c>
      <c r="B103" s="591"/>
      <c r="C103" s="591"/>
      <c r="D103" s="591"/>
      <c r="E103" s="591"/>
      <c r="F103" s="592"/>
      <c r="G103" s="471" t="s">
        <v>449</v>
      </c>
      <c r="H103" s="477"/>
      <c r="I103" s="477"/>
      <c r="J103" s="477"/>
      <c r="K103" s="472"/>
      <c r="L103" s="471" t="s">
        <v>451</v>
      </c>
      <c r="M103" s="477"/>
      <c r="N103" s="477"/>
      <c r="O103" s="477"/>
      <c r="P103" s="472"/>
    </row>
    <row r="104" spans="1:16" ht="43.8" customHeight="1">
      <c r="A104" s="593" t="s">
        <v>610</v>
      </c>
      <c r="B104" s="594"/>
      <c r="C104" s="594"/>
      <c r="D104" s="594"/>
      <c r="E104" s="594"/>
      <c r="F104" s="595"/>
      <c r="G104" s="596" t="s">
        <v>450</v>
      </c>
      <c r="H104" s="597"/>
      <c r="I104" s="597"/>
      <c r="J104" s="597"/>
      <c r="K104" s="598"/>
      <c r="L104" s="599" t="s">
        <v>609</v>
      </c>
      <c r="M104" s="600"/>
      <c r="N104" s="600"/>
      <c r="O104" s="600"/>
      <c r="P104" s="601"/>
    </row>
    <row r="105" spans="1:16">
      <c r="A105" s="580"/>
      <c r="B105" s="581"/>
      <c r="C105" s="581"/>
      <c r="D105" s="581"/>
      <c r="E105" s="581"/>
      <c r="F105" s="582"/>
      <c r="G105" s="583">
        <f>$K$22</f>
        <v>0</v>
      </c>
      <c r="H105" s="584"/>
      <c r="I105" s="584"/>
      <c r="J105" s="584"/>
      <c r="K105" s="585"/>
      <c r="L105" s="586">
        <f>ROUNDUP(A105*G105,2)</f>
        <v>0</v>
      </c>
      <c r="M105" s="587"/>
      <c r="N105" s="587"/>
      <c r="O105" s="587"/>
      <c r="P105" s="588"/>
    </row>
    <row r="106" spans="1:16">
      <c r="A106" s="202"/>
      <c r="B106" s="143"/>
      <c r="C106" s="143"/>
      <c r="D106" s="143"/>
      <c r="E106" s="143"/>
      <c r="F106" s="143"/>
      <c r="G106" s="199"/>
      <c r="H106" s="199"/>
      <c r="I106" s="199"/>
      <c r="J106" s="199"/>
      <c r="K106" s="199"/>
      <c r="L106" s="199"/>
      <c r="M106" s="199"/>
      <c r="N106" s="199"/>
      <c r="O106" s="199"/>
      <c r="P106" s="203"/>
    </row>
    <row r="107" spans="1:16" ht="27" customHeight="1">
      <c r="A107" s="511" t="s">
        <v>717</v>
      </c>
      <c r="B107" s="364"/>
      <c r="C107" s="364"/>
      <c r="D107" s="364"/>
      <c r="E107" s="364"/>
      <c r="F107" s="364"/>
      <c r="G107" s="364"/>
      <c r="H107" s="364"/>
      <c r="I107" s="364"/>
      <c r="J107" s="364"/>
      <c r="K107" s="364"/>
      <c r="L107" s="364"/>
      <c r="M107" s="364"/>
      <c r="N107" s="364"/>
      <c r="O107" s="364"/>
      <c r="P107" s="365"/>
    </row>
    <row r="108" spans="1:16" ht="26.4" customHeight="1">
      <c r="A108" s="481" t="s">
        <v>117</v>
      </c>
      <c r="B108" s="544"/>
      <c r="C108" s="544"/>
      <c r="D108" s="482"/>
      <c r="E108" s="545" t="s">
        <v>614</v>
      </c>
      <c r="F108" s="546"/>
      <c r="G108" s="546"/>
      <c r="H108" s="546"/>
      <c r="I108" s="546"/>
      <c r="J108" s="546"/>
      <c r="K108" s="546"/>
      <c r="L108" s="546"/>
      <c r="M108" s="546"/>
      <c r="N108" s="546"/>
      <c r="O108" s="546"/>
      <c r="P108" s="547"/>
    </row>
    <row r="109" spans="1:16" ht="29.4" customHeight="1">
      <c r="A109" s="481" t="s">
        <v>117</v>
      </c>
      <c r="B109" s="544"/>
      <c r="C109" s="544"/>
      <c r="D109" s="482"/>
      <c r="E109" s="545" t="s">
        <v>615</v>
      </c>
      <c r="F109" s="546"/>
      <c r="G109" s="546"/>
      <c r="H109" s="546"/>
      <c r="I109" s="546"/>
      <c r="J109" s="546"/>
      <c r="K109" s="546"/>
      <c r="L109" s="546"/>
      <c r="M109" s="546"/>
      <c r="N109" s="546"/>
      <c r="O109" s="546"/>
      <c r="P109" s="547"/>
    </row>
    <row r="110" spans="1:16" s="108" customFormat="1" ht="29.4" customHeight="1">
      <c r="A110" s="197"/>
      <c r="B110" s="197"/>
      <c r="C110" s="197"/>
      <c r="D110" s="204"/>
      <c r="E110" s="150"/>
      <c r="F110" s="150"/>
      <c r="G110" s="150"/>
      <c r="H110" s="150"/>
      <c r="I110" s="150"/>
      <c r="J110" s="150"/>
      <c r="K110" s="150"/>
      <c r="L110" s="150"/>
      <c r="M110" s="150"/>
      <c r="N110" s="150"/>
      <c r="O110" s="150"/>
      <c r="P110" s="150"/>
    </row>
    <row r="112" spans="1:16">
      <c r="A112" s="81">
        <v>8</v>
      </c>
      <c r="B112" s="589" t="s">
        <v>447</v>
      </c>
      <c r="C112" s="589"/>
      <c r="D112" s="32"/>
      <c r="E112" s="438"/>
      <c r="F112" s="439"/>
      <c r="G112" s="439"/>
      <c r="H112" s="439"/>
      <c r="I112" s="439"/>
      <c r="J112" s="439"/>
      <c r="K112" s="439"/>
      <c r="L112" s="439"/>
      <c r="M112" s="439"/>
      <c r="N112" s="439"/>
      <c r="O112" s="439"/>
      <c r="P112" s="440"/>
    </row>
    <row r="113" spans="1:16">
      <c r="A113" s="201" t="s">
        <v>611</v>
      </c>
      <c r="B113" s="181"/>
      <c r="C113" s="181"/>
      <c r="D113" s="92"/>
      <c r="E113" s="148"/>
      <c r="F113" s="148"/>
      <c r="G113" s="148"/>
      <c r="H113" s="148"/>
      <c r="I113" s="148"/>
      <c r="J113" s="148"/>
      <c r="K113" s="148"/>
      <c r="L113" s="148"/>
      <c r="M113" s="148"/>
      <c r="N113" s="148"/>
      <c r="O113" s="148"/>
      <c r="P113" s="198"/>
    </row>
    <row r="114" spans="1:16">
      <c r="A114" s="590" t="s">
        <v>448</v>
      </c>
      <c r="B114" s="591"/>
      <c r="C114" s="591"/>
      <c r="D114" s="591"/>
      <c r="E114" s="591"/>
      <c r="F114" s="592"/>
      <c r="G114" s="471" t="s">
        <v>449</v>
      </c>
      <c r="H114" s="477"/>
      <c r="I114" s="477"/>
      <c r="J114" s="477"/>
      <c r="K114" s="472"/>
      <c r="L114" s="471" t="s">
        <v>451</v>
      </c>
      <c r="M114" s="477"/>
      <c r="N114" s="477"/>
      <c r="O114" s="477"/>
      <c r="P114" s="472"/>
    </row>
    <row r="115" spans="1:16" ht="44.4" customHeight="1">
      <c r="A115" s="593" t="s">
        <v>610</v>
      </c>
      <c r="B115" s="594"/>
      <c r="C115" s="594"/>
      <c r="D115" s="594"/>
      <c r="E115" s="594"/>
      <c r="F115" s="595"/>
      <c r="G115" s="596" t="s">
        <v>450</v>
      </c>
      <c r="H115" s="597"/>
      <c r="I115" s="597"/>
      <c r="J115" s="597"/>
      <c r="K115" s="598"/>
      <c r="L115" s="599" t="s">
        <v>609</v>
      </c>
      <c r="M115" s="600"/>
      <c r="N115" s="600"/>
      <c r="O115" s="600"/>
      <c r="P115" s="601"/>
    </row>
    <row r="116" spans="1:16">
      <c r="A116" s="580"/>
      <c r="B116" s="581"/>
      <c r="C116" s="581"/>
      <c r="D116" s="581"/>
      <c r="E116" s="581"/>
      <c r="F116" s="582"/>
      <c r="G116" s="583">
        <f>$K$22</f>
        <v>0</v>
      </c>
      <c r="H116" s="584"/>
      <c r="I116" s="584"/>
      <c r="J116" s="584"/>
      <c r="K116" s="585"/>
      <c r="L116" s="586">
        <f>ROUNDUP(A116*G116,2)</f>
        <v>0</v>
      </c>
      <c r="M116" s="587"/>
      <c r="N116" s="587"/>
      <c r="O116" s="587"/>
      <c r="P116" s="588"/>
    </row>
    <row r="117" spans="1:16">
      <c r="A117" s="202"/>
      <c r="B117" s="143"/>
      <c r="C117" s="143"/>
      <c r="D117" s="143"/>
      <c r="E117" s="143"/>
      <c r="F117" s="143"/>
      <c r="G117" s="199"/>
      <c r="H117" s="199"/>
      <c r="I117" s="199"/>
      <c r="J117" s="199"/>
      <c r="K117" s="199"/>
      <c r="L117" s="199"/>
      <c r="M117" s="199"/>
      <c r="N117" s="199"/>
      <c r="O117" s="199"/>
      <c r="P117" s="203"/>
    </row>
    <row r="118" spans="1:16" ht="27.6" customHeight="1">
      <c r="A118" s="511" t="s">
        <v>717</v>
      </c>
      <c r="B118" s="364"/>
      <c r="C118" s="364"/>
      <c r="D118" s="364"/>
      <c r="E118" s="364"/>
      <c r="F118" s="364"/>
      <c r="G118" s="364"/>
      <c r="H118" s="364"/>
      <c r="I118" s="364"/>
      <c r="J118" s="364"/>
      <c r="K118" s="364"/>
      <c r="L118" s="364"/>
      <c r="M118" s="364"/>
      <c r="N118" s="364"/>
      <c r="O118" s="364"/>
      <c r="P118" s="365"/>
    </row>
    <row r="119" spans="1:16" ht="25.95" customHeight="1">
      <c r="A119" s="481" t="s">
        <v>117</v>
      </c>
      <c r="B119" s="544"/>
      <c r="C119" s="544"/>
      <c r="D119" s="482"/>
      <c r="E119" s="545" t="s">
        <v>614</v>
      </c>
      <c r="F119" s="546"/>
      <c r="G119" s="546"/>
      <c r="H119" s="546"/>
      <c r="I119" s="546"/>
      <c r="J119" s="546"/>
      <c r="K119" s="546"/>
      <c r="L119" s="546"/>
      <c r="M119" s="546"/>
      <c r="N119" s="546"/>
      <c r="O119" s="546"/>
      <c r="P119" s="547"/>
    </row>
    <row r="120" spans="1:16" ht="28.2" customHeight="1">
      <c r="A120" s="481" t="s">
        <v>117</v>
      </c>
      <c r="B120" s="544"/>
      <c r="C120" s="544"/>
      <c r="D120" s="482"/>
      <c r="E120" s="545" t="s">
        <v>615</v>
      </c>
      <c r="F120" s="546"/>
      <c r="G120" s="546"/>
      <c r="H120" s="546"/>
      <c r="I120" s="546"/>
      <c r="J120" s="546"/>
      <c r="K120" s="546"/>
      <c r="L120" s="546"/>
      <c r="M120" s="546"/>
      <c r="N120" s="546"/>
      <c r="O120" s="546"/>
      <c r="P120" s="547"/>
    </row>
    <row r="121" spans="1:16" s="108" customFormat="1" ht="28.2" customHeight="1">
      <c r="A121" s="197"/>
      <c r="B121" s="197"/>
      <c r="C121" s="197"/>
      <c r="D121" s="204"/>
      <c r="E121" s="150"/>
      <c r="F121" s="150"/>
      <c r="G121" s="150"/>
      <c r="H121" s="150"/>
      <c r="I121" s="150"/>
      <c r="J121" s="150"/>
      <c r="K121" s="150"/>
      <c r="L121" s="150"/>
      <c r="M121" s="150"/>
      <c r="N121" s="150"/>
      <c r="O121" s="150"/>
      <c r="P121" s="150"/>
    </row>
    <row r="122" spans="1:16" s="108" customFormat="1" ht="28.2" customHeight="1">
      <c r="A122" s="197"/>
      <c r="B122" s="197"/>
      <c r="C122" s="197"/>
      <c r="D122" s="204"/>
      <c r="E122" s="150"/>
      <c r="F122" s="150"/>
      <c r="G122" s="150"/>
      <c r="H122" s="150"/>
      <c r="I122" s="150"/>
      <c r="J122" s="150"/>
      <c r="K122" s="150"/>
      <c r="L122" s="150"/>
      <c r="M122" s="150"/>
      <c r="N122" s="150"/>
      <c r="O122" s="150"/>
      <c r="P122" s="150"/>
    </row>
    <row r="123" spans="1:16" s="108" customFormat="1" ht="28.2" customHeight="1">
      <c r="A123" s="197"/>
      <c r="B123" s="197"/>
      <c r="C123" s="197"/>
      <c r="D123" s="204"/>
      <c r="E123" s="150"/>
      <c r="F123" s="150"/>
      <c r="G123" s="150"/>
      <c r="H123" s="150"/>
      <c r="I123" s="150"/>
      <c r="J123" s="150"/>
      <c r="K123" s="150"/>
      <c r="L123" s="150"/>
      <c r="M123" s="150"/>
      <c r="N123" s="150"/>
      <c r="O123" s="150"/>
      <c r="P123" s="150"/>
    </row>
    <row r="124" spans="1:16">
      <c r="A124" s="81">
        <v>9</v>
      </c>
      <c r="B124" s="589" t="s">
        <v>447</v>
      </c>
      <c r="C124" s="589"/>
      <c r="D124" s="32"/>
      <c r="E124" s="438"/>
      <c r="F124" s="439"/>
      <c r="G124" s="439"/>
      <c r="H124" s="439"/>
      <c r="I124" s="439"/>
      <c r="J124" s="439"/>
      <c r="K124" s="439"/>
      <c r="L124" s="439"/>
      <c r="M124" s="439"/>
      <c r="N124" s="439"/>
      <c r="O124" s="439"/>
      <c r="P124" s="440"/>
    </row>
    <row r="125" spans="1:16">
      <c r="A125" s="201" t="s">
        <v>611</v>
      </c>
      <c r="B125" s="181"/>
      <c r="C125" s="181"/>
      <c r="D125" s="92"/>
      <c r="E125" s="148"/>
      <c r="F125" s="148"/>
      <c r="G125" s="148"/>
      <c r="H125" s="148"/>
      <c r="I125" s="148"/>
      <c r="J125" s="148"/>
      <c r="K125" s="148"/>
      <c r="L125" s="148"/>
      <c r="M125" s="148"/>
      <c r="N125" s="148"/>
      <c r="O125" s="148"/>
      <c r="P125" s="198"/>
    </row>
    <row r="126" spans="1:16">
      <c r="A126" s="590" t="s">
        <v>448</v>
      </c>
      <c r="B126" s="591"/>
      <c r="C126" s="591"/>
      <c r="D126" s="591"/>
      <c r="E126" s="591"/>
      <c r="F126" s="592"/>
      <c r="G126" s="471" t="s">
        <v>449</v>
      </c>
      <c r="H126" s="477"/>
      <c r="I126" s="477"/>
      <c r="J126" s="477"/>
      <c r="K126" s="472"/>
      <c r="L126" s="471" t="s">
        <v>451</v>
      </c>
      <c r="M126" s="477"/>
      <c r="N126" s="477"/>
      <c r="O126" s="477"/>
      <c r="P126" s="472"/>
    </row>
    <row r="127" spans="1:16" ht="43.2" customHeight="1">
      <c r="A127" s="593" t="s">
        <v>610</v>
      </c>
      <c r="B127" s="594"/>
      <c r="C127" s="594"/>
      <c r="D127" s="594"/>
      <c r="E127" s="594"/>
      <c r="F127" s="595"/>
      <c r="G127" s="596" t="s">
        <v>450</v>
      </c>
      <c r="H127" s="597"/>
      <c r="I127" s="597"/>
      <c r="J127" s="597"/>
      <c r="K127" s="598"/>
      <c r="L127" s="599" t="s">
        <v>609</v>
      </c>
      <c r="M127" s="600"/>
      <c r="N127" s="600"/>
      <c r="O127" s="600"/>
      <c r="P127" s="601"/>
    </row>
    <row r="128" spans="1:16">
      <c r="A128" s="580"/>
      <c r="B128" s="581"/>
      <c r="C128" s="581"/>
      <c r="D128" s="581"/>
      <c r="E128" s="581"/>
      <c r="F128" s="582"/>
      <c r="G128" s="583">
        <f>$K$22</f>
        <v>0</v>
      </c>
      <c r="H128" s="584"/>
      <c r="I128" s="584"/>
      <c r="J128" s="584"/>
      <c r="K128" s="585"/>
      <c r="L128" s="586">
        <f>ROUNDUP(A128*G128,2)</f>
        <v>0</v>
      </c>
      <c r="M128" s="587"/>
      <c r="N128" s="587"/>
      <c r="O128" s="587"/>
      <c r="P128" s="588"/>
    </row>
    <row r="129" spans="1:16">
      <c r="A129" s="202"/>
      <c r="B129" s="143"/>
      <c r="C129" s="143"/>
      <c r="D129" s="143"/>
      <c r="E129" s="143"/>
      <c r="F129" s="143"/>
      <c r="G129" s="199"/>
      <c r="H129" s="199"/>
      <c r="I129" s="199"/>
      <c r="J129" s="199"/>
      <c r="K129" s="199"/>
      <c r="L129" s="199"/>
      <c r="M129" s="199"/>
      <c r="N129" s="199"/>
      <c r="O129" s="199"/>
      <c r="P129" s="203"/>
    </row>
    <row r="130" spans="1:16" ht="30" customHeight="1">
      <c r="A130" s="511" t="s">
        <v>717</v>
      </c>
      <c r="B130" s="364"/>
      <c r="C130" s="364"/>
      <c r="D130" s="364"/>
      <c r="E130" s="364"/>
      <c r="F130" s="364"/>
      <c r="G130" s="364"/>
      <c r="H130" s="364"/>
      <c r="I130" s="364"/>
      <c r="J130" s="364"/>
      <c r="K130" s="364"/>
      <c r="L130" s="364"/>
      <c r="M130" s="364"/>
      <c r="N130" s="364"/>
      <c r="O130" s="364"/>
      <c r="P130" s="365"/>
    </row>
    <row r="131" spans="1:16" ht="25.95" customHeight="1">
      <c r="A131" s="481" t="s">
        <v>117</v>
      </c>
      <c r="B131" s="544"/>
      <c r="C131" s="544"/>
      <c r="D131" s="482"/>
      <c r="E131" s="545" t="s">
        <v>614</v>
      </c>
      <c r="F131" s="546"/>
      <c r="G131" s="546"/>
      <c r="H131" s="546"/>
      <c r="I131" s="546"/>
      <c r="J131" s="546"/>
      <c r="K131" s="546"/>
      <c r="L131" s="546"/>
      <c r="M131" s="546"/>
      <c r="N131" s="546"/>
      <c r="O131" s="546"/>
      <c r="P131" s="547"/>
    </row>
    <row r="132" spans="1:16" ht="25.95" customHeight="1">
      <c r="A132" s="481" t="s">
        <v>117</v>
      </c>
      <c r="B132" s="544"/>
      <c r="C132" s="544"/>
      <c r="D132" s="482"/>
      <c r="E132" s="545" t="s">
        <v>615</v>
      </c>
      <c r="F132" s="546"/>
      <c r="G132" s="546"/>
      <c r="H132" s="546"/>
      <c r="I132" s="546"/>
      <c r="J132" s="546"/>
      <c r="K132" s="546"/>
      <c r="L132" s="546"/>
      <c r="M132" s="546"/>
      <c r="N132" s="546"/>
      <c r="O132" s="546"/>
      <c r="P132" s="547"/>
    </row>
    <row r="133" spans="1:16" s="108" customFormat="1" ht="25.95" customHeight="1">
      <c r="A133" s="197"/>
      <c r="B133" s="197"/>
      <c r="C133" s="197"/>
      <c r="D133" s="204"/>
      <c r="E133" s="150"/>
      <c r="F133" s="150"/>
      <c r="G133" s="150"/>
      <c r="H133" s="150"/>
      <c r="I133" s="150"/>
      <c r="J133" s="150"/>
      <c r="K133" s="150"/>
      <c r="L133" s="150"/>
      <c r="M133" s="150"/>
      <c r="N133" s="150"/>
      <c r="O133" s="150"/>
      <c r="P133" s="150"/>
    </row>
    <row r="135" spans="1:16">
      <c r="A135" s="81">
        <v>10</v>
      </c>
      <c r="B135" s="589" t="s">
        <v>447</v>
      </c>
      <c r="C135" s="589"/>
      <c r="D135" s="32"/>
      <c r="E135" s="438"/>
      <c r="F135" s="439"/>
      <c r="G135" s="439"/>
      <c r="H135" s="439"/>
      <c r="I135" s="439"/>
      <c r="J135" s="439"/>
      <c r="K135" s="439"/>
      <c r="L135" s="439"/>
      <c r="M135" s="439"/>
      <c r="N135" s="439"/>
      <c r="O135" s="439"/>
      <c r="P135" s="440"/>
    </row>
    <row r="136" spans="1:16">
      <c r="A136" s="201" t="s">
        <v>611</v>
      </c>
      <c r="B136" s="181"/>
      <c r="C136" s="181"/>
      <c r="D136" s="92"/>
      <c r="E136" s="148"/>
      <c r="F136" s="148"/>
      <c r="G136" s="148"/>
      <c r="H136" s="148"/>
      <c r="I136" s="148"/>
      <c r="J136" s="148"/>
      <c r="K136" s="148"/>
      <c r="L136" s="148"/>
      <c r="M136" s="148"/>
      <c r="N136" s="148"/>
      <c r="O136" s="148"/>
      <c r="P136" s="198"/>
    </row>
    <row r="137" spans="1:16">
      <c r="A137" s="590" t="s">
        <v>448</v>
      </c>
      <c r="B137" s="591"/>
      <c r="C137" s="591"/>
      <c r="D137" s="591"/>
      <c r="E137" s="591"/>
      <c r="F137" s="592"/>
      <c r="G137" s="471" t="s">
        <v>449</v>
      </c>
      <c r="H137" s="477"/>
      <c r="I137" s="477"/>
      <c r="J137" s="477"/>
      <c r="K137" s="472"/>
      <c r="L137" s="471" t="s">
        <v>451</v>
      </c>
      <c r="M137" s="477"/>
      <c r="N137" s="477"/>
      <c r="O137" s="477"/>
      <c r="P137" s="472"/>
    </row>
    <row r="138" spans="1:16" ht="43.8" customHeight="1">
      <c r="A138" s="593" t="s">
        <v>610</v>
      </c>
      <c r="B138" s="594"/>
      <c r="C138" s="594"/>
      <c r="D138" s="594"/>
      <c r="E138" s="594"/>
      <c r="F138" s="595"/>
      <c r="G138" s="596" t="s">
        <v>450</v>
      </c>
      <c r="H138" s="597"/>
      <c r="I138" s="597"/>
      <c r="J138" s="597"/>
      <c r="K138" s="598"/>
      <c r="L138" s="599" t="s">
        <v>609</v>
      </c>
      <c r="M138" s="600"/>
      <c r="N138" s="600"/>
      <c r="O138" s="600"/>
      <c r="P138" s="601"/>
    </row>
    <row r="139" spans="1:16">
      <c r="A139" s="580"/>
      <c r="B139" s="581"/>
      <c r="C139" s="581"/>
      <c r="D139" s="581"/>
      <c r="E139" s="581"/>
      <c r="F139" s="582"/>
      <c r="G139" s="583">
        <f>$K$22</f>
        <v>0</v>
      </c>
      <c r="H139" s="584"/>
      <c r="I139" s="584"/>
      <c r="J139" s="584"/>
      <c r="K139" s="585"/>
      <c r="L139" s="586">
        <f>ROUNDUP(A139*G139,2)</f>
        <v>0</v>
      </c>
      <c r="M139" s="587"/>
      <c r="N139" s="587"/>
      <c r="O139" s="587"/>
      <c r="P139" s="588"/>
    </row>
    <row r="140" spans="1:16">
      <c r="A140" s="202"/>
      <c r="B140" s="143"/>
      <c r="C140" s="143"/>
      <c r="D140" s="143"/>
      <c r="E140" s="143"/>
      <c r="F140" s="143"/>
      <c r="G140" s="199"/>
      <c r="H140" s="199"/>
      <c r="I140" s="199"/>
      <c r="J140" s="199"/>
      <c r="K140" s="199"/>
      <c r="L140" s="199"/>
      <c r="M140" s="199"/>
      <c r="N140" s="199"/>
      <c r="O140" s="199"/>
      <c r="P140" s="203"/>
    </row>
    <row r="141" spans="1:16" ht="25.95" customHeight="1">
      <c r="A141" s="511" t="s">
        <v>717</v>
      </c>
      <c r="B141" s="364"/>
      <c r="C141" s="364"/>
      <c r="D141" s="364"/>
      <c r="E141" s="364"/>
      <c r="F141" s="364"/>
      <c r="G141" s="364"/>
      <c r="H141" s="364"/>
      <c r="I141" s="364"/>
      <c r="J141" s="364"/>
      <c r="K141" s="364"/>
      <c r="L141" s="364"/>
      <c r="M141" s="364"/>
      <c r="N141" s="364"/>
      <c r="O141" s="364"/>
      <c r="P141" s="365"/>
    </row>
    <row r="142" spans="1:16" ht="26.4" customHeight="1">
      <c r="A142" s="481" t="s">
        <v>117</v>
      </c>
      <c r="B142" s="544"/>
      <c r="C142" s="544"/>
      <c r="D142" s="482"/>
      <c r="E142" s="545" t="s">
        <v>614</v>
      </c>
      <c r="F142" s="546"/>
      <c r="G142" s="546"/>
      <c r="H142" s="546"/>
      <c r="I142" s="546"/>
      <c r="J142" s="546"/>
      <c r="K142" s="546"/>
      <c r="L142" s="546"/>
      <c r="M142" s="546"/>
      <c r="N142" s="546"/>
      <c r="O142" s="546"/>
      <c r="P142" s="547"/>
    </row>
    <row r="143" spans="1:16" ht="28.2" customHeight="1">
      <c r="A143" s="481" t="s">
        <v>117</v>
      </c>
      <c r="B143" s="544"/>
      <c r="C143" s="544"/>
      <c r="D143" s="482"/>
      <c r="E143" s="545" t="s">
        <v>615</v>
      </c>
      <c r="F143" s="546"/>
      <c r="G143" s="546"/>
      <c r="H143" s="546"/>
      <c r="I143" s="546"/>
      <c r="J143" s="546"/>
      <c r="K143" s="546"/>
      <c r="L143" s="546"/>
      <c r="M143" s="546"/>
      <c r="N143" s="546"/>
      <c r="O143" s="546"/>
      <c r="P143" s="547"/>
    </row>
    <row r="146" spans="1:16">
      <c r="A146" s="81">
        <v>11</v>
      </c>
      <c r="B146" s="589" t="s">
        <v>447</v>
      </c>
      <c r="C146" s="589"/>
      <c r="D146" s="32"/>
      <c r="E146" s="438"/>
      <c r="F146" s="439"/>
      <c r="G146" s="439"/>
      <c r="H146" s="439"/>
      <c r="I146" s="439"/>
      <c r="J146" s="439"/>
      <c r="K146" s="439"/>
      <c r="L146" s="439"/>
      <c r="M146" s="439"/>
      <c r="N146" s="439"/>
      <c r="O146" s="439"/>
      <c r="P146" s="440"/>
    </row>
    <row r="147" spans="1:16">
      <c r="A147" s="201" t="s">
        <v>611</v>
      </c>
      <c r="B147" s="287"/>
      <c r="C147" s="287"/>
      <c r="D147" s="92"/>
      <c r="E147" s="286"/>
      <c r="F147" s="286"/>
      <c r="G147" s="286"/>
      <c r="H147" s="286"/>
      <c r="I147" s="286"/>
      <c r="J147" s="286"/>
      <c r="K147" s="286"/>
      <c r="L147" s="286"/>
      <c r="M147" s="286"/>
      <c r="N147" s="286"/>
      <c r="O147" s="286"/>
      <c r="P147" s="198"/>
    </row>
    <row r="148" spans="1:16">
      <c r="A148" s="590" t="s">
        <v>448</v>
      </c>
      <c r="B148" s="591"/>
      <c r="C148" s="591"/>
      <c r="D148" s="591"/>
      <c r="E148" s="591"/>
      <c r="F148" s="592"/>
      <c r="G148" s="471" t="s">
        <v>449</v>
      </c>
      <c r="H148" s="477"/>
      <c r="I148" s="477"/>
      <c r="J148" s="477"/>
      <c r="K148" s="472"/>
      <c r="L148" s="471" t="s">
        <v>451</v>
      </c>
      <c r="M148" s="477"/>
      <c r="N148" s="477"/>
      <c r="O148" s="477"/>
      <c r="P148" s="472"/>
    </row>
    <row r="149" spans="1:16" ht="43.8" customHeight="1">
      <c r="A149" s="593" t="s">
        <v>610</v>
      </c>
      <c r="B149" s="594"/>
      <c r="C149" s="594"/>
      <c r="D149" s="594"/>
      <c r="E149" s="594"/>
      <c r="F149" s="595"/>
      <c r="G149" s="596" t="s">
        <v>450</v>
      </c>
      <c r="H149" s="597"/>
      <c r="I149" s="597"/>
      <c r="J149" s="597"/>
      <c r="K149" s="598"/>
      <c r="L149" s="599" t="s">
        <v>609</v>
      </c>
      <c r="M149" s="600"/>
      <c r="N149" s="600"/>
      <c r="O149" s="600"/>
      <c r="P149" s="601"/>
    </row>
    <row r="150" spans="1:16">
      <c r="A150" s="580"/>
      <c r="B150" s="581"/>
      <c r="C150" s="581"/>
      <c r="D150" s="581"/>
      <c r="E150" s="581"/>
      <c r="F150" s="582"/>
      <c r="G150" s="583">
        <f>$K$22</f>
        <v>0</v>
      </c>
      <c r="H150" s="584"/>
      <c r="I150" s="584"/>
      <c r="J150" s="584"/>
      <c r="K150" s="585"/>
      <c r="L150" s="586">
        <f>ROUNDUP(A150*G150,2)</f>
        <v>0</v>
      </c>
      <c r="M150" s="587"/>
      <c r="N150" s="587"/>
      <c r="O150" s="587"/>
      <c r="P150" s="588"/>
    </row>
    <row r="151" spans="1:16">
      <c r="A151" s="202"/>
      <c r="B151" s="143"/>
      <c r="C151" s="143"/>
      <c r="D151" s="143"/>
      <c r="E151" s="143"/>
      <c r="F151" s="143"/>
      <c r="G151" s="199"/>
      <c r="H151" s="199"/>
      <c r="I151" s="199"/>
      <c r="J151" s="199"/>
      <c r="K151" s="199"/>
      <c r="L151" s="199"/>
      <c r="M151" s="199"/>
      <c r="N151" s="199"/>
      <c r="O151" s="199"/>
      <c r="P151" s="203"/>
    </row>
    <row r="152" spans="1:16" ht="30" customHeight="1">
      <c r="A152" s="511" t="s">
        <v>717</v>
      </c>
      <c r="B152" s="364"/>
      <c r="C152" s="364"/>
      <c r="D152" s="364"/>
      <c r="E152" s="364"/>
      <c r="F152" s="364"/>
      <c r="G152" s="364"/>
      <c r="H152" s="364"/>
      <c r="I152" s="364"/>
      <c r="J152" s="364"/>
      <c r="K152" s="364"/>
      <c r="L152" s="364"/>
      <c r="M152" s="364"/>
      <c r="N152" s="364"/>
      <c r="O152" s="364"/>
      <c r="P152" s="365"/>
    </row>
    <row r="153" spans="1:16" ht="26.4" customHeight="1">
      <c r="A153" s="481" t="s">
        <v>117</v>
      </c>
      <c r="B153" s="544"/>
      <c r="C153" s="544"/>
      <c r="D153" s="482"/>
      <c r="E153" s="545" t="s">
        <v>614</v>
      </c>
      <c r="F153" s="546"/>
      <c r="G153" s="546"/>
      <c r="H153" s="546"/>
      <c r="I153" s="546"/>
      <c r="J153" s="546"/>
      <c r="K153" s="546"/>
      <c r="L153" s="546"/>
      <c r="M153" s="546"/>
      <c r="N153" s="546"/>
      <c r="O153" s="546"/>
      <c r="P153" s="547"/>
    </row>
    <row r="154" spans="1:16" ht="26.4" customHeight="1">
      <c r="A154" s="481" t="s">
        <v>117</v>
      </c>
      <c r="B154" s="544"/>
      <c r="C154" s="544"/>
      <c r="D154" s="482"/>
      <c r="E154" s="545" t="s">
        <v>615</v>
      </c>
      <c r="F154" s="546"/>
      <c r="G154" s="546"/>
      <c r="H154" s="546"/>
      <c r="I154" s="546"/>
      <c r="J154" s="546"/>
      <c r="K154" s="546"/>
      <c r="L154" s="546"/>
      <c r="M154" s="546"/>
      <c r="N154" s="546"/>
      <c r="O154" s="546"/>
      <c r="P154" s="547"/>
    </row>
    <row r="157" spans="1:16">
      <c r="A157" s="81">
        <v>12</v>
      </c>
      <c r="B157" s="589" t="s">
        <v>447</v>
      </c>
      <c r="C157" s="589"/>
      <c r="D157" s="32"/>
      <c r="E157" s="438"/>
      <c r="F157" s="439"/>
      <c r="G157" s="439"/>
      <c r="H157" s="439"/>
      <c r="I157" s="439"/>
      <c r="J157" s="439"/>
      <c r="K157" s="439"/>
      <c r="L157" s="439"/>
      <c r="M157" s="439"/>
      <c r="N157" s="439"/>
      <c r="O157" s="439"/>
      <c r="P157" s="440"/>
    </row>
    <row r="158" spans="1:16">
      <c r="A158" s="201" t="s">
        <v>611</v>
      </c>
      <c r="B158" s="287"/>
      <c r="C158" s="287"/>
      <c r="D158" s="92"/>
      <c r="E158" s="286"/>
      <c r="F158" s="286"/>
      <c r="G158" s="286"/>
      <c r="H158" s="286"/>
      <c r="I158" s="286"/>
      <c r="J158" s="286"/>
      <c r="K158" s="286"/>
      <c r="L158" s="286"/>
      <c r="M158" s="286"/>
      <c r="N158" s="286"/>
      <c r="O158" s="286"/>
      <c r="P158" s="198"/>
    </row>
    <row r="159" spans="1:16">
      <c r="A159" s="590" t="s">
        <v>448</v>
      </c>
      <c r="B159" s="591"/>
      <c r="C159" s="591"/>
      <c r="D159" s="591"/>
      <c r="E159" s="591"/>
      <c r="F159" s="592"/>
      <c r="G159" s="471" t="s">
        <v>449</v>
      </c>
      <c r="H159" s="477"/>
      <c r="I159" s="477"/>
      <c r="J159" s="477"/>
      <c r="K159" s="472"/>
      <c r="L159" s="471" t="s">
        <v>451</v>
      </c>
      <c r="M159" s="477"/>
      <c r="N159" s="477"/>
      <c r="O159" s="477"/>
      <c r="P159" s="472"/>
    </row>
    <row r="160" spans="1:16" ht="43.8" customHeight="1">
      <c r="A160" s="593" t="s">
        <v>610</v>
      </c>
      <c r="B160" s="594"/>
      <c r="C160" s="594"/>
      <c r="D160" s="594"/>
      <c r="E160" s="594"/>
      <c r="F160" s="595"/>
      <c r="G160" s="596" t="s">
        <v>450</v>
      </c>
      <c r="H160" s="597"/>
      <c r="I160" s="597"/>
      <c r="J160" s="597"/>
      <c r="K160" s="598"/>
      <c r="L160" s="599" t="s">
        <v>609</v>
      </c>
      <c r="M160" s="600"/>
      <c r="N160" s="600"/>
      <c r="O160" s="600"/>
      <c r="P160" s="601"/>
    </row>
    <row r="161" spans="1:16">
      <c r="A161" s="580"/>
      <c r="B161" s="581"/>
      <c r="C161" s="581"/>
      <c r="D161" s="581"/>
      <c r="E161" s="581"/>
      <c r="F161" s="582"/>
      <c r="G161" s="583">
        <f>$K$22</f>
        <v>0</v>
      </c>
      <c r="H161" s="584"/>
      <c r="I161" s="584"/>
      <c r="J161" s="584"/>
      <c r="K161" s="585"/>
      <c r="L161" s="586">
        <f>ROUNDUP(A161*G161,2)</f>
        <v>0</v>
      </c>
      <c r="M161" s="587"/>
      <c r="N161" s="587"/>
      <c r="O161" s="587"/>
      <c r="P161" s="588"/>
    </row>
    <row r="162" spans="1:16">
      <c r="A162" s="202"/>
      <c r="B162" s="143"/>
      <c r="C162" s="143"/>
      <c r="D162" s="143"/>
      <c r="E162" s="143"/>
      <c r="F162" s="143"/>
      <c r="G162" s="199"/>
      <c r="H162" s="199"/>
      <c r="I162" s="199"/>
      <c r="J162" s="199"/>
      <c r="K162" s="199"/>
      <c r="L162" s="199"/>
      <c r="M162" s="199"/>
      <c r="N162" s="199"/>
      <c r="O162" s="199"/>
      <c r="P162" s="203"/>
    </row>
    <row r="163" spans="1:16" ht="28.2" customHeight="1">
      <c r="A163" s="511" t="s">
        <v>717</v>
      </c>
      <c r="B163" s="364"/>
      <c r="C163" s="364"/>
      <c r="D163" s="364"/>
      <c r="E163" s="364"/>
      <c r="F163" s="364"/>
      <c r="G163" s="364"/>
      <c r="H163" s="364"/>
      <c r="I163" s="364"/>
      <c r="J163" s="364"/>
      <c r="K163" s="364"/>
      <c r="L163" s="364"/>
      <c r="M163" s="364"/>
      <c r="N163" s="364"/>
      <c r="O163" s="364"/>
      <c r="P163" s="365"/>
    </row>
    <row r="164" spans="1:16" ht="26.4" customHeight="1">
      <c r="A164" s="481" t="s">
        <v>117</v>
      </c>
      <c r="B164" s="544"/>
      <c r="C164" s="544"/>
      <c r="D164" s="482"/>
      <c r="E164" s="545" t="s">
        <v>614</v>
      </c>
      <c r="F164" s="546"/>
      <c r="G164" s="546"/>
      <c r="H164" s="546"/>
      <c r="I164" s="546"/>
      <c r="J164" s="546"/>
      <c r="K164" s="546"/>
      <c r="L164" s="546"/>
      <c r="M164" s="546"/>
      <c r="N164" s="546"/>
      <c r="O164" s="546"/>
      <c r="P164" s="547"/>
    </row>
    <row r="165" spans="1:16" ht="26.4" customHeight="1">
      <c r="A165" s="481" t="s">
        <v>117</v>
      </c>
      <c r="B165" s="544"/>
      <c r="C165" s="544"/>
      <c r="D165" s="482"/>
      <c r="E165" s="545" t="s">
        <v>615</v>
      </c>
      <c r="F165" s="546"/>
      <c r="G165" s="546"/>
      <c r="H165" s="546"/>
      <c r="I165" s="546"/>
      <c r="J165" s="546"/>
      <c r="K165" s="546"/>
      <c r="L165" s="546"/>
      <c r="M165" s="546"/>
      <c r="N165" s="546"/>
      <c r="O165" s="546"/>
      <c r="P165" s="547"/>
    </row>
    <row r="168" spans="1:16">
      <c r="A168" s="81">
        <v>13</v>
      </c>
      <c r="B168" s="589" t="s">
        <v>447</v>
      </c>
      <c r="C168" s="589"/>
      <c r="D168" s="32"/>
      <c r="E168" s="438"/>
      <c r="F168" s="439"/>
      <c r="G168" s="439"/>
      <c r="H168" s="439"/>
      <c r="I168" s="439"/>
      <c r="J168" s="439"/>
      <c r="K168" s="439"/>
      <c r="L168" s="439"/>
      <c r="M168" s="439"/>
      <c r="N168" s="439"/>
      <c r="O168" s="439"/>
      <c r="P168" s="440"/>
    </row>
    <row r="169" spans="1:16">
      <c r="A169" s="201" t="s">
        <v>611</v>
      </c>
      <c r="B169" s="287"/>
      <c r="C169" s="287"/>
      <c r="D169" s="92"/>
      <c r="E169" s="286"/>
      <c r="F169" s="286"/>
      <c r="G169" s="286"/>
      <c r="H169" s="286"/>
      <c r="I169" s="286"/>
      <c r="J169" s="286"/>
      <c r="K169" s="286"/>
      <c r="L169" s="286"/>
      <c r="M169" s="286"/>
      <c r="N169" s="286"/>
      <c r="O169" s="286"/>
      <c r="P169" s="198"/>
    </row>
    <row r="170" spans="1:16">
      <c r="A170" s="590" t="s">
        <v>448</v>
      </c>
      <c r="B170" s="591"/>
      <c r="C170" s="591"/>
      <c r="D170" s="591"/>
      <c r="E170" s="591"/>
      <c r="F170" s="592"/>
      <c r="G170" s="471" t="s">
        <v>449</v>
      </c>
      <c r="H170" s="477"/>
      <c r="I170" s="477"/>
      <c r="J170" s="477"/>
      <c r="K170" s="472"/>
      <c r="L170" s="471" t="s">
        <v>451</v>
      </c>
      <c r="M170" s="477"/>
      <c r="N170" s="477"/>
      <c r="O170" s="477"/>
      <c r="P170" s="472"/>
    </row>
    <row r="171" spans="1:16" ht="43.8" customHeight="1">
      <c r="A171" s="593" t="s">
        <v>610</v>
      </c>
      <c r="B171" s="594"/>
      <c r="C171" s="594"/>
      <c r="D171" s="594"/>
      <c r="E171" s="594"/>
      <c r="F171" s="595"/>
      <c r="G171" s="596" t="s">
        <v>450</v>
      </c>
      <c r="H171" s="597"/>
      <c r="I171" s="597"/>
      <c r="J171" s="597"/>
      <c r="K171" s="598"/>
      <c r="L171" s="599" t="s">
        <v>609</v>
      </c>
      <c r="M171" s="600"/>
      <c r="N171" s="600"/>
      <c r="O171" s="600"/>
      <c r="P171" s="601"/>
    </row>
    <row r="172" spans="1:16">
      <c r="A172" s="580"/>
      <c r="B172" s="581"/>
      <c r="C172" s="581"/>
      <c r="D172" s="581"/>
      <c r="E172" s="581"/>
      <c r="F172" s="582"/>
      <c r="G172" s="583">
        <f>$K$22</f>
        <v>0</v>
      </c>
      <c r="H172" s="584"/>
      <c r="I172" s="584"/>
      <c r="J172" s="584"/>
      <c r="K172" s="585"/>
      <c r="L172" s="586">
        <f>ROUNDUP(A172*G172,2)</f>
        <v>0</v>
      </c>
      <c r="M172" s="587"/>
      <c r="N172" s="587"/>
      <c r="O172" s="587"/>
      <c r="P172" s="588"/>
    </row>
    <row r="173" spans="1:16">
      <c r="A173" s="202"/>
      <c r="B173" s="143"/>
      <c r="C173" s="143"/>
      <c r="D173" s="143"/>
      <c r="E173" s="143"/>
      <c r="F173" s="143"/>
      <c r="G173" s="199"/>
      <c r="H173" s="199"/>
      <c r="I173" s="199"/>
      <c r="J173" s="199"/>
      <c r="K173" s="199"/>
      <c r="L173" s="199"/>
      <c r="M173" s="199"/>
      <c r="N173" s="199"/>
      <c r="O173" s="199"/>
      <c r="P173" s="203"/>
    </row>
    <row r="174" spans="1:16" ht="28.8" customHeight="1">
      <c r="A174" s="511" t="s">
        <v>717</v>
      </c>
      <c r="B174" s="364"/>
      <c r="C174" s="364"/>
      <c r="D174" s="364"/>
      <c r="E174" s="364"/>
      <c r="F174" s="364"/>
      <c r="G174" s="364"/>
      <c r="H174" s="364"/>
      <c r="I174" s="364"/>
      <c r="J174" s="364"/>
      <c r="K174" s="364"/>
      <c r="L174" s="364"/>
      <c r="M174" s="364"/>
      <c r="N174" s="364"/>
      <c r="O174" s="364"/>
      <c r="P174" s="365"/>
    </row>
    <row r="175" spans="1:16" ht="26.4" customHeight="1">
      <c r="A175" s="481" t="s">
        <v>117</v>
      </c>
      <c r="B175" s="544"/>
      <c r="C175" s="544"/>
      <c r="D175" s="482"/>
      <c r="E175" s="545" t="s">
        <v>614</v>
      </c>
      <c r="F175" s="546"/>
      <c r="G175" s="546"/>
      <c r="H175" s="546"/>
      <c r="I175" s="546"/>
      <c r="J175" s="546"/>
      <c r="K175" s="546"/>
      <c r="L175" s="546"/>
      <c r="M175" s="546"/>
      <c r="N175" s="546"/>
      <c r="O175" s="546"/>
      <c r="P175" s="547"/>
    </row>
    <row r="176" spans="1:16" ht="26.4" customHeight="1">
      <c r="A176" s="481" t="s">
        <v>117</v>
      </c>
      <c r="B176" s="544"/>
      <c r="C176" s="544"/>
      <c r="D176" s="482"/>
      <c r="E176" s="545" t="s">
        <v>615</v>
      </c>
      <c r="F176" s="546"/>
      <c r="G176" s="546"/>
      <c r="H176" s="546"/>
      <c r="I176" s="546"/>
      <c r="J176" s="546"/>
      <c r="K176" s="546"/>
      <c r="L176" s="546"/>
      <c r="M176" s="546"/>
      <c r="N176" s="546"/>
      <c r="O176" s="546"/>
      <c r="P176" s="547"/>
    </row>
    <row r="179" spans="1:16">
      <c r="A179" s="81">
        <v>14</v>
      </c>
      <c r="B179" s="589" t="s">
        <v>447</v>
      </c>
      <c r="C179" s="589"/>
      <c r="D179" s="32"/>
      <c r="E179" s="438"/>
      <c r="F179" s="439"/>
      <c r="G179" s="439"/>
      <c r="H179" s="439"/>
      <c r="I179" s="439"/>
      <c r="J179" s="439"/>
      <c r="K179" s="439"/>
      <c r="L179" s="439"/>
      <c r="M179" s="439"/>
      <c r="N179" s="439"/>
      <c r="O179" s="439"/>
      <c r="P179" s="440"/>
    </row>
    <row r="180" spans="1:16">
      <c r="A180" s="201" t="s">
        <v>611</v>
      </c>
      <c r="B180" s="287"/>
      <c r="C180" s="287"/>
      <c r="D180" s="92"/>
      <c r="E180" s="286"/>
      <c r="F180" s="286"/>
      <c r="G180" s="286"/>
      <c r="H180" s="286"/>
      <c r="I180" s="286"/>
      <c r="J180" s="286"/>
      <c r="K180" s="286"/>
      <c r="L180" s="286"/>
      <c r="M180" s="286"/>
      <c r="N180" s="286"/>
      <c r="O180" s="286"/>
      <c r="P180" s="198"/>
    </row>
    <row r="181" spans="1:16">
      <c r="A181" s="590" t="s">
        <v>448</v>
      </c>
      <c r="B181" s="591"/>
      <c r="C181" s="591"/>
      <c r="D181" s="591"/>
      <c r="E181" s="591"/>
      <c r="F181" s="592"/>
      <c r="G181" s="471" t="s">
        <v>449</v>
      </c>
      <c r="H181" s="477"/>
      <c r="I181" s="477"/>
      <c r="J181" s="477"/>
      <c r="K181" s="472"/>
      <c r="L181" s="471" t="s">
        <v>451</v>
      </c>
      <c r="M181" s="477"/>
      <c r="N181" s="477"/>
      <c r="O181" s="477"/>
      <c r="P181" s="472"/>
    </row>
    <row r="182" spans="1:16" ht="43.8" customHeight="1">
      <c r="A182" s="593" t="s">
        <v>610</v>
      </c>
      <c r="B182" s="594"/>
      <c r="C182" s="594"/>
      <c r="D182" s="594"/>
      <c r="E182" s="594"/>
      <c r="F182" s="595"/>
      <c r="G182" s="596" t="s">
        <v>450</v>
      </c>
      <c r="H182" s="597"/>
      <c r="I182" s="597"/>
      <c r="J182" s="597"/>
      <c r="K182" s="598"/>
      <c r="L182" s="599" t="s">
        <v>609</v>
      </c>
      <c r="M182" s="600"/>
      <c r="N182" s="600"/>
      <c r="O182" s="600"/>
      <c r="P182" s="601"/>
    </row>
    <row r="183" spans="1:16">
      <c r="A183" s="580"/>
      <c r="B183" s="581"/>
      <c r="C183" s="581"/>
      <c r="D183" s="581"/>
      <c r="E183" s="581"/>
      <c r="F183" s="582"/>
      <c r="G183" s="583">
        <f>$K$22</f>
        <v>0</v>
      </c>
      <c r="H183" s="584"/>
      <c r="I183" s="584"/>
      <c r="J183" s="584"/>
      <c r="K183" s="585"/>
      <c r="L183" s="586">
        <f>ROUNDUP(A183*G183,2)</f>
        <v>0</v>
      </c>
      <c r="M183" s="587"/>
      <c r="N183" s="587"/>
      <c r="O183" s="587"/>
      <c r="P183" s="588"/>
    </row>
    <row r="184" spans="1:16">
      <c r="A184" s="202"/>
      <c r="B184" s="143"/>
      <c r="C184" s="143"/>
      <c r="D184" s="143"/>
      <c r="E184" s="143"/>
      <c r="F184" s="143"/>
      <c r="G184" s="199"/>
      <c r="H184" s="199"/>
      <c r="I184" s="199"/>
      <c r="J184" s="199"/>
      <c r="K184" s="199"/>
      <c r="L184" s="199"/>
      <c r="M184" s="199"/>
      <c r="N184" s="199"/>
      <c r="O184" s="199"/>
      <c r="P184" s="203"/>
    </row>
    <row r="185" spans="1:16" ht="29.4" customHeight="1">
      <c r="A185" s="511" t="s">
        <v>717</v>
      </c>
      <c r="B185" s="364"/>
      <c r="C185" s="364"/>
      <c r="D185" s="364"/>
      <c r="E185" s="364"/>
      <c r="F185" s="364"/>
      <c r="G185" s="364"/>
      <c r="H185" s="364"/>
      <c r="I185" s="364"/>
      <c r="J185" s="364"/>
      <c r="K185" s="364"/>
      <c r="L185" s="364"/>
      <c r="M185" s="364"/>
      <c r="N185" s="364"/>
      <c r="O185" s="364"/>
      <c r="P185" s="365"/>
    </row>
    <row r="186" spans="1:16" ht="26.4" customHeight="1">
      <c r="A186" s="481" t="s">
        <v>117</v>
      </c>
      <c r="B186" s="544"/>
      <c r="C186" s="544"/>
      <c r="D186" s="482"/>
      <c r="E186" s="545" t="s">
        <v>614</v>
      </c>
      <c r="F186" s="546"/>
      <c r="G186" s="546"/>
      <c r="H186" s="546"/>
      <c r="I186" s="546"/>
      <c r="J186" s="546"/>
      <c r="K186" s="546"/>
      <c r="L186" s="546"/>
      <c r="M186" s="546"/>
      <c r="N186" s="546"/>
      <c r="O186" s="546"/>
      <c r="P186" s="547"/>
    </row>
    <row r="187" spans="1:16" ht="26.4" customHeight="1">
      <c r="A187" s="481" t="s">
        <v>117</v>
      </c>
      <c r="B187" s="544"/>
      <c r="C187" s="544"/>
      <c r="D187" s="482"/>
      <c r="E187" s="545" t="s">
        <v>615</v>
      </c>
      <c r="F187" s="546"/>
      <c r="G187" s="546"/>
      <c r="H187" s="546"/>
      <c r="I187" s="546"/>
      <c r="J187" s="546"/>
      <c r="K187" s="546"/>
      <c r="L187" s="546"/>
      <c r="M187" s="546"/>
      <c r="N187" s="546"/>
      <c r="O187" s="546"/>
      <c r="P187" s="547"/>
    </row>
    <row r="190" spans="1:16">
      <c r="A190" s="81">
        <v>15</v>
      </c>
      <c r="B190" s="589" t="s">
        <v>447</v>
      </c>
      <c r="C190" s="589"/>
      <c r="D190" s="32"/>
      <c r="E190" s="438"/>
      <c r="F190" s="439"/>
      <c r="G190" s="439"/>
      <c r="H190" s="439"/>
      <c r="I190" s="439"/>
      <c r="J190" s="439"/>
      <c r="K190" s="439"/>
      <c r="L190" s="439"/>
      <c r="M190" s="439"/>
      <c r="N190" s="439"/>
      <c r="O190" s="439"/>
      <c r="P190" s="440"/>
    </row>
    <row r="191" spans="1:16">
      <c r="A191" s="201" t="s">
        <v>611</v>
      </c>
      <c r="B191" s="287"/>
      <c r="C191" s="287"/>
      <c r="D191" s="92"/>
      <c r="E191" s="286"/>
      <c r="F191" s="286"/>
      <c r="G191" s="286"/>
      <c r="H191" s="286"/>
      <c r="I191" s="286"/>
      <c r="J191" s="286"/>
      <c r="K191" s="286"/>
      <c r="L191" s="286"/>
      <c r="M191" s="286"/>
      <c r="N191" s="286"/>
      <c r="O191" s="286"/>
      <c r="P191" s="198"/>
    </row>
    <row r="192" spans="1:16">
      <c r="A192" s="590" t="s">
        <v>448</v>
      </c>
      <c r="B192" s="591"/>
      <c r="C192" s="591"/>
      <c r="D192" s="591"/>
      <c r="E192" s="591"/>
      <c r="F192" s="592"/>
      <c r="G192" s="471" t="s">
        <v>449</v>
      </c>
      <c r="H192" s="477"/>
      <c r="I192" s="477"/>
      <c r="J192" s="477"/>
      <c r="K192" s="472"/>
      <c r="L192" s="471" t="s">
        <v>451</v>
      </c>
      <c r="M192" s="477"/>
      <c r="N192" s="477"/>
      <c r="O192" s="477"/>
      <c r="P192" s="472"/>
    </row>
    <row r="193" spans="1:16" ht="43.8" customHeight="1">
      <c r="A193" s="593" t="s">
        <v>610</v>
      </c>
      <c r="B193" s="594"/>
      <c r="C193" s="594"/>
      <c r="D193" s="594"/>
      <c r="E193" s="594"/>
      <c r="F193" s="595"/>
      <c r="G193" s="596" t="s">
        <v>450</v>
      </c>
      <c r="H193" s="597"/>
      <c r="I193" s="597"/>
      <c r="J193" s="597"/>
      <c r="K193" s="598"/>
      <c r="L193" s="599" t="s">
        <v>609</v>
      </c>
      <c r="M193" s="600"/>
      <c r="N193" s="600"/>
      <c r="O193" s="600"/>
      <c r="P193" s="601"/>
    </row>
    <row r="194" spans="1:16">
      <c r="A194" s="580"/>
      <c r="B194" s="581"/>
      <c r="C194" s="581"/>
      <c r="D194" s="581"/>
      <c r="E194" s="581"/>
      <c r="F194" s="582"/>
      <c r="G194" s="583">
        <f>$K$22</f>
        <v>0</v>
      </c>
      <c r="H194" s="584"/>
      <c r="I194" s="584"/>
      <c r="J194" s="584"/>
      <c r="K194" s="585"/>
      <c r="L194" s="586">
        <f>ROUNDUP(A194*G194,2)</f>
        <v>0</v>
      </c>
      <c r="M194" s="587"/>
      <c r="N194" s="587"/>
      <c r="O194" s="587"/>
      <c r="P194" s="588"/>
    </row>
    <row r="195" spans="1:16">
      <c r="A195" s="202"/>
      <c r="B195" s="143"/>
      <c r="C195" s="143"/>
      <c r="D195" s="143"/>
      <c r="E195" s="143"/>
      <c r="F195" s="143"/>
      <c r="G195" s="199"/>
      <c r="H195" s="199"/>
      <c r="I195" s="199"/>
      <c r="J195" s="199"/>
      <c r="K195" s="199"/>
      <c r="L195" s="199"/>
      <c r="M195" s="199"/>
      <c r="N195" s="199"/>
      <c r="O195" s="199"/>
      <c r="P195" s="203"/>
    </row>
    <row r="196" spans="1:16" ht="27.6" customHeight="1">
      <c r="A196" s="511" t="s">
        <v>717</v>
      </c>
      <c r="B196" s="364"/>
      <c r="C196" s="364"/>
      <c r="D196" s="364"/>
      <c r="E196" s="364"/>
      <c r="F196" s="364"/>
      <c r="G196" s="364"/>
      <c r="H196" s="364"/>
      <c r="I196" s="364"/>
      <c r="J196" s="364"/>
      <c r="K196" s="364"/>
      <c r="L196" s="364"/>
      <c r="M196" s="364"/>
      <c r="N196" s="364"/>
      <c r="O196" s="364"/>
      <c r="P196" s="365"/>
    </row>
    <row r="197" spans="1:16" ht="26.4" customHeight="1">
      <c r="A197" s="481" t="s">
        <v>117</v>
      </c>
      <c r="B197" s="544"/>
      <c r="C197" s="544"/>
      <c r="D197" s="482"/>
      <c r="E197" s="545" t="s">
        <v>614</v>
      </c>
      <c r="F197" s="546"/>
      <c r="G197" s="546"/>
      <c r="H197" s="546"/>
      <c r="I197" s="546"/>
      <c r="J197" s="546"/>
      <c r="K197" s="546"/>
      <c r="L197" s="546"/>
      <c r="M197" s="546"/>
      <c r="N197" s="546"/>
      <c r="O197" s="546"/>
      <c r="P197" s="547"/>
    </row>
    <row r="198" spans="1:16" ht="27" customHeight="1">
      <c r="A198" s="481" t="s">
        <v>117</v>
      </c>
      <c r="B198" s="544"/>
      <c r="C198" s="544"/>
      <c r="D198" s="482"/>
      <c r="E198" s="545" t="s">
        <v>615</v>
      </c>
      <c r="F198" s="546"/>
      <c r="G198" s="546"/>
      <c r="H198" s="546"/>
      <c r="I198" s="546"/>
      <c r="J198" s="546"/>
      <c r="K198" s="546"/>
      <c r="L198" s="546"/>
      <c r="M198" s="546"/>
      <c r="N198" s="546"/>
      <c r="O198" s="546"/>
      <c r="P198" s="547"/>
    </row>
    <row r="201" spans="1:16">
      <c r="A201" s="81">
        <v>16</v>
      </c>
      <c r="B201" s="589" t="s">
        <v>447</v>
      </c>
      <c r="C201" s="589"/>
      <c r="D201" s="32"/>
      <c r="E201" s="438"/>
      <c r="F201" s="439"/>
      <c r="G201" s="439"/>
      <c r="H201" s="439"/>
      <c r="I201" s="439"/>
      <c r="J201" s="439"/>
      <c r="K201" s="439"/>
      <c r="L201" s="439"/>
      <c r="M201" s="439"/>
      <c r="N201" s="439"/>
      <c r="O201" s="439"/>
      <c r="P201" s="440"/>
    </row>
    <row r="202" spans="1:16">
      <c r="A202" s="201" t="s">
        <v>611</v>
      </c>
      <c r="B202" s="287"/>
      <c r="C202" s="287"/>
      <c r="D202" s="92"/>
      <c r="E202" s="286"/>
      <c r="F202" s="286"/>
      <c r="G202" s="286"/>
      <c r="H202" s="286"/>
      <c r="I202" s="286"/>
      <c r="J202" s="286"/>
      <c r="K202" s="286"/>
      <c r="L202" s="286"/>
      <c r="M202" s="286"/>
      <c r="N202" s="286"/>
      <c r="O202" s="286"/>
      <c r="P202" s="198"/>
    </row>
    <row r="203" spans="1:16">
      <c r="A203" s="590" t="s">
        <v>448</v>
      </c>
      <c r="B203" s="591"/>
      <c r="C203" s="591"/>
      <c r="D203" s="591"/>
      <c r="E203" s="591"/>
      <c r="F203" s="592"/>
      <c r="G203" s="471" t="s">
        <v>449</v>
      </c>
      <c r="H203" s="477"/>
      <c r="I203" s="477"/>
      <c r="J203" s="477"/>
      <c r="K203" s="472"/>
      <c r="L203" s="471" t="s">
        <v>451</v>
      </c>
      <c r="M203" s="477"/>
      <c r="N203" s="477"/>
      <c r="O203" s="477"/>
      <c r="P203" s="472"/>
    </row>
    <row r="204" spans="1:16" ht="43.8" customHeight="1">
      <c r="A204" s="593" t="s">
        <v>610</v>
      </c>
      <c r="B204" s="594"/>
      <c r="C204" s="594"/>
      <c r="D204" s="594"/>
      <c r="E204" s="594"/>
      <c r="F204" s="595"/>
      <c r="G204" s="596" t="s">
        <v>450</v>
      </c>
      <c r="H204" s="597"/>
      <c r="I204" s="597"/>
      <c r="J204" s="597"/>
      <c r="K204" s="598"/>
      <c r="L204" s="599" t="s">
        <v>609</v>
      </c>
      <c r="M204" s="600"/>
      <c r="N204" s="600"/>
      <c r="O204" s="600"/>
      <c r="P204" s="601"/>
    </row>
    <row r="205" spans="1:16">
      <c r="A205" s="580"/>
      <c r="B205" s="581"/>
      <c r="C205" s="581"/>
      <c r="D205" s="581"/>
      <c r="E205" s="581"/>
      <c r="F205" s="582"/>
      <c r="G205" s="583">
        <f>$K$22</f>
        <v>0</v>
      </c>
      <c r="H205" s="584"/>
      <c r="I205" s="584"/>
      <c r="J205" s="584"/>
      <c r="K205" s="585"/>
      <c r="L205" s="586">
        <f>ROUNDUP(A205*G205,2)</f>
        <v>0</v>
      </c>
      <c r="M205" s="587"/>
      <c r="N205" s="587"/>
      <c r="O205" s="587"/>
      <c r="P205" s="588"/>
    </row>
    <row r="206" spans="1:16">
      <c r="A206" s="202"/>
      <c r="B206" s="143"/>
      <c r="C206" s="143"/>
      <c r="D206" s="143"/>
      <c r="E206" s="143"/>
      <c r="F206" s="143"/>
      <c r="G206" s="199"/>
      <c r="H206" s="199"/>
      <c r="I206" s="199"/>
      <c r="J206" s="199"/>
      <c r="K206" s="199"/>
      <c r="L206" s="199"/>
      <c r="M206" s="199"/>
      <c r="N206" s="199"/>
      <c r="O206" s="199"/>
      <c r="P206" s="203"/>
    </row>
    <row r="207" spans="1:16" ht="26.4" customHeight="1">
      <c r="A207" s="511" t="s">
        <v>717</v>
      </c>
      <c r="B207" s="364"/>
      <c r="C207" s="364"/>
      <c r="D207" s="364"/>
      <c r="E207" s="364"/>
      <c r="F207" s="364"/>
      <c r="G207" s="364"/>
      <c r="H207" s="364"/>
      <c r="I207" s="364"/>
      <c r="J207" s="364"/>
      <c r="K207" s="364"/>
      <c r="L207" s="364"/>
      <c r="M207" s="364"/>
      <c r="N207" s="364"/>
      <c r="O207" s="364"/>
      <c r="P207" s="365"/>
    </row>
    <row r="208" spans="1:16" ht="26.4" customHeight="1">
      <c r="A208" s="481" t="s">
        <v>117</v>
      </c>
      <c r="B208" s="544"/>
      <c r="C208" s="544"/>
      <c r="D208" s="482"/>
      <c r="E208" s="545" t="s">
        <v>614</v>
      </c>
      <c r="F208" s="546"/>
      <c r="G208" s="546"/>
      <c r="H208" s="546"/>
      <c r="I208" s="546"/>
      <c r="J208" s="546"/>
      <c r="K208" s="546"/>
      <c r="L208" s="546"/>
      <c r="M208" s="546"/>
      <c r="N208" s="546"/>
      <c r="O208" s="546"/>
      <c r="P208" s="547"/>
    </row>
    <row r="209" spans="1:16" ht="26.4" customHeight="1">
      <c r="A209" s="481" t="s">
        <v>117</v>
      </c>
      <c r="B209" s="544"/>
      <c r="C209" s="544"/>
      <c r="D209" s="482"/>
      <c r="E209" s="545" t="s">
        <v>615</v>
      </c>
      <c r="F209" s="546"/>
      <c r="G209" s="546"/>
      <c r="H209" s="546"/>
      <c r="I209" s="546"/>
      <c r="J209" s="546"/>
      <c r="K209" s="546"/>
      <c r="L209" s="546"/>
      <c r="M209" s="546"/>
      <c r="N209" s="546"/>
      <c r="O209" s="546"/>
      <c r="P209" s="547"/>
    </row>
    <row r="212" spans="1:16">
      <c r="A212" s="81">
        <v>17</v>
      </c>
      <c r="B212" s="589" t="s">
        <v>447</v>
      </c>
      <c r="C212" s="589"/>
      <c r="D212" s="32"/>
      <c r="E212" s="438"/>
      <c r="F212" s="439"/>
      <c r="G212" s="439"/>
      <c r="H212" s="439"/>
      <c r="I212" s="439"/>
      <c r="J212" s="439"/>
      <c r="K212" s="439"/>
      <c r="L212" s="439"/>
      <c r="M212" s="439"/>
      <c r="N212" s="439"/>
      <c r="O212" s="439"/>
      <c r="P212" s="440"/>
    </row>
    <row r="213" spans="1:16">
      <c r="A213" s="201" t="s">
        <v>611</v>
      </c>
      <c r="B213" s="287"/>
      <c r="C213" s="287"/>
      <c r="D213" s="92"/>
      <c r="E213" s="286"/>
      <c r="F213" s="286"/>
      <c r="G213" s="286"/>
      <c r="H213" s="286"/>
      <c r="I213" s="286"/>
      <c r="J213" s="286"/>
      <c r="K213" s="286"/>
      <c r="L213" s="286"/>
      <c r="M213" s="286"/>
      <c r="N213" s="286"/>
      <c r="O213" s="286"/>
      <c r="P213" s="198"/>
    </row>
    <row r="214" spans="1:16">
      <c r="A214" s="590" t="s">
        <v>448</v>
      </c>
      <c r="B214" s="591"/>
      <c r="C214" s="591"/>
      <c r="D214" s="591"/>
      <c r="E214" s="591"/>
      <c r="F214" s="592"/>
      <c r="G214" s="471" t="s">
        <v>449</v>
      </c>
      <c r="H214" s="477"/>
      <c r="I214" s="477"/>
      <c r="J214" s="477"/>
      <c r="K214" s="472"/>
      <c r="L214" s="471" t="s">
        <v>451</v>
      </c>
      <c r="M214" s="477"/>
      <c r="N214" s="477"/>
      <c r="O214" s="477"/>
      <c r="P214" s="472"/>
    </row>
    <row r="215" spans="1:16" ht="43.8" customHeight="1">
      <c r="A215" s="593" t="s">
        <v>610</v>
      </c>
      <c r="B215" s="594"/>
      <c r="C215" s="594"/>
      <c r="D215" s="594"/>
      <c r="E215" s="594"/>
      <c r="F215" s="595"/>
      <c r="G215" s="596" t="s">
        <v>450</v>
      </c>
      <c r="H215" s="597"/>
      <c r="I215" s="597"/>
      <c r="J215" s="597"/>
      <c r="K215" s="598"/>
      <c r="L215" s="599" t="s">
        <v>609</v>
      </c>
      <c r="M215" s="600"/>
      <c r="N215" s="600"/>
      <c r="O215" s="600"/>
      <c r="P215" s="601"/>
    </row>
    <row r="216" spans="1:16">
      <c r="A216" s="580"/>
      <c r="B216" s="581"/>
      <c r="C216" s="581"/>
      <c r="D216" s="581"/>
      <c r="E216" s="581"/>
      <c r="F216" s="582"/>
      <c r="G216" s="583">
        <f>$K$22</f>
        <v>0</v>
      </c>
      <c r="H216" s="584"/>
      <c r="I216" s="584"/>
      <c r="J216" s="584"/>
      <c r="K216" s="585"/>
      <c r="L216" s="586">
        <f>ROUNDUP(A216*G216,2)</f>
        <v>0</v>
      </c>
      <c r="M216" s="587"/>
      <c r="N216" s="587"/>
      <c r="O216" s="587"/>
      <c r="P216" s="588"/>
    </row>
    <row r="217" spans="1:16">
      <c r="A217" s="202"/>
      <c r="B217" s="143"/>
      <c r="C217" s="143"/>
      <c r="D217" s="143"/>
      <c r="E217" s="143"/>
      <c r="F217" s="143"/>
      <c r="G217" s="199"/>
      <c r="H217" s="199"/>
      <c r="I217" s="199"/>
      <c r="J217" s="199"/>
      <c r="K217" s="199"/>
      <c r="L217" s="199"/>
      <c r="M217" s="199"/>
      <c r="N217" s="199"/>
      <c r="O217" s="199"/>
      <c r="P217" s="203"/>
    </row>
    <row r="218" spans="1:16" ht="26.4" customHeight="1">
      <c r="A218" s="511" t="s">
        <v>717</v>
      </c>
      <c r="B218" s="364"/>
      <c r="C218" s="364"/>
      <c r="D218" s="364"/>
      <c r="E218" s="364"/>
      <c r="F218" s="364"/>
      <c r="G218" s="364"/>
      <c r="H218" s="364"/>
      <c r="I218" s="364"/>
      <c r="J218" s="364"/>
      <c r="K218" s="364"/>
      <c r="L218" s="364"/>
      <c r="M218" s="364"/>
      <c r="N218" s="364"/>
      <c r="O218" s="364"/>
      <c r="P218" s="365"/>
    </row>
    <row r="219" spans="1:16" ht="26.4" customHeight="1">
      <c r="A219" s="481" t="s">
        <v>117</v>
      </c>
      <c r="B219" s="544"/>
      <c r="C219" s="544"/>
      <c r="D219" s="482"/>
      <c r="E219" s="545" t="s">
        <v>614</v>
      </c>
      <c r="F219" s="546"/>
      <c r="G219" s="546"/>
      <c r="H219" s="546"/>
      <c r="I219" s="546"/>
      <c r="J219" s="546"/>
      <c r="K219" s="546"/>
      <c r="L219" s="546"/>
      <c r="M219" s="546"/>
      <c r="N219" s="546"/>
      <c r="O219" s="546"/>
      <c r="P219" s="547"/>
    </row>
    <row r="220" spans="1:16" ht="26.4" customHeight="1">
      <c r="A220" s="481" t="s">
        <v>117</v>
      </c>
      <c r="B220" s="544"/>
      <c r="C220" s="544"/>
      <c r="D220" s="482"/>
      <c r="E220" s="545" t="s">
        <v>615</v>
      </c>
      <c r="F220" s="546"/>
      <c r="G220" s="546"/>
      <c r="H220" s="546"/>
      <c r="I220" s="546"/>
      <c r="J220" s="546"/>
      <c r="K220" s="546"/>
      <c r="L220" s="546"/>
      <c r="M220" s="546"/>
      <c r="N220" s="546"/>
      <c r="O220" s="546"/>
      <c r="P220" s="547"/>
    </row>
    <row r="223" spans="1:16">
      <c r="A223" s="81">
        <v>18</v>
      </c>
      <c r="B223" s="589" t="s">
        <v>447</v>
      </c>
      <c r="C223" s="589"/>
      <c r="D223" s="32"/>
      <c r="E223" s="438"/>
      <c r="F223" s="439"/>
      <c r="G223" s="439"/>
      <c r="H223" s="439"/>
      <c r="I223" s="439"/>
      <c r="J223" s="439"/>
      <c r="K223" s="439"/>
      <c r="L223" s="439"/>
      <c r="M223" s="439"/>
      <c r="N223" s="439"/>
      <c r="O223" s="439"/>
      <c r="P223" s="440"/>
    </row>
    <row r="224" spans="1:16">
      <c r="A224" s="201" t="s">
        <v>611</v>
      </c>
      <c r="B224" s="287"/>
      <c r="C224" s="287"/>
      <c r="D224" s="92"/>
      <c r="E224" s="286"/>
      <c r="F224" s="286"/>
      <c r="G224" s="286"/>
      <c r="H224" s="286"/>
      <c r="I224" s="286"/>
      <c r="J224" s="286"/>
      <c r="K224" s="286"/>
      <c r="L224" s="286"/>
      <c r="M224" s="286"/>
      <c r="N224" s="286"/>
      <c r="O224" s="286"/>
      <c r="P224" s="198"/>
    </row>
    <row r="225" spans="1:16">
      <c r="A225" s="590" t="s">
        <v>448</v>
      </c>
      <c r="B225" s="591"/>
      <c r="C225" s="591"/>
      <c r="D225" s="591"/>
      <c r="E225" s="591"/>
      <c r="F225" s="592"/>
      <c r="G225" s="471" t="s">
        <v>449</v>
      </c>
      <c r="H225" s="477"/>
      <c r="I225" s="477"/>
      <c r="J225" s="477"/>
      <c r="K225" s="472"/>
      <c r="L225" s="471" t="s">
        <v>451</v>
      </c>
      <c r="M225" s="477"/>
      <c r="N225" s="477"/>
      <c r="O225" s="477"/>
      <c r="P225" s="472"/>
    </row>
    <row r="226" spans="1:16" ht="43.8" customHeight="1">
      <c r="A226" s="593" t="s">
        <v>610</v>
      </c>
      <c r="B226" s="594"/>
      <c r="C226" s="594"/>
      <c r="D226" s="594"/>
      <c r="E226" s="594"/>
      <c r="F226" s="595"/>
      <c r="G226" s="596" t="s">
        <v>450</v>
      </c>
      <c r="H226" s="597"/>
      <c r="I226" s="597"/>
      <c r="J226" s="597"/>
      <c r="K226" s="598"/>
      <c r="L226" s="599" t="s">
        <v>609</v>
      </c>
      <c r="M226" s="600"/>
      <c r="N226" s="600"/>
      <c r="O226" s="600"/>
      <c r="P226" s="601"/>
    </row>
    <row r="227" spans="1:16">
      <c r="A227" s="580"/>
      <c r="B227" s="581"/>
      <c r="C227" s="581"/>
      <c r="D227" s="581"/>
      <c r="E227" s="581"/>
      <c r="F227" s="582"/>
      <c r="G227" s="583">
        <f>$K$22</f>
        <v>0</v>
      </c>
      <c r="H227" s="584"/>
      <c r="I227" s="584"/>
      <c r="J227" s="584"/>
      <c r="K227" s="585"/>
      <c r="L227" s="586">
        <f>ROUNDUP(A227*G227,2)</f>
        <v>0</v>
      </c>
      <c r="M227" s="587"/>
      <c r="N227" s="587"/>
      <c r="O227" s="587"/>
      <c r="P227" s="588"/>
    </row>
    <row r="228" spans="1:16">
      <c r="A228" s="202"/>
      <c r="B228" s="143"/>
      <c r="C228" s="143"/>
      <c r="D228" s="143"/>
      <c r="E228" s="143"/>
      <c r="F228" s="143"/>
      <c r="G228" s="199"/>
      <c r="H228" s="199"/>
      <c r="I228" s="199"/>
      <c r="J228" s="199"/>
      <c r="K228" s="199"/>
      <c r="L228" s="199"/>
      <c r="M228" s="199"/>
      <c r="N228" s="199"/>
      <c r="O228" s="199"/>
      <c r="P228" s="203"/>
    </row>
    <row r="229" spans="1:16" ht="29.4" customHeight="1">
      <c r="A229" s="511" t="s">
        <v>717</v>
      </c>
      <c r="B229" s="364"/>
      <c r="C229" s="364"/>
      <c r="D229" s="364"/>
      <c r="E229" s="364"/>
      <c r="F229" s="364"/>
      <c r="G229" s="364"/>
      <c r="H229" s="364"/>
      <c r="I229" s="364"/>
      <c r="J229" s="364"/>
      <c r="K229" s="364"/>
      <c r="L229" s="364"/>
      <c r="M229" s="364"/>
      <c r="N229" s="364"/>
      <c r="O229" s="364"/>
      <c r="P229" s="365"/>
    </row>
    <row r="230" spans="1:16" ht="26.4" customHeight="1">
      <c r="A230" s="481" t="s">
        <v>117</v>
      </c>
      <c r="B230" s="544"/>
      <c r="C230" s="544"/>
      <c r="D230" s="482"/>
      <c r="E230" s="545" t="s">
        <v>614</v>
      </c>
      <c r="F230" s="546"/>
      <c r="G230" s="546"/>
      <c r="H230" s="546"/>
      <c r="I230" s="546"/>
      <c r="J230" s="546"/>
      <c r="K230" s="546"/>
      <c r="L230" s="546"/>
      <c r="M230" s="546"/>
      <c r="N230" s="546"/>
      <c r="O230" s="546"/>
      <c r="P230" s="547"/>
    </row>
    <row r="231" spans="1:16" ht="26.4" customHeight="1">
      <c r="A231" s="481" t="s">
        <v>117</v>
      </c>
      <c r="B231" s="544"/>
      <c r="C231" s="544"/>
      <c r="D231" s="482"/>
      <c r="E231" s="545" t="s">
        <v>615</v>
      </c>
      <c r="F231" s="546"/>
      <c r="G231" s="546"/>
      <c r="H231" s="546"/>
      <c r="I231" s="546"/>
      <c r="J231" s="546"/>
      <c r="K231" s="546"/>
      <c r="L231" s="546"/>
      <c r="M231" s="546"/>
      <c r="N231" s="546"/>
      <c r="O231" s="546"/>
      <c r="P231" s="547"/>
    </row>
    <row r="234" spans="1:16">
      <c r="A234" s="81">
        <v>19</v>
      </c>
      <c r="B234" s="589" t="s">
        <v>447</v>
      </c>
      <c r="C234" s="589"/>
      <c r="D234" s="32"/>
      <c r="E234" s="438"/>
      <c r="F234" s="439"/>
      <c r="G234" s="439"/>
      <c r="H234" s="439"/>
      <c r="I234" s="439"/>
      <c r="J234" s="439"/>
      <c r="K234" s="439"/>
      <c r="L234" s="439"/>
      <c r="M234" s="439"/>
      <c r="N234" s="439"/>
      <c r="O234" s="439"/>
      <c r="P234" s="440"/>
    </row>
    <row r="235" spans="1:16">
      <c r="A235" s="201" t="s">
        <v>611</v>
      </c>
      <c r="B235" s="287"/>
      <c r="C235" s="287"/>
      <c r="D235" s="92"/>
      <c r="E235" s="286"/>
      <c r="F235" s="286"/>
      <c r="G235" s="286"/>
      <c r="H235" s="286"/>
      <c r="I235" s="286"/>
      <c r="J235" s="286"/>
      <c r="K235" s="286"/>
      <c r="L235" s="286"/>
      <c r="M235" s="286"/>
      <c r="N235" s="286"/>
      <c r="O235" s="286"/>
      <c r="P235" s="198"/>
    </row>
    <row r="236" spans="1:16">
      <c r="A236" s="590" t="s">
        <v>448</v>
      </c>
      <c r="B236" s="591"/>
      <c r="C236" s="591"/>
      <c r="D236" s="591"/>
      <c r="E236" s="591"/>
      <c r="F236" s="592"/>
      <c r="G236" s="471" t="s">
        <v>449</v>
      </c>
      <c r="H236" s="477"/>
      <c r="I236" s="477"/>
      <c r="J236" s="477"/>
      <c r="K236" s="472"/>
      <c r="L236" s="471" t="s">
        <v>451</v>
      </c>
      <c r="M236" s="477"/>
      <c r="N236" s="477"/>
      <c r="O236" s="477"/>
      <c r="P236" s="472"/>
    </row>
    <row r="237" spans="1:16" ht="43.8" customHeight="1">
      <c r="A237" s="593" t="s">
        <v>610</v>
      </c>
      <c r="B237" s="594"/>
      <c r="C237" s="594"/>
      <c r="D237" s="594"/>
      <c r="E237" s="594"/>
      <c r="F237" s="595"/>
      <c r="G237" s="596" t="s">
        <v>450</v>
      </c>
      <c r="H237" s="597"/>
      <c r="I237" s="597"/>
      <c r="J237" s="597"/>
      <c r="K237" s="598"/>
      <c r="L237" s="599" t="s">
        <v>609</v>
      </c>
      <c r="M237" s="600"/>
      <c r="N237" s="600"/>
      <c r="O237" s="600"/>
      <c r="P237" s="601"/>
    </row>
    <row r="238" spans="1:16">
      <c r="A238" s="580"/>
      <c r="B238" s="581"/>
      <c r="C238" s="581"/>
      <c r="D238" s="581"/>
      <c r="E238" s="581"/>
      <c r="F238" s="582"/>
      <c r="G238" s="583">
        <f>$K$22</f>
        <v>0</v>
      </c>
      <c r="H238" s="584"/>
      <c r="I238" s="584"/>
      <c r="J238" s="584"/>
      <c r="K238" s="585"/>
      <c r="L238" s="586">
        <f>ROUNDUP(A238*G238,2)</f>
        <v>0</v>
      </c>
      <c r="M238" s="587"/>
      <c r="N238" s="587"/>
      <c r="O238" s="587"/>
      <c r="P238" s="588"/>
    </row>
    <row r="239" spans="1:16">
      <c r="A239" s="202"/>
      <c r="B239" s="143"/>
      <c r="C239" s="143"/>
      <c r="D239" s="143"/>
      <c r="E239" s="143"/>
      <c r="F239" s="143"/>
      <c r="G239" s="199"/>
      <c r="H239" s="199"/>
      <c r="I239" s="199"/>
      <c r="J239" s="199"/>
      <c r="K239" s="199"/>
      <c r="L239" s="199"/>
      <c r="M239" s="199"/>
      <c r="N239" s="199"/>
      <c r="O239" s="199"/>
      <c r="P239" s="203"/>
    </row>
    <row r="240" spans="1:16" ht="25.8" customHeight="1">
      <c r="A240" s="511" t="s">
        <v>717</v>
      </c>
      <c r="B240" s="364"/>
      <c r="C240" s="364"/>
      <c r="D240" s="364"/>
      <c r="E240" s="364"/>
      <c r="F240" s="364"/>
      <c r="G240" s="364"/>
      <c r="H240" s="364"/>
      <c r="I240" s="364"/>
      <c r="J240" s="364"/>
      <c r="K240" s="364"/>
      <c r="L240" s="364"/>
      <c r="M240" s="364"/>
      <c r="N240" s="364"/>
      <c r="O240" s="364"/>
      <c r="P240" s="365"/>
    </row>
    <row r="241" spans="1:16" ht="26.4" customHeight="1">
      <c r="A241" s="481" t="s">
        <v>117</v>
      </c>
      <c r="B241" s="544"/>
      <c r="C241" s="544"/>
      <c r="D241" s="482"/>
      <c r="E241" s="545" t="s">
        <v>614</v>
      </c>
      <c r="F241" s="546"/>
      <c r="G241" s="546"/>
      <c r="H241" s="546"/>
      <c r="I241" s="546"/>
      <c r="J241" s="546"/>
      <c r="K241" s="546"/>
      <c r="L241" s="546"/>
      <c r="M241" s="546"/>
      <c r="N241" s="546"/>
      <c r="O241" s="546"/>
      <c r="P241" s="547"/>
    </row>
    <row r="242" spans="1:16" ht="26.4" customHeight="1">
      <c r="A242" s="481" t="s">
        <v>117</v>
      </c>
      <c r="B242" s="544"/>
      <c r="C242" s="544"/>
      <c r="D242" s="482"/>
      <c r="E242" s="545" t="s">
        <v>615</v>
      </c>
      <c r="F242" s="546"/>
      <c r="G242" s="546"/>
      <c r="H242" s="546"/>
      <c r="I242" s="546"/>
      <c r="J242" s="546"/>
      <c r="K242" s="546"/>
      <c r="L242" s="546"/>
      <c r="M242" s="546"/>
      <c r="N242" s="546"/>
      <c r="O242" s="546"/>
      <c r="P242" s="547"/>
    </row>
    <row r="245" spans="1:16">
      <c r="A245" s="81">
        <v>20</v>
      </c>
      <c r="B245" s="589" t="s">
        <v>447</v>
      </c>
      <c r="C245" s="589"/>
      <c r="D245" s="32"/>
      <c r="E245" s="438"/>
      <c r="F245" s="439"/>
      <c r="G245" s="439"/>
      <c r="H245" s="439"/>
      <c r="I245" s="439"/>
      <c r="J245" s="439"/>
      <c r="K245" s="439"/>
      <c r="L245" s="439"/>
      <c r="M245" s="439"/>
      <c r="N245" s="439"/>
      <c r="O245" s="439"/>
      <c r="P245" s="440"/>
    </row>
    <row r="246" spans="1:16">
      <c r="A246" s="201" t="s">
        <v>611</v>
      </c>
      <c r="B246" s="287"/>
      <c r="C246" s="287"/>
      <c r="D246" s="92"/>
      <c r="E246" s="286"/>
      <c r="F246" s="286"/>
      <c r="G246" s="286"/>
      <c r="H246" s="286"/>
      <c r="I246" s="286"/>
      <c r="J246" s="286"/>
      <c r="K246" s="286"/>
      <c r="L246" s="286"/>
      <c r="M246" s="286"/>
      <c r="N246" s="286"/>
      <c r="O246" s="286"/>
      <c r="P246" s="198"/>
    </row>
    <row r="247" spans="1:16">
      <c r="A247" s="590" t="s">
        <v>448</v>
      </c>
      <c r="B247" s="591"/>
      <c r="C247" s="591"/>
      <c r="D247" s="591"/>
      <c r="E247" s="591"/>
      <c r="F247" s="592"/>
      <c r="G247" s="471" t="s">
        <v>449</v>
      </c>
      <c r="H247" s="477"/>
      <c r="I247" s="477"/>
      <c r="J247" s="477"/>
      <c r="K247" s="472"/>
      <c r="L247" s="471" t="s">
        <v>451</v>
      </c>
      <c r="M247" s="477"/>
      <c r="N247" s="477"/>
      <c r="O247" s="477"/>
      <c r="P247" s="472"/>
    </row>
    <row r="248" spans="1:16" ht="43.8" customHeight="1">
      <c r="A248" s="593" t="s">
        <v>610</v>
      </c>
      <c r="B248" s="594"/>
      <c r="C248" s="594"/>
      <c r="D248" s="594"/>
      <c r="E248" s="594"/>
      <c r="F248" s="595"/>
      <c r="G248" s="596" t="s">
        <v>450</v>
      </c>
      <c r="H248" s="597"/>
      <c r="I248" s="597"/>
      <c r="J248" s="597"/>
      <c r="K248" s="598"/>
      <c r="L248" s="599" t="s">
        <v>609</v>
      </c>
      <c r="M248" s="600"/>
      <c r="N248" s="600"/>
      <c r="O248" s="600"/>
      <c r="P248" s="601"/>
    </row>
    <row r="249" spans="1:16">
      <c r="A249" s="580"/>
      <c r="B249" s="581"/>
      <c r="C249" s="581"/>
      <c r="D249" s="581"/>
      <c r="E249" s="581"/>
      <c r="F249" s="582"/>
      <c r="G249" s="583">
        <f>$K$22</f>
        <v>0</v>
      </c>
      <c r="H249" s="584"/>
      <c r="I249" s="584"/>
      <c r="J249" s="584"/>
      <c r="K249" s="585"/>
      <c r="L249" s="586">
        <f>ROUNDUP(A249*G249,2)</f>
        <v>0</v>
      </c>
      <c r="M249" s="587"/>
      <c r="N249" s="587"/>
      <c r="O249" s="587"/>
      <c r="P249" s="588"/>
    </row>
    <row r="250" spans="1:16">
      <c r="A250" s="202"/>
      <c r="B250" s="143"/>
      <c r="C250" s="143"/>
      <c r="D250" s="143"/>
      <c r="E250" s="143"/>
      <c r="F250" s="143"/>
      <c r="G250" s="199"/>
      <c r="H250" s="199"/>
      <c r="I250" s="199"/>
      <c r="J250" s="199"/>
      <c r="K250" s="199"/>
      <c r="L250" s="199"/>
      <c r="M250" s="199"/>
      <c r="N250" s="199"/>
      <c r="O250" s="199"/>
      <c r="P250" s="203"/>
    </row>
    <row r="251" spans="1:16" ht="27" customHeight="1">
      <c r="A251" s="511" t="s">
        <v>717</v>
      </c>
      <c r="B251" s="364"/>
      <c r="C251" s="364"/>
      <c r="D251" s="364"/>
      <c r="E251" s="364"/>
      <c r="F251" s="364"/>
      <c r="G251" s="364"/>
      <c r="H251" s="364"/>
      <c r="I251" s="364"/>
      <c r="J251" s="364"/>
      <c r="K251" s="364"/>
      <c r="L251" s="364"/>
      <c r="M251" s="364"/>
      <c r="N251" s="364"/>
      <c r="O251" s="364"/>
      <c r="P251" s="365"/>
    </row>
    <row r="252" spans="1:16" ht="26.4" customHeight="1">
      <c r="A252" s="481" t="s">
        <v>117</v>
      </c>
      <c r="B252" s="544"/>
      <c r="C252" s="544"/>
      <c r="D252" s="482"/>
      <c r="E252" s="545" t="s">
        <v>614</v>
      </c>
      <c r="F252" s="546"/>
      <c r="G252" s="546"/>
      <c r="H252" s="546"/>
      <c r="I252" s="546"/>
      <c r="J252" s="546"/>
      <c r="K252" s="546"/>
      <c r="L252" s="546"/>
      <c r="M252" s="546"/>
      <c r="N252" s="546"/>
      <c r="O252" s="546"/>
      <c r="P252" s="547"/>
    </row>
    <row r="253" spans="1:16" ht="26.4" customHeight="1">
      <c r="A253" s="481" t="s">
        <v>117</v>
      </c>
      <c r="B253" s="544"/>
      <c r="C253" s="544"/>
      <c r="D253" s="482"/>
      <c r="E253" s="545" t="s">
        <v>615</v>
      </c>
      <c r="F253" s="546"/>
      <c r="G253" s="546"/>
      <c r="H253" s="546"/>
      <c r="I253" s="546"/>
      <c r="J253" s="546"/>
      <c r="K253" s="546"/>
      <c r="L253" s="546"/>
      <c r="M253" s="546"/>
      <c r="N253" s="546"/>
      <c r="O253" s="546"/>
      <c r="P253" s="547"/>
    </row>
    <row r="256" spans="1:16">
      <c r="A256" s="81">
        <v>21</v>
      </c>
      <c r="B256" s="589" t="s">
        <v>447</v>
      </c>
      <c r="C256" s="589"/>
      <c r="D256" s="32"/>
      <c r="E256" s="438"/>
      <c r="F256" s="439"/>
      <c r="G256" s="439"/>
      <c r="H256" s="439"/>
      <c r="I256" s="439"/>
      <c r="J256" s="439"/>
      <c r="K256" s="439"/>
      <c r="L256" s="439"/>
      <c r="M256" s="439"/>
      <c r="N256" s="439"/>
      <c r="O256" s="439"/>
      <c r="P256" s="440"/>
    </row>
    <row r="257" spans="1:16">
      <c r="A257" s="201" t="s">
        <v>611</v>
      </c>
      <c r="B257" s="287"/>
      <c r="C257" s="287"/>
      <c r="D257" s="92"/>
      <c r="E257" s="286"/>
      <c r="F257" s="286"/>
      <c r="G257" s="286"/>
      <c r="H257" s="286"/>
      <c r="I257" s="286"/>
      <c r="J257" s="286"/>
      <c r="K257" s="286"/>
      <c r="L257" s="286"/>
      <c r="M257" s="286"/>
      <c r="N257" s="286"/>
      <c r="O257" s="286"/>
      <c r="P257" s="198"/>
    </row>
    <row r="258" spans="1:16">
      <c r="A258" s="590" t="s">
        <v>448</v>
      </c>
      <c r="B258" s="591"/>
      <c r="C258" s="591"/>
      <c r="D258" s="591"/>
      <c r="E258" s="591"/>
      <c r="F258" s="592"/>
      <c r="G258" s="471" t="s">
        <v>449</v>
      </c>
      <c r="H258" s="477"/>
      <c r="I258" s="477"/>
      <c r="J258" s="477"/>
      <c r="K258" s="472"/>
      <c r="L258" s="471" t="s">
        <v>451</v>
      </c>
      <c r="M258" s="477"/>
      <c r="N258" s="477"/>
      <c r="O258" s="477"/>
      <c r="P258" s="472"/>
    </row>
    <row r="259" spans="1:16" ht="43.8" customHeight="1">
      <c r="A259" s="593" t="s">
        <v>610</v>
      </c>
      <c r="B259" s="594"/>
      <c r="C259" s="594"/>
      <c r="D259" s="594"/>
      <c r="E259" s="594"/>
      <c r="F259" s="595"/>
      <c r="G259" s="596" t="s">
        <v>450</v>
      </c>
      <c r="H259" s="597"/>
      <c r="I259" s="597"/>
      <c r="J259" s="597"/>
      <c r="K259" s="598"/>
      <c r="L259" s="599" t="s">
        <v>609</v>
      </c>
      <c r="M259" s="600"/>
      <c r="N259" s="600"/>
      <c r="O259" s="600"/>
      <c r="P259" s="601"/>
    </row>
    <row r="260" spans="1:16">
      <c r="A260" s="580"/>
      <c r="B260" s="581"/>
      <c r="C260" s="581"/>
      <c r="D260" s="581"/>
      <c r="E260" s="581"/>
      <c r="F260" s="582"/>
      <c r="G260" s="583">
        <f>$K$22</f>
        <v>0</v>
      </c>
      <c r="H260" s="584"/>
      <c r="I260" s="584"/>
      <c r="J260" s="584"/>
      <c r="K260" s="585"/>
      <c r="L260" s="586">
        <f>ROUNDUP(A260*G260,2)</f>
        <v>0</v>
      </c>
      <c r="M260" s="587"/>
      <c r="N260" s="587"/>
      <c r="O260" s="587"/>
      <c r="P260" s="588"/>
    </row>
    <row r="261" spans="1:16">
      <c r="A261" s="202"/>
      <c r="B261" s="143"/>
      <c r="C261" s="143"/>
      <c r="D261" s="143"/>
      <c r="E261" s="143"/>
      <c r="F261" s="143"/>
      <c r="G261" s="199"/>
      <c r="H261" s="199"/>
      <c r="I261" s="199"/>
      <c r="J261" s="199"/>
      <c r="K261" s="199"/>
      <c r="L261" s="199"/>
      <c r="M261" s="199"/>
      <c r="N261" s="199"/>
      <c r="O261" s="199"/>
      <c r="P261" s="203"/>
    </row>
    <row r="262" spans="1:16" ht="25.2" customHeight="1">
      <c r="A262" s="511" t="s">
        <v>717</v>
      </c>
      <c r="B262" s="364"/>
      <c r="C262" s="364"/>
      <c r="D262" s="364"/>
      <c r="E262" s="364"/>
      <c r="F262" s="364"/>
      <c r="G262" s="364"/>
      <c r="H262" s="364"/>
      <c r="I262" s="364"/>
      <c r="J262" s="364"/>
      <c r="K262" s="364"/>
      <c r="L262" s="364"/>
      <c r="M262" s="364"/>
      <c r="N262" s="364"/>
      <c r="O262" s="364"/>
      <c r="P262" s="365"/>
    </row>
    <row r="263" spans="1:16" ht="26.4" customHeight="1">
      <c r="A263" s="481" t="s">
        <v>117</v>
      </c>
      <c r="B263" s="544"/>
      <c r="C263" s="544"/>
      <c r="D263" s="482"/>
      <c r="E263" s="545" t="s">
        <v>614</v>
      </c>
      <c r="F263" s="546"/>
      <c r="G263" s="546"/>
      <c r="H263" s="546"/>
      <c r="I263" s="546"/>
      <c r="J263" s="546"/>
      <c r="K263" s="546"/>
      <c r="L263" s="546"/>
      <c r="M263" s="546"/>
      <c r="N263" s="546"/>
      <c r="O263" s="546"/>
      <c r="P263" s="547"/>
    </row>
    <row r="264" spans="1:16" ht="26.4" customHeight="1">
      <c r="A264" s="481" t="s">
        <v>117</v>
      </c>
      <c r="B264" s="544"/>
      <c r="C264" s="544"/>
      <c r="D264" s="482"/>
      <c r="E264" s="545" t="s">
        <v>615</v>
      </c>
      <c r="F264" s="546"/>
      <c r="G264" s="546"/>
      <c r="H264" s="546"/>
      <c r="I264" s="546"/>
      <c r="J264" s="546"/>
      <c r="K264" s="546"/>
      <c r="L264" s="546"/>
      <c r="M264" s="546"/>
      <c r="N264" s="546"/>
      <c r="O264" s="546"/>
      <c r="P264" s="547"/>
    </row>
    <row r="267" spans="1:16">
      <c r="A267" s="81">
        <v>22</v>
      </c>
      <c r="B267" s="589" t="s">
        <v>447</v>
      </c>
      <c r="C267" s="589"/>
      <c r="D267" s="32"/>
      <c r="E267" s="438"/>
      <c r="F267" s="439"/>
      <c r="G267" s="439"/>
      <c r="H267" s="439"/>
      <c r="I267" s="439"/>
      <c r="J267" s="439"/>
      <c r="K267" s="439"/>
      <c r="L267" s="439"/>
      <c r="M267" s="439"/>
      <c r="N267" s="439"/>
      <c r="O267" s="439"/>
      <c r="P267" s="440"/>
    </row>
    <row r="268" spans="1:16">
      <c r="A268" s="201" t="s">
        <v>611</v>
      </c>
      <c r="B268" s="287"/>
      <c r="C268" s="287"/>
      <c r="D268" s="92"/>
      <c r="E268" s="286"/>
      <c r="F268" s="286"/>
      <c r="G268" s="286"/>
      <c r="H268" s="286"/>
      <c r="I268" s="286"/>
      <c r="J268" s="286"/>
      <c r="K268" s="286"/>
      <c r="L268" s="286"/>
      <c r="M268" s="286"/>
      <c r="N268" s="286"/>
      <c r="O268" s="286"/>
      <c r="P268" s="198"/>
    </row>
    <row r="269" spans="1:16">
      <c r="A269" s="590" t="s">
        <v>448</v>
      </c>
      <c r="B269" s="591"/>
      <c r="C269" s="591"/>
      <c r="D269" s="591"/>
      <c r="E269" s="591"/>
      <c r="F269" s="592"/>
      <c r="G269" s="471" t="s">
        <v>449</v>
      </c>
      <c r="H269" s="477"/>
      <c r="I269" s="477"/>
      <c r="J269" s="477"/>
      <c r="K269" s="472"/>
      <c r="L269" s="471" t="s">
        <v>451</v>
      </c>
      <c r="M269" s="477"/>
      <c r="N269" s="477"/>
      <c r="O269" s="477"/>
      <c r="P269" s="472"/>
    </row>
    <row r="270" spans="1:16" ht="43.8" customHeight="1">
      <c r="A270" s="593" t="s">
        <v>610</v>
      </c>
      <c r="B270" s="594"/>
      <c r="C270" s="594"/>
      <c r="D270" s="594"/>
      <c r="E270" s="594"/>
      <c r="F270" s="595"/>
      <c r="G270" s="596" t="s">
        <v>450</v>
      </c>
      <c r="H270" s="597"/>
      <c r="I270" s="597"/>
      <c r="J270" s="597"/>
      <c r="K270" s="598"/>
      <c r="L270" s="599" t="s">
        <v>609</v>
      </c>
      <c r="M270" s="600"/>
      <c r="N270" s="600"/>
      <c r="O270" s="600"/>
      <c r="P270" s="601"/>
    </row>
    <row r="271" spans="1:16">
      <c r="A271" s="580"/>
      <c r="B271" s="581"/>
      <c r="C271" s="581"/>
      <c r="D271" s="581"/>
      <c r="E271" s="581"/>
      <c r="F271" s="582"/>
      <c r="G271" s="583">
        <f>$K$22</f>
        <v>0</v>
      </c>
      <c r="H271" s="584"/>
      <c r="I271" s="584"/>
      <c r="J271" s="584"/>
      <c r="K271" s="585"/>
      <c r="L271" s="586">
        <f>ROUNDUP(A271*G271,2)</f>
        <v>0</v>
      </c>
      <c r="M271" s="587"/>
      <c r="N271" s="587"/>
      <c r="O271" s="587"/>
      <c r="P271" s="588"/>
    </row>
    <row r="272" spans="1:16">
      <c r="A272" s="202"/>
      <c r="B272" s="143"/>
      <c r="C272" s="143"/>
      <c r="D272" s="143"/>
      <c r="E272" s="143"/>
      <c r="F272" s="143"/>
      <c r="G272" s="199"/>
      <c r="H272" s="199"/>
      <c r="I272" s="199"/>
      <c r="J272" s="199"/>
      <c r="K272" s="199"/>
      <c r="L272" s="199"/>
      <c r="M272" s="199"/>
      <c r="N272" s="199"/>
      <c r="O272" s="199"/>
      <c r="P272" s="203"/>
    </row>
    <row r="273" spans="1:16" ht="27.6" customHeight="1">
      <c r="A273" s="511" t="s">
        <v>717</v>
      </c>
      <c r="B273" s="364"/>
      <c r="C273" s="364"/>
      <c r="D273" s="364"/>
      <c r="E273" s="364"/>
      <c r="F273" s="364"/>
      <c r="G273" s="364"/>
      <c r="H273" s="364"/>
      <c r="I273" s="364"/>
      <c r="J273" s="364"/>
      <c r="K273" s="364"/>
      <c r="L273" s="364"/>
      <c r="M273" s="364"/>
      <c r="N273" s="364"/>
      <c r="O273" s="364"/>
      <c r="P273" s="365"/>
    </row>
    <row r="274" spans="1:16" ht="26.4" customHeight="1">
      <c r="A274" s="481" t="s">
        <v>117</v>
      </c>
      <c r="B274" s="544"/>
      <c r="C274" s="544"/>
      <c r="D274" s="482"/>
      <c r="E274" s="545" t="s">
        <v>614</v>
      </c>
      <c r="F274" s="546"/>
      <c r="G274" s="546"/>
      <c r="H274" s="546"/>
      <c r="I274" s="546"/>
      <c r="J274" s="546"/>
      <c r="K274" s="546"/>
      <c r="L274" s="546"/>
      <c r="M274" s="546"/>
      <c r="N274" s="546"/>
      <c r="O274" s="546"/>
      <c r="P274" s="547"/>
    </row>
    <row r="275" spans="1:16" ht="26.4" customHeight="1">
      <c r="A275" s="481" t="s">
        <v>117</v>
      </c>
      <c r="B275" s="544"/>
      <c r="C275" s="544"/>
      <c r="D275" s="482"/>
      <c r="E275" s="545" t="s">
        <v>615</v>
      </c>
      <c r="F275" s="546"/>
      <c r="G275" s="546"/>
      <c r="H275" s="546"/>
      <c r="I275" s="546"/>
      <c r="J275" s="546"/>
      <c r="K275" s="546"/>
      <c r="L275" s="546"/>
      <c r="M275" s="546"/>
      <c r="N275" s="546"/>
      <c r="O275" s="546"/>
      <c r="P275" s="547"/>
    </row>
    <row r="278" spans="1:16">
      <c r="A278" s="81">
        <v>23</v>
      </c>
      <c r="B278" s="589" t="s">
        <v>447</v>
      </c>
      <c r="C278" s="589"/>
      <c r="D278" s="32"/>
      <c r="E278" s="438"/>
      <c r="F278" s="439"/>
      <c r="G278" s="439"/>
      <c r="H278" s="439"/>
      <c r="I278" s="439"/>
      <c r="J278" s="439"/>
      <c r="K278" s="439"/>
      <c r="L278" s="439"/>
      <c r="M278" s="439"/>
      <c r="N278" s="439"/>
      <c r="O278" s="439"/>
      <c r="P278" s="440"/>
    </row>
    <row r="279" spans="1:16">
      <c r="A279" s="201" t="s">
        <v>611</v>
      </c>
      <c r="B279" s="287"/>
      <c r="C279" s="287"/>
      <c r="D279" s="92"/>
      <c r="E279" s="286"/>
      <c r="F279" s="286"/>
      <c r="G279" s="286"/>
      <c r="H279" s="286"/>
      <c r="I279" s="286"/>
      <c r="J279" s="286"/>
      <c r="K279" s="286"/>
      <c r="L279" s="286"/>
      <c r="M279" s="286"/>
      <c r="N279" s="286"/>
      <c r="O279" s="286"/>
      <c r="P279" s="198"/>
    </row>
    <row r="280" spans="1:16">
      <c r="A280" s="590" t="s">
        <v>448</v>
      </c>
      <c r="B280" s="591"/>
      <c r="C280" s="591"/>
      <c r="D280" s="591"/>
      <c r="E280" s="591"/>
      <c r="F280" s="592"/>
      <c r="G280" s="471" t="s">
        <v>449</v>
      </c>
      <c r="H280" s="477"/>
      <c r="I280" s="477"/>
      <c r="J280" s="477"/>
      <c r="K280" s="472"/>
      <c r="L280" s="471" t="s">
        <v>451</v>
      </c>
      <c r="M280" s="477"/>
      <c r="N280" s="477"/>
      <c r="O280" s="477"/>
      <c r="P280" s="472"/>
    </row>
    <row r="281" spans="1:16" ht="43.8" customHeight="1">
      <c r="A281" s="593" t="s">
        <v>610</v>
      </c>
      <c r="B281" s="594"/>
      <c r="C281" s="594"/>
      <c r="D281" s="594"/>
      <c r="E281" s="594"/>
      <c r="F281" s="595"/>
      <c r="G281" s="596" t="s">
        <v>450</v>
      </c>
      <c r="H281" s="597"/>
      <c r="I281" s="597"/>
      <c r="J281" s="597"/>
      <c r="K281" s="598"/>
      <c r="L281" s="599" t="s">
        <v>609</v>
      </c>
      <c r="M281" s="600"/>
      <c r="N281" s="600"/>
      <c r="O281" s="600"/>
      <c r="P281" s="601"/>
    </row>
    <row r="282" spans="1:16">
      <c r="A282" s="580"/>
      <c r="B282" s="581"/>
      <c r="C282" s="581"/>
      <c r="D282" s="581"/>
      <c r="E282" s="581"/>
      <c r="F282" s="582"/>
      <c r="G282" s="583">
        <f>$K$22</f>
        <v>0</v>
      </c>
      <c r="H282" s="584"/>
      <c r="I282" s="584"/>
      <c r="J282" s="584"/>
      <c r="K282" s="585"/>
      <c r="L282" s="586">
        <f>ROUNDUP(A282*G282,2)</f>
        <v>0</v>
      </c>
      <c r="M282" s="587"/>
      <c r="N282" s="587"/>
      <c r="O282" s="587"/>
      <c r="P282" s="588"/>
    </row>
    <row r="283" spans="1:16">
      <c r="A283" s="202"/>
      <c r="B283" s="143"/>
      <c r="C283" s="143"/>
      <c r="D283" s="143"/>
      <c r="E283" s="143"/>
      <c r="F283" s="143"/>
      <c r="G283" s="199"/>
      <c r="H283" s="199"/>
      <c r="I283" s="199"/>
      <c r="J283" s="199"/>
      <c r="K283" s="199"/>
      <c r="L283" s="199"/>
      <c r="M283" s="199"/>
      <c r="N283" s="199"/>
      <c r="O283" s="199"/>
      <c r="P283" s="203"/>
    </row>
    <row r="284" spans="1:16" ht="28.2" customHeight="1">
      <c r="A284" s="511" t="s">
        <v>717</v>
      </c>
      <c r="B284" s="364"/>
      <c r="C284" s="364"/>
      <c r="D284" s="364"/>
      <c r="E284" s="364"/>
      <c r="F284" s="364"/>
      <c r="G284" s="364"/>
      <c r="H284" s="364"/>
      <c r="I284" s="364"/>
      <c r="J284" s="364"/>
      <c r="K284" s="364"/>
      <c r="L284" s="364"/>
      <c r="M284" s="364"/>
      <c r="N284" s="364"/>
      <c r="O284" s="364"/>
      <c r="P284" s="365"/>
    </row>
    <row r="285" spans="1:16" ht="26.4" customHeight="1">
      <c r="A285" s="481" t="s">
        <v>117</v>
      </c>
      <c r="B285" s="544"/>
      <c r="C285" s="544"/>
      <c r="D285" s="482"/>
      <c r="E285" s="545" t="s">
        <v>614</v>
      </c>
      <c r="F285" s="546"/>
      <c r="G285" s="546"/>
      <c r="H285" s="546"/>
      <c r="I285" s="546"/>
      <c r="J285" s="546"/>
      <c r="K285" s="546"/>
      <c r="L285" s="546"/>
      <c r="M285" s="546"/>
      <c r="N285" s="546"/>
      <c r="O285" s="546"/>
      <c r="P285" s="547"/>
    </row>
    <row r="286" spans="1:16" ht="26.4" customHeight="1">
      <c r="A286" s="481" t="s">
        <v>117</v>
      </c>
      <c r="B286" s="544"/>
      <c r="C286" s="544"/>
      <c r="D286" s="482"/>
      <c r="E286" s="545" t="s">
        <v>615</v>
      </c>
      <c r="F286" s="546"/>
      <c r="G286" s="546"/>
      <c r="H286" s="546"/>
      <c r="I286" s="546"/>
      <c r="J286" s="546"/>
      <c r="K286" s="546"/>
      <c r="L286" s="546"/>
      <c r="M286" s="546"/>
      <c r="N286" s="546"/>
      <c r="O286" s="546"/>
      <c r="P286" s="547"/>
    </row>
    <row r="289" spans="1:16">
      <c r="A289" s="81">
        <v>24</v>
      </c>
      <c r="B289" s="589" t="s">
        <v>447</v>
      </c>
      <c r="C289" s="589"/>
      <c r="D289" s="32"/>
      <c r="E289" s="438"/>
      <c r="F289" s="439"/>
      <c r="G289" s="439"/>
      <c r="H289" s="439"/>
      <c r="I289" s="439"/>
      <c r="J289" s="439"/>
      <c r="K289" s="439"/>
      <c r="L289" s="439"/>
      <c r="M289" s="439"/>
      <c r="N289" s="439"/>
      <c r="O289" s="439"/>
      <c r="P289" s="440"/>
    </row>
    <row r="290" spans="1:16">
      <c r="A290" s="201" t="s">
        <v>611</v>
      </c>
      <c r="B290" s="287"/>
      <c r="C290" s="287"/>
      <c r="D290" s="92"/>
      <c r="E290" s="286"/>
      <c r="F290" s="286"/>
      <c r="G290" s="286"/>
      <c r="H290" s="286"/>
      <c r="I290" s="286"/>
      <c r="J290" s="286"/>
      <c r="K290" s="286"/>
      <c r="L290" s="286"/>
      <c r="M290" s="286"/>
      <c r="N290" s="286"/>
      <c r="O290" s="286"/>
      <c r="P290" s="198"/>
    </row>
    <row r="291" spans="1:16">
      <c r="A291" s="590" t="s">
        <v>448</v>
      </c>
      <c r="B291" s="591"/>
      <c r="C291" s="591"/>
      <c r="D291" s="591"/>
      <c r="E291" s="591"/>
      <c r="F291" s="592"/>
      <c r="G291" s="471" t="s">
        <v>449</v>
      </c>
      <c r="H291" s="477"/>
      <c r="I291" s="477"/>
      <c r="J291" s="477"/>
      <c r="K291" s="472"/>
      <c r="L291" s="471" t="s">
        <v>451</v>
      </c>
      <c r="M291" s="477"/>
      <c r="N291" s="477"/>
      <c r="O291" s="477"/>
      <c r="P291" s="472"/>
    </row>
    <row r="292" spans="1:16" ht="43.8" customHeight="1">
      <c r="A292" s="593" t="s">
        <v>610</v>
      </c>
      <c r="B292" s="594"/>
      <c r="C292" s="594"/>
      <c r="D292" s="594"/>
      <c r="E292" s="594"/>
      <c r="F292" s="595"/>
      <c r="G292" s="596" t="s">
        <v>450</v>
      </c>
      <c r="H292" s="597"/>
      <c r="I292" s="597"/>
      <c r="J292" s="597"/>
      <c r="K292" s="598"/>
      <c r="L292" s="599" t="s">
        <v>609</v>
      </c>
      <c r="M292" s="600"/>
      <c r="N292" s="600"/>
      <c r="O292" s="600"/>
      <c r="P292" s="601"/>
    </row>
    <row r="293" spans="1:16">
      <c r="A293" s="580"/>
      <c r="B293" s="581"/>
      <c r="C293" s="581"/>
      <c r="D293" s="581"/>
      <c r="E293" s="581"/>
      <c r="F293" s="582"/>
      <c r="G293" s="583">
        <f>$K$22</f>
        <v>0</v>
      </c>
      <c r="H293" s="584"/>
      <c r="I293" s="584"/>
      <c r="J293" s="584"/>
      <c r="K293" s="585"/>
      <c r="L293" s="586">
        <f>ROUNDUP(A293*G293,2)</f>
        <v>0</v>
      </c>
      <c r="M293" s="587"/>
      <c r="N293" s="587"/>
      <c r="O293" s="587"/>
      <c r="P293" s="588"/>
    </row>
    <row r="294" spans="1:16">
      <c r="A294" s="202"/>
      <c r="B294" s="143"/>
      <c r="C294" s="143"/>
      <c r="D294" s="143"/>
      <c r="E294" s="143"/>
      <c r="F294" s="143"/>
      <c r="G294" s="199"/>
      <c r="H294" s="199"/>
      <c r="I294" s="199"/>
      <c r="J294" s="199"/>
      <c r="K294" s="199"/>
      <c r="L294" s="199"/>
      <c r="M294" s="199"/>
      <c r="N294" s="199"/>
      <c r="O294" s="199"/>
      <c r="P294" s="203"/>
    </row>
    <row r="295" spans="1:16" ht="28.2" customHeight="1">
      <c r="A295" s="511" t="s">
        <v>717</v>
      </c>
      <c r="B295" s="364"/>
      <c r="C295" s="364"/>
      <c r="D295" s="364"/>
      <c r="E295" s="364"/>
      <c r="F295" s="364"/>
      <c r="G295" s="364"/>
      <c r="H295" s="364"/>
      <c r="I295" s="364"/>
      <c r="J295" s="364"/>
      <c r="K295" s="364"/>
      <c r="L295" s="364"/>
      <c r="M295" s="364"/>
      <c r="N295" s="364"/>
      <c r="O295" s="364"/>
      <c r="P295" s="365"/>
    </row>
    <row r="296" spans="1:16" ht="26.4" customHeight="1">
      <c r="A296" s="481" t="s">
        <v>117</v>
      </c>
      <c r="B296" s="544"/>
      <c r="C296" s="544"/>
      <c r="D296" s="482"/>
      <c r="E296" s="545" t="s">
        <v>614</v>
      </c>
      <c r="F296" s="546"/>
      <c r="G296" s="546"/>
      <c r="H296" s="546"/>
      <c r="I296" s="546"/>
      <c r="J296" s="546"/>
      <c r="K296" s="546"/>
      <c r="L296" s="546"/>
      <c r="M296" s="546"/>
      <c r="N296" s="546"/>
      <c r="O296" s="546"/>
      <c r="P296" s="547"/>
    </row>
    <row r="297" spans="1:16" ht="26.4" customHeight="1">
      <c r="A297" s="481" t="s">
        <v>117</v>
      </c>
      <c r="B297" s="544"/>
      <c r="C297" s="544"/>
      <c r="D297" s="482"/>
      <c r="E297" s="545" t="s">
        <v>615</v>
      </c>
      <c r="F297" s="546"/>
      <c r="G297" s="546"/>
      <c r="H297" s="546"/>
      <c r="I297" s="546"/>
      <c r="J297" s="546"/>
      <c r="K297" s="546"/>
      <c r="L297" s="546"/>
      <c r="M297" s="546"/>
      <c r="N297" s="546"/>
      <c r="O297" s="546"/>
      <c r="P297" s="547"/>
    </row>
    <row r="300" spans="1:16">
      <c r="A300" s="81">
        <v>25</v>
      </c>
      <c r="B300" s="589" t="s">
        <v>447</v>
      </c>
      <c r="C300" s="589"/>
      <c r="D300" s="32"/>
      <c r="E300" s="438"/>
      <c r="F300" s="439"/>
      <c r="G300" s="439"/>
      <c r="H300" s="439"/>
      <c r="I300" s="439"/>
      <c r="J300" s="439"/>
      <c r="K300" s="439"/>
      <c r="L300" s="439"/>
      <c r="M300" s="439"/>
      <c r="N300" s="439"/>
      <c r="O300" s="439"/>
      <c r="P300" s="440"/>
    </row>
    <row r="301" spans="1:16">
      <c r="A301" s="201" t="s">
        <v>611</v>
      </c>
      <c r="B301" s="287"/>
      <c r="C301" s="287"/>
      <c r="D301" s="92"/>
      <c r="E301" s="286"/>
      <c r="F301" s="286"/>
      <c r="G301" s="286"/>
      <c r="H301" s="286"/>
      <c r="I301" s="286"/>
      <c r="J301" s="286"/>
      <c r="K301" s="286"/>
      <c r="L301" s="286"/>
      <c r="M301" s="286"/>
      <c r="N301" s="286"/>
      <c r="O301" s="286"/>
      <c r="P301" s="198"/>
    </row>
    <row r="302" spans="1:16">
      <c r="A302" s="590" t="s">
        <v>448</v>
      </c>
      <c r="B302" s="591"/>
      <c r="C302" s="591"/>
      <c r="D302" s="591"/>
      <c r="E302" s="591"/>
      <c r="F302" s="592"/>
      <c r="G302" s="471" t="s">
        <v>449</v>
      </c>
      <c r="H302" s="477"/>
      <c r="I302" s="477"/>
      <c r="J302" s="477"/>
      <c r="K302" s="472"/>
      <c r="L302" s="471" t="s">
        <v>451</v>
      </c>
      <c r="M302" s="477"/>
      <c r="N302" s="477"/>
      <c r="O302" s="477"/>
      <c r="P302" s="472"/>
    </row>
    <row r="303" spans="1:16" ht="43.8" customHeight="1">
      <c r="A303" s="593" t="s">
        <v>610</v>
      </c>
      <c r="B303" s="594"/>
      <c r="C303" s="594"/>
      <c r="D303" s="594"/>
      <c r="E303" s="594"/>
      <c r="F303" s="595"/>
      <c r="G303" s="596" t="s">
        <v>450</v>
      </c>
      <c r="H303" s="597"/>
      <c r="I303" s="597"/>
      <c r="J303" s="597"/>
      <c r="K303" s="598"/>
      <c r="L303" s="599" t="s">
        <v>609</v>
      </c>
      <c r="M303" s="600"/>
      <c r="N303" s="600"/>
      <c r="O303" s="600"/>
      <c r="P303" s="601"/>
    </row>
    <row r="304" spans="1:16">
      <c r="A304" s="580"/>
      <c r="B304" s="581"/>
      <c r="C304" s="581"/>
      <c r="D304" s="581"/>
      <c r="E304" s="581"/>
      <c r="F304" s="582"/>
      <c r="G304" s="583">
        <f>$K$22</f>
        <v>0</v>
      </c>
      <c r="H304" s="584"/>
      <c r="I304" s="584"/>
      <c r="J304" s="584"/>
      <c r="K304" s="585"/>
      <c r="L304" s="586">
        <f>ROUNDUP(A304*G304,2)</f>
        <v>0</v>
      </c>
      <c r="M304" s="587"/>
      <c r="N304" s="587"/>
      <c r="O304" s="587"/>
      <c r="P304" s="588"/>
    </row>
    <row r="305" spans="1:16">
      <c r="A305" s="202"/>
      <c r="B305" s="143"/>
      <c r="C305" s="143"/>
      <c r="D305" s="143"/>
      <c r="E305" s="143"/>
      <c r="F305" s="143"/>
      <c r="G305" s="199"/>
      <c r="H305" s="199"/>
      <c r="I305" s="199"/>
      <c r="J305" s="199"/>
      <c r="K305" s="199"/>
      <c r="L305" s="199"/>
      <c r="M305" s="199"/>
      <c r="N305" s="199"/>
      <c r="O305" s="199"/>
      <c r="P305" s="203"/>
    </row>
    <row r="306" spans="1:16" ht="28.8" customHeight="1">
      <c r="A306" s="511" t="s">
        <v>717</v>
      </c>
      <c r="B306" s="364"/>
      <c r="C306" s="364"/>
      <c r="D306" s="364"/>
      <c r="E306" s="364"/>
      <c r="F306" s="364"/>
      <c r="G306" s="364"/>
      <c r="H306" s="364"/>
      <c r="I306" s="364"/>
      <c r="J306" s="364"/>
      <c r="K306" s="364"/>
      <c r="L306" s="364"/>
      <c r="M306" s="364"/>
      <c r="N306" s="364"/>
      <c r="O306" s="364"/>
      <c r="P306" s="365"/>
    </row>
    <row r="307" spans="1:16" ht="26.4" customHeight="1">
      <c r="A307" s="481" t="s">
        <v>117</v>
      </c>
      <c r="B307" s="544"/>
      <c r="C307" s="544"/>
      <c r="D307" s="482"/>
      <c r="E307" s="545" t="s">
        <v>614</v>
      </c>
      <c r="F307" s="546"/>
      <c r="G307" s="546"/>
      <c r="H307" s="546"/>
      <c r="I307" s="546"/>
      <c r="J307" s="546"/>
      <c r="K307" s="546"/>
      <c r="L307" s="546"/>
      <c r="M307" s="546"/>
      <c r="N307" s="546"/>
      <c r="O307" s="546"/>
      <c r="P307" s="547"/>
    </row>
    <row r="308" spans="1:16" ht="26.4" customHeight="1">
      <c r="A308" s="481" t="s">
        <v>117</v>
      </c>
      <c r="B308" s="544"/>
      <c r="C308" s="544"/>
      <c r="D308" s="482"/>
      <c r="E308" s="545" t="s">
        <v>615</v>
      </c>
      <c r="F308" s="546"/>
      <c r="G308" s="546"/>
      <c r="H308" s="546"/>
      <c r="I308" s="546"/>
      <c r="J308" s="546"/>
      <c r="K308" s="546"/>
      <c r="L308" s="546"/>
      <c r="M308" s="546"/>
      <c r="N308" s="546"/>
      <c r="O308" s="546"/>
      <c r="P308" s="547"/>
    </row>
    <row r="311" spans="1:16">
      <c r="A311" s="81">
        <v>26</v>
      </c>
      <c r="B311" s="589" t="s">
        <v>447</v>
      </c>
      <c r="C311" s="589"/>
      <c r="D311" s="32"/>
      <c r="E311" s="438"/>
      <c r="F311" s="439"/>
      <c r="G311" s="439"/>
      <c r="H311" s="439"/>
      <c r="I311" s="439"/>
      <c r="J311" s="439"/>
      <c r="K311" s="439"/>
      <c r="L311" s="439"/>
      <c r="M311" s="439"/>
      <c r="N311" s="439"/>
      <c r="O311" s="439"/>
      <c r="P311" s="440"/>
    </row>
    <row r="312" spans="1:16">
      <c r="A312" s="201" t="s">
        <v>611</v>
      </c>
      <c r="B312" s="287"/>
      <c r="C312" s="287"/>
      <c r="D312" s="92"/>
      <c r="E312" s="286"/>
      <c r="F312" s="286"/>
      <c r="G312" s="286"/>
      <c r="H312" s="286"/>
      <c r="I312" s="286"/>
      <c r="J312" s="286"/>
      <c r="K312" s="286"/>
      <c r="L312" s="286"/>
      <c r="M312" s="286"/>
      <c r="N312" s="286"/>
      <c r="O312" s="286"/>
      <c r="P312" s="198"/>
    </row>
    <row r="313" spans="1:16">
      <c r="A313" s="590" t="s">
        <v>448</v>
      </c>
      <c r="B313" s="591"/>
      <c r="C313" s="591"/>
      <c r="D313" s="591"/>
      <c r="E313" s="591"/>
      <c r="F313" s="592"/>
      <c r="G313" s="471" t="s">
        <v>449</v>
      </c>
      <c r="H313" s="477"/>
      <c r="I313" s="477"/>
      <c r="J313" s="477"/>
      <c r="K313" s="472"/>
      <c r="L313" s="471" t="s">
        <v>451</v>
      </c>
      <c r="M313" s="477"/>
      <c r="N313" s="477"/>
      <c r="O313" s="477"/>
      <c r="P313" s="472"/>
    </row>
    <row r="314" spans="1:16" ht="43.8" customHeight="1">
      <c r="A314" s="593" t="s">
        <v>610</v>
      </c>
      <c r="B314" s="594"/>
      <c r="C314" s="594"/>
      <c r="D314" s="594"/>
      <c r="E314" s="594"/>
      <c r="F314" s="595"/>
      <c r="G314" s="596" t="s">
        <v>450</v>
      </c>
      <c r="H314" s="597"/>
      <c r="I314" s="597"/>
      <c r="J314" s="597"/>
      <c r="K314" s="598"/>
      <c r="L314" s="599" t="s">
        <v>609</v>
      </c>
      <c r="M314" s="600"/>
      <c r="N314" s="600"/>
      <c r="O314" s="600"/>
      <c r="P314" s="601"/>
    </row>
    <row r="315" spans="1:16">
      <c r="A315" s="580"/>
      <c r="B315" s="581"/>
      <c r="C315" s="581"/>
      <c r="D315" s="581"/>
      <c r="E315" s="581"/>
      <c r="F315" s="582"/>
      <c r="G315" s="583">
        <f>$K$22</f>
        <v>0</v>
      </c>
      <c r="H315" s="584"/>
      <c r="I315" s="584"/>
      <c r="J315" s="584"/>
      <c r="K315" s="585"/>
      <c r="L315" s="586">
        <f>ROUNDUP(A315*G315,2)</f>
        <v>0</v>
      </c>
      <c r="M315" s="587"/>
      <c r="N315" s="587"/>
      <c r="O315" s="587"/>
      <c r="P315" s="588"/>
    </row>
    <row r="316" spans="1:16">
      <c r="A316" s="202"/>
      <c r="B316" s="143"/>
      <c r="C316" s="143"/>
      <c r="D316" s="143"/>
      <c r="E316" s="143"/>
      <c r="F316" s="143"/>
      <c r="G316" s="199"/>
      <c r="H316" s="199"/>
      <c r="I316" s="199"/>
      <c r="J316" s="199"/>
      <c r="K316" s="199"/>
      <c r="L316" s="199"/>
      <c r="M316" s="199"/>
      <c r="N316" s="199"/>
      <c r="O316" s="199"/>
      <c r="P316" s="203"/>
    </row>
    <row r="317" spans="1:16" ht="26.4" customHeight="1">
      <c r="A317" s="511" t="s">
        <v>717</v>
      </c>
      <c r="B317" s="364"/>
      <c r="C317" s="364"/>
      <c r="D317" s="364"/>
      <c r="E317" s="364"/>
      <c r="F317" s="364"/>
      <c r="G317" s="364"/>
      <c r="H317" s="364"/>
      <c r="I317" s="364"/>
      <c r="J317" s="364"/>
      <c r="K317" s="364"/>
      <c r="L317" s="364"/>
      <c r="M317" s="364"/>
      <c r="N317" s="364"/>
      <c r="O317" s="364"/>
      <c r="P317" s="365"/>
    </row>
    <row r="318" spans="1:16" ht="26.4" customHeight="1">
      <c r="A318" s="481" t="s">
        <v>117</v>
      </c>
      <c r="B318" s="544"/>
      <c r="C318" s="544"/>
      <c r="D318" s="482"/>
      <c r="E318" s="545" t="s">
        <v>614</v>
      </c>
      <c r="F318" s="546"/>
      <c r="G318" s="546"/>
      <c r="H318" s="546"/>
      <c r="I318" s="546"/>
      <c r="J318" s="546"/>
      <c r="K318" s="546"/>
      <c r="L318" s="546"/>
      <c r="M318" s="546"/>
      <c r="N318" s="546"/>
      <c r="O318" s="546"/>
      <c r="P318" s="547"/>
    </row>
    <row r="319" spans="1:16" ht="26.4" customHeight="1">
      <c r="A319" s="481" t="s">
        <v>117</v>
      </c>
      <c r="B319" s="544"/>
      <c r="C319" s="544"/>
      <c r="D319" s="482"/>
      <c r="E319" s="545" t="s">
        <v>615</v>
      </c>
      <c r="F319" s="546"/>
      <c r="G319" s="546"/>
      <c r="H319" s="546"/>
      <c r="I319" s="546"/>
      <c r="J319" s="546"/>
      <c r="K319" s="546"/>
      <c r="L319" s="546"/>
      <c r="M319" s="546"/>
      <c r="N319" s="546"/>
      <c r="O319" s="546"/>
      <c r="P319" s="547"/>
    </row>
    <row r="322" spans="1:16">
      <c r="A322" s="81">
        <v>27</v>
      </c>
      <c r="B322" s="589" t="s">
        <v>447</v>
      </c>
      <c r="C322" s="589"/>
      <c r="D322" s="32"/>
      <c r="E322" s="438"/>
      <c r="F322" s="439"/>
      <c r="G322" s="439"/>
      <c r="H322" s="439"/>
      <c r="I322" s="439"/>
      <c r="J322" s="439"/>
      <c r="K322" s="439"/>
      <c r="L322" s="439"/>
      <c r="M322" s="439"/>
      <c r="N322" s="439"/>
      <c r="O322" s="439"/>
      <c r="P322" s="440"/>
    </row>
    <row r="323" spans="1:16">
      <c r="A323" s="201" t="s">
        <v>611</v>
      </c>
      <c r="B323" s="287"/>
      <c r="C323" s="287"/>
      <c r="D323" s="92"/>
      <c r="E323" s="286"/>
      <c r="F323" s="286"/>
      <c r="G323" s="286"/>
      <c r="H323" s="286"/>
      <c r="I323" s="286"/>
      <c r="J323" s="286"/>
      <c r="K323" s="286"/>
      <c r="L323" s="286"/>
      <c r="M323" s="286"/>
      <c r="N323" s="286"/>
      <c r="O323" s="286"/>
      <c r="P323" s="198"/>
    </row>
    <row r="324" spans="1:16">
      <c r="A324" s="590" t="s">
        <v>448</v>
      </c>
      <c r="B324" s="591"/>
      <c r="C324" s="591"/>
      <c r="D324" s="591"/>
      <c r="E324" s="591"/>
      <c r="F324" s="592"/>
      <c r="G324" s="471" t="s">
        <v>449</v>
      </c>
      <c r="H324" s="477"/>
      <c r="I324" s="477"/>
      <c r="J324" s="477"/>
      <c r="K324" s="472"/>
      <c r="L324" s="471" t="s">
        <v>451</v>
      </c>
      <c r="M324" s="477"/>
      <c r="N324" s="477"/>
      <c r="O324" s="477"/>
      <c r="P324" s="472"/>
    </row>
    <row r="325" spans="1:16" ht="43.8" customHeight="1">
      <c r="A325" s="593" t="s">
        <v>610</v>
      </c>
      <c r="B325" s="594"/>
      <c r="C325" s="594"/>
      <c r="D325" s="594"/>
      <c r="E325" s="594"/>
      <c r="F325" s="595"/>
      <c r="G325" s="596" t="s">
        <v>450</v>
      </c>
      <c r="H325" s="597"/>
      <c r="I325" s="597"/>
      <c r="J325" s="597"/>
      <c r="K325" s="598"/>
      <c r="L325" s="599" t="s">
        <v>609</v>
      </c>
      <c r="M325" s="600"/>
      <c r="N325" s="600"/>
      <c r="O325" s="600"/>
      <c r="P325" s="601"/>
    </row>
    <row r="326" spans="1:16">
      <c r="A326" s="580"/>
      <c r="B326" s="581"/>
      <c r="C326" s="581"/>
      <c r="D326" s="581"/>
      <c r="E326" s="581"/>
      <c r="F326" s="582"/>
      <c r="G326" s="583">
        <f>$K$22</f>
        <v>0</v>
      </c>
      <c r="H326" s="584"/>
      <c r="I326" s="584"/>
      <c r="J326" s="584"/>
      <c r="K326" s="585"/>
      <c r="L326" s="586">
        <f>ROUNDUP(A326*G326,2)</f>
        <v>0</v>
      </c>
      <c r="M326" s="587"/>
      <c r="N326" s="587"/>
      <c r="O326" s="587"/>
      <c r="P326" s="588"/>
    </row>
    <row r="327" spans="1:16">
      <c r="A327" s="202"/>
      <c r="B327" s="143"/>
      <c r="C327" s="143"/>
      <c r="D327" s="143"/>
      <c r="E327" s="143"/>
      <c r="F327" s="143"/>
      <c r="G327" s="199"/>
      <c r="H327" s="199"/>
      <c r="I327" s="199"/>
      <c r="J327" s="199"/>
      <c r="K327" s="199"/>
      <c r="L327" s="199"/>
      <c r="M327" s="199"/>
      <c r="N327" s="199"/>
      <c r="O327" s="199"/>
      <c r="P327" s="203"/>
    </row>
    <row r="328" spans="1:16" ht="26.4" customHeight="1">
      <c r="A328" s="511" t="s">
        <v>717</v>
      </c>
      <c r="B328" s="364"/>
      <c r="C328" s="364"/>
      <c r="D328" s="364"/>
      <c r="E328" s="364"/>
      <c r="F328" s="364"/>
      <c r="G328" s="364"/>
      <c r="H328" s="364"/>
      <c r="I328" s="364"/>
      <c r="J328" s="364"/>
      <c r="K328" s="364"/>
      <c r="L328" s="364"/>
      <c r="M328" s="364"/>
      <c r="N328" s="364"/>
      <c r="O328" s="364"/>
      <c r="P328" s="365"/>
    </row>
    <row r="329" spans="1:16" ht="26.4" customHeight="1">
      <c r="A329" s="481" t="s">
        <v>117</v>
      </c>
      <c r="B329" s="544"/>
      <c r="C329" s="544"/>
      <c r="D329" s="482"/>
      <c r="E329" s="545" t="s">
        <v>614</v>
      </c>
      <c r="F329" s="546"/>
      <c r="G329" s="546"/>
      <c r="H329" s="546"/>
      <c r="I329" s="546"/>
      <c r="J329" s="546"/>
      <c r="K329" s="546"/>
      <c r="L329" s="546"/>
      <c r="M329" s="546"/>
      <c r="N329" s="546"/>
      <c r="O329" s="546"/>
      <c r="P329" s="547"/>
    </row>
    <row r="330" spans="1:16" ht="26.4" customHeight="1">
      <c r="A330" s="481" t="s">
        <v>117</v>
      </c>
      <c r="B330" s="544"/>
      <c r="C330" s="544"/>
      <c r="D330" s="482"/>
      <c r="E330" s="545" t="s">
        <v>615</v>
      </c>
      <c r="F330" s="546"/>
      <c r="G330" s="546"/>
      <c r="H330" s="546"/>
      <c r="I330" s="546"/>
      <c r="J330" s="546"/>
      <c r="K330" s="546"/>
      <c r="L330" s="546"/>
      <c r="M330" s="546"/>
      <c r="N330" s="546"/>
      <c r="O330" s="546"/>
      <c r="P330" s="547"/>
    </row>
    <row r="333" spans="1:16">
      <c r="A333" s="81">
        <v>28</v>
      </c>
      <c r="B333" s="589" t="s">
        <v>447</v>
      </c>
      <c r="C333" s="589"/>
      <c r="D333" s="32"/>
      <c r="E333" s="438"/>
      <c r="F333" s="439"/>
      <c r="G333" s="439"/>
      <c r="H333" s="439"/>
      <c r="I333" s="439"/>
      <c r="J333" s="439"/>
      <c r="K333" s="439"/>
      <c r="L333" s="439"/>
      <c r="M333" s="439"/>
      <c r="N333" s="439"/>
      <c r="O333" s="439"/>
      <c r="P333" s="440"/>
    </row>
    <row r="334" spans="1:16">
      <c r="A334" s="201" t="s">
        <v>611</v>
      </c>
      <c r="B334" s="287"/>
      <c r="C334" s="287"/>
      <c r="D334" s="92"/>
      <c r="E334" s="286"/>
      <c r="F334" s="286"/>
      <c r="G334" s="286"/>
      <c r="H334" s="286"/>
      <c r="I334" s="286"/>
      <c r="J334" s="286"/>
      <c r="K334" s="286"/>
      <c r="L334" s="286"/>
      <c r="M334" s="286"/>
      <c r="N334" s="286"/>
      <c r="O334" s="286"/>
      <c r="P334" s="198"/>
    </row>
    <row r="335" spans="1:16">
      <c r="A335" s="590" t="s">
        <v>448</v>
      </c>
      <c r="B335" s="591"/>
      <c r="C335" s="591"/>
      <c r="D335" s="591"/>
      <c r="E335" s="591"/>
      <c r="F335" s="592"/>
      <c r="G335" s="471" t="s">
        <v>449</v>
      </c>
      <c r="H335" s="477"/>
      <c r="I335" s="477"/>
      <c r="J335" s="477"/>
      <c r="K335" s="472"/>
      <c r="L335" s="471" t="s">
        <v>451</v>
      </c>
      <c r="M335" s="477"/>
      <c r="N335" s="477"/>
      <c r="O335" s="477"/>
      <c r="P335" s="472"/>
    </row>
    <row r="336" spans="1:16" ht="43.8" customHeight="1">
      <c r="A336" s="593" t="s">
        <v>610</v>
      </c>
      <c r="B336" s="594"/>
      <c r="C336" s="594"/>
      <c r="D336" s="594"/>
      <c r="E336" s="594"/>
      <c r="F336" s="595"/>
      <c r="G336" s="596" t="s">
        <v>450</v>
      </c>
      <c r="H336" s="597"/>
      <c r="I336" s="597"/>
      <c r="J336" s="597"/>
      <c r="K336" s="598"/>
      <c r="L336" s="599" t="s">
        <v>609</v>
      </c>
      <c r="M336" s="600"/>
      <c r="N336" s="600"/>
      <c r="O336" s="600"/>
      <c r="P336" s="601"/>
    </row>
    <row r="337" spans="1:16">
      <c r="A337" s="580"/>
      <c r="B337" s="581"/>
      <c r="C337" s="581"/>
      <c r="D337" s="581"/>
      <c r="E337" s="581"/>
      <c r="F337" s="582"/>
      <c r="G337" s="583">
        <f>$K$22</f>
        <v>0</v>
      </c>
      <c r="H337" s="584"/>
      <c r="I337" s="584"/>
      <c r="J337" s="584"/>
      <c r="K337" s="585"/>
      <c r="L337" s="586">
        <f>ROUNDUP(A337*G337,2)</f>
        <v>0</v>
      </c>
      <c r="M337" s="587"/>
      <c r="N337" s="587"/>
      <c r="O337" s="587"/>
      <c r="P337" s="588"/>
    </row>
    <row r="338" spans="1:16">
      <c r="A338" s="202"/>
      <c r="B338" s="143"/>
      <c r="C338" s="143"/>
      <c r="D338" s="143"/>
      <c r="E338" s="143"/>
      <c r="F338" s="143"/>
      <c r="G338" s="199"/>
      <c r="H338" s="199"/>
      <c r="I338" s="199"/>
      <c r="J338" s="199"/>
      <c r="K338" s="199"/>
      <c r="L338" s="199"/>
      <c r="M338" s="199"/>
      <c r="N338" s="199"/>
      <c r="O338" s="199"/>
      <c r="P338" s="203"/>
    </row>
    <row r="339" spans="1:16" ht="25.2" customHeight="1">
      <c r="A339" s="511" t="s">
        <v>717</v>
      </c>
      <c r="B339" s="364"/>
      <c r="C339" s="364"/>
      <c r="D339" s="364"/>
      <c r="E339" s="364"/>
      <c r="F339" s="364"/>
      <c r="G339" s="364"/>
      <c r="H339" s="364"/>
      <c r="I339" s="364"/>
      <c r="J339" s="364"/>
      <c r="K339" s="364"/>
      <c r="L339" s="364"/>
      <c r="M339" s="364"/>
      <c r="N339" s="364"/>
      <c r="O339" s="364"/>
      <c r="P339" s="365"/>
    </row>
    <row r="340" spans="1:16" ht="26.4" customHeight="1">
      <c r="A340" s="481" t="s">
        <v>117</v>
      </c>
      <c r="B340" s="544"/>
      <c r="C340" s="544"/>
      <c r="D340" s="482"/>
      <c r="E340" s="545" t="s">
        <v>614</v>
      </c>
      <c r="F340" s="546"/>
      <c r="G340" s="546"/>
      <c r="H340" s="546"/>
      <c r="I340" s="546"/>
      <c r="J340" s="546"/>
      <c r="K340" s="546"/>
      <c r="L340" s="546"/>
      <c r="M340" s="546"/>
      <c r="N340" s="546"/>
      <c r="O340" s="546"/>
      <c r="P340" s="547"/>
    </row>
    <row r="341" spans="1:16" ht="26.4" customHeight="1">
      <c r="A341" s="481" t="s">
        <v>117</v>
      </c>
      <c r="B341" s="544"/>
      <c r="C341" s="544"/>
      <c r="D341" s="482"/>
      <c r="E341" s="545" t="s">
        <v>615</v>
      </c>
      <c r="F341" s="546"/>
      <c r="G341" s="546"/>
      <c r="H341" s="546"/>
      <c r="I341" s="546"/>
      <c r="J341" s="546"/>
      <c r="K341" s="546"/>
      <c r="L341" s="546"/>
      <c r="M341" s="546"/>
      <c r="N341" s="546"/>
      <c r="O341" s="546"/>
      <c r="P341" s="547"/>
    </row>
    <row r="344" spans="1:16">
      <c r="A344" s="81">
        <v>29</v>
      </c>
      <c r="B344" s="589" t="s">
        <v>447</v>
      </c>
      <c r="C344" s="589"/>
      <c r="D344" s="32"/>
      <c r="E344" s="438"/>
      <c r="F344" s="439"/>
      <c r="G344" s="439"/>
      <c r="H344" s="439"/>
      <c r="I344" s="439"/>
      <c r="J344" s="439"/>
      <c r="K344" s="439"/>
      <c r="L344" s="439"/>
      <c r="M344" s="439"/>
      <c r="N344" s="439"/>
      <c r="O344" s="439"/>
      <c r="P344" s="440"/>
    </row>
    <row r="345" spans="1:16">
      <c r="A345" s="201" t="s">
        <v>611</v>
      </c>
      <c r="B345" s="287"/>
      <c r="C345" s="287"/>
      <c r="D345" s="92"/>
      <c r="E345" s="286"/>
      <c r="F345" s="286"/>
      <c r="G345" s="286"/>
      <c r="H345" s="286"/>
      <c r="I345" s="286"/>
      <c r="J345" s="286"/>
      <c r="K345" s="286"/>
      <c r="L345" s="286"/>
      <c r="M345" s="286"/>
      <c r="N345" s="286"/>
      <c r="O345" s="286"/>
      <c r="P345" s="198"/>
    </row>
    <row r="346" spans="1:16">
      <c r="A346" s="590" t="s">
        <v>448</v>
      </c>
      <c r="B346" s="591"/>
      <c r="C346" s="591"/>
      <c r="D346" s="591"/>
      <c r="E346" s="591"/>
      <c r="F346" s="592"/>
      <c r="G346" s="471" t="s">
        <v>449</v>
      </c>
      <c r="H346" s="477"/>
      <c r="I346" s="477"/>
      <c r="J346" s="477"/>
      <c r="K346" s="472"/>
      <c r="L346" s="471" t="s">
        <v>451</v>
      </c>
      <c r="M346" s="477"/>
      <c r="N346" s="477"/>
      <c r="O346" s="477"/>
      <c r="P346" s="472"/>
    </row>
    <row r="347" spans="1:16" ht="43.8" customHeight="1">
      <c r="A347" s="593" t="s">
        <v>610</v>
      </c>
      <c r="B347" s="594"/>
      <c r="C347" s="594"/>
      <c r="D347" s="594"/>
      <c r="E347" s="594"/>
      <c r="F347" s="595"/>
      <c r="G347" s="596" t="s">
        <v>450</v>
      </c>
      <c r="H347" s="597"/>
      <c r="I347" s="597"/>
      <c r="J347" s="597"/>
      <c r="K347" s="598"/>
      <c r="L347" s="599" t="s">
        <v>609</v>
      </c>
      <c r="M347" s="600"/>
      <c r="N347" s="600"/>
      <c r="O347" s="600"/>
      <c r="P347" s="601"/>
    </row>
    <row r="348" spans="1:16">
      <c r="A348" s="580"/>
      <c r="B348" s="581"/>
      <c r="C348" s="581"/>
      <c r="D348" s="581"/>
      <c r="E348" s="581"/>
      <c r="F348" s="582"/>
      <c r="G348" s="583">
        <f>$K$22</f>
        <v>0</v>
      </c>
      <c r="H348" s="584"/>
      <c r="I348" s="584"/>
      <c r="J348" s="584"/>
      <c r="K348" s="585"/>
      <c r="L348" s="586">
        <f>ROUNDUP(A348*G348,2)</f>
        <v>0</v>
      </c>
      <c r="M348" s="587"/>
      <c r="N348" s="587"/>
      <c r="O348" s="587"/>
      <c r="P348" s="588"/>
    </row>
    <row r="349" spans="1:16">
      <c r="A349" s="202"/>
      <c r="B349" s="143"/>
      <c r="C349" s="143"/>
      <c r="D349" s="143"/>
      <c r="E349" s="143"/>
      <c r="F349" s="143"/>
      <c r="G349" s="199"/>
      <c r="H349" s="199"/>
      <c r="I349" s="199"/>
      <c r="J349" s="199"/>
      <c r="K349" s="199"/>
      <c r="L349" s="199"/>
      <c r="M349" s="199"/>
      <c r="N349" s="199"/>
      <c r="O349" s="199"/>
      <c r="P349" s="203"/>
    </row>
    <row r="350" spans="1:16" ht="27.6" customHeight="1">
      <c r="A350" s="511" t="s">
        <v>717</v>
      </c>
      <c r="B350" s="364"/>
      <c r="C350" s="364"/>
      <c r="D350" s="364"/>
      <c r="E350" s="364"/>
      <c r="F350" s="364"/>
      <c r="G350" s="364"/>
      <c r="H350" s="364"/>
      <c r="I350" s="364"/>
      <c r="J350" s="364"/>
      <c r="K350" s="364"/>
      <c r="L350" s="364"/>
      <c r="M350" s="364"/>
      <c r="N350" s="364"/>
      <c r="O350" s="364"/>
      <c r="P350" s="365"/>
    </row>
    <row r="351" spans="1:16" ht="26.4" customHeight="1">
      <c r="A351" s="481" t="s">
        <v>117</v>
      </c>
      <c r="B351" s="544"/>
      <c r="C351" s="544"/>
      <c r="D351" s="482"/>
      <c r="E351" s="545" t="s">
        <v>614</v>
      </c>
      <c r="F351" s="546"/>
      <c r="G351" s="546"/>
      <c r="H351" s="546"/>
      <c r="I351" s="546"/>
      <c r="J351" s="546"/>
      <c r="K351" s="546"/>
      <c r="L351" s="546"/>
      <c r="M351" s="546"/>
      <c r="N351" s="546"/>
      <c r="O351" s="546"/>
      <c r="P351" s="547"/>
    </row>
    <row r="352" spans="1:16" ht="26.4" customHeight="1">
      <c r="A352" s="481" t="s">
        <v>117</v>
      </c>
      <c r="B352" s="544"/>
      <c r="C352" s="544"/>
      <c r="D352" s="482"/>
      <c r="E352" s="545" t="s">
        <v>615</v>
      </c>
      <c r="F352" s="546"/>
      <c r="G352" s="546"/>
      <c r="H352" s="546"/>
      <c r="I352" s="546"/>
      <c r="J352" s="546"/>
      <c r="K352" s="546"/>
      <c r="L352" s="546"/>
      <c r="M352" s="546"/>
      <c r="N352" s="546"/>
      <c r="O352" s="546"/>
      <c r="P352" s="547"/>
    </row>
    <row r="355" spans="1:16">
      <c r="A355" s="81">
        <v>30</v>
      </c>
      <c r="B355" s="589" t="s">
        <v>447</v>
      </c>
      <c r="C355" s="589"/>
      <c r="D355" s="32"/>
      <c r="E355" s="438"/>
      <c r="F355" s="439"/>
      <c r="G355" s="439"/>
      <c r="H355" s="439"/>
      <c r="I355" s="439"/>
      <c r="J355" s="439"/>
      <c r="K355" s="439"/>
      <c r="L355" s="439"/>
      <c r="M355" s="439"/>
      <c r="N355" s="439"/>
      <c r="O355" s="439"/>
      <c r="P355" s="440"/>
    </row>
    <row r="356" spans="1:16">
      <c r="A356" s="201" t="s">
        <v>611</v>
      </c>
      <c r="B356" s="287"/>
      <c r="C356" s="287"/>
      <c r="D356" s="92"/>
      <c r="E356" s="286"/>
      <c r="F356" s="286"/>
      <c r="G356" s="286"/>
      <c r="H356" s="286"/>
      <c r="I356" s="286"/>
      <c r="J356" s="286"/>
      <c r="K356" s="286"/>
      <c r="L356" s="286"/>
      <c r="M356" s="286"/>
      <c r="N356" s="286"/>
      <c r="O356" s="286"/>
      <c r="P356" s="198"/>
    </row>
    <row r="357" spans="1:16">
      <c r="A357" s="590" t="s">
        <v>448</v>
      </c>
      <c r="B357" s="591"/>
      <c r="C357" s="591"/>
      <c r="D357" s="591"/>
      <c r="E357" s="591"/>
      <c r="F357" s="592"/>
      <c r="G357" s="471" t="s">
        <v>449</v>
      </c>
      <c r="H357" s="477"/>
      <c r="I357" s="477"/>
      <c r="J357" s="477"/>
      <c r="K357" s="472"/>
      <c r="L357" s="471" t="s">
        <v>451</v>
      </c>
      <c r="M357" s="477"/>
      <c r="N357" s="477"/>
      <c r="O357" s="477"/>
      <c r="P357" s="472"/>
    </row>
    <row r="358" spans="1:16" ht="43.8" customHeight="1">
      <c r="A358" s="593" t="s">
        <v>610</v>
      </c>
      <c r="B358" s="594"/>
      <c r="C358" s="594"/>
      <c r="D358" s="594"/>
      <c r="E358" s="594"/>
      <c r="F358" s="595"/>
      <c r="G358" s="596" t="s">
        <v>450</v>
      </c>
      <c r="H358" s="597"/>
      <c r="I358" s="597"/>
      <c r="J358" s="597"/>
      <c r="K358" s="598"/>
      <c r="L358" s="599" t="s">
        <v>609</v>
      </c>
      <c r="M358" s="600"/>
      <c r="N358" s="600"/>
      <c r="O358" s="600"/>
      <c r="P358" s="601"/>
    </row>
    <row r="359" spans="1:16">
      <c r="A359" s="580"/>
      <c r="B359" s="581"/>
      <c r="C359" s="581"/>
      <c r="D359" s="581"/>
      <c r="E359" s="581"/>
      <c r="F359" s="582"/>
      <c r="G359" s="583">
        <f>$K$22</f>
        <v>0</v>
      </c>
      <c r="H359" s="584"/>
      <c r="I359" s="584"/>
      <c r="J359" s="584"/>
      <c r="K359" s="585"/>
      <c r="L359" s="586">
        <f>ROUNDUP(A359*G359,2)</f>
        <v>0</v>
      </c>
      <c r="M359" s="587"/>
      <c r="N359" s="587"/>
      <c r="O359" s="587"/>
      <c r="P359" s="588"/>
    </row>
    <row r="360" spans="1:16">
      <c r="A360" s="202"/>
      <c r="B360" s="143"/>
      <c r="C360" s="143"/>
      <c r="D360" s="143"/>
      <c r="E360" s="143"/>
      <c r="F360" s="143"/>
      <c r="G360" s="199"/>
      <c r="H360" s="199"/>
      <c r="I360" s="199"/>
      <c r="J360" s="199"/>
      <c r="K360" s="199"/>
      <c r="L360" s="199"/>
      <c r="M360" s="199"/>
      <c r="N360" s="199"/>
      <c r="O360" s="199"/>
      <c r="P360" s="203"/>
    </row>
    <row r="361" spans="1:16" ht="25.2" customHeight="1">
      <c r="A361" s="511" t="s">
        <v>717</v>
      </c>
      <c r="B361" s="364"/>
      <c r="C361" s="364"/>
      <c r="D361" s="364"/>
      <c r="E361" s="364"/>
      <c r="F361" s="364"/>
      <c r="G361" s="364"/>
      <c r="H361" s="364"/>
      <c r="I361" s="364"/>
      <c r="J361" s="364"/>
      <c r="K361" s="364"/>
      <c r="L361" s="364"/>
      <c r="M361" s="364"/>
      <c r="N361" s="364"/>
      <c r="O361" s="364"/>
      <c r="P361" s="365"/>
    </row>
    <row r="362" spans="1:16" ht="26.4" customHeight="1">
      <c r="A362" s="481" t="s">
        <v>117</v>
      </c>
      <c r="B362" s="544"/>
      <c r="C362" s="544"/>
      <c r="D362" s="482"/>
      <c r="E362" s="545" t="s">
        <v>614</v>
      </c>
      <c r="F362" s="546"/>
      <c r="G362" s="546"/>
      <c r="H362" s="546"/>
      <c r="I362" s="546"/>
      <c r="J362" s="546"/>
      <c r="K362" s="546"/>
      <c r="L362" s="546"/>
      <c r="M362" s="546"/>
      <c r="N362" s="546"/>
      <c r="O362" s="546"/>
      <c r="P362" s="547"/>
    </row>
    <row r="363" spans="1:16" ht="26.4" customHeight="1">
      <c r="A363" s="481" t="s">
        <v>117</v>
      </c>
      <c r="B363" s="544"/>
      <c r="C363" s="544"/>
      <c r="D363" s="482"/>
      <c r="E363" s="545" t="s">
        <v>615</v>
      </c>
      <c r="F363" s="546"/>
      <c r="G363" s="546"/>
      <c r="H363" s="546"/>
      <c r="I363" s="546"/>
      <c r="J363" s="546"/>
      <c r="K363" s="546"/>
      <c r="L363" s="546"/>
      <c r="M363" s="546"/>
      <c r="N363" s="546"/>
      <c r="O363" s="546"/>
      <c r="P363" s="547"/>
    </row>
    <row r="366" spans="1:16">
      <c r="A366" s="81">
        <v>31</v>
      </c>
      <c r="B366" s="589" t="s">
        <v>447</v>
      </c>
      <c r="C366" s="589"/>
      <c r="D366" s="32"/>
      <c r="E366" s="438"/>
      <c r="F366" s="439"/>
      <c r="G366" s="439"/>
      <c r="H366" s="439"/>
      <c r="I366" s="439"/>
      <c r="J366" s="439"/>
      <c r="K366" s="439"/>
      <c r="L366" s="439"/>
      <c r="M366" s="439"/>
      <c r="N366" s="439"/>
      <c r="O366" s="439"/>
      <c r="P366" s="440"/>
    </row>
    <row r="367" spans="1:16">
      <c r="A367" s="201" t="s">
        <v>611</v>
      </c>
      <c r="B367" s="287"/>
      <c r="C367" s="287"/>
      <c r="D367" s="92"/>
      <c r="E367" s="286"/>
      <c r="F367" s="286"/>
      <c r="G367" s="286"/>
      <c r="H367" s="286"/>
      <c r="I367" s="286"/>
      <c r="J367" s="286"/>
      <c r="K367" s="286"/>
      <c r="L367" s="286"/>
      <c r="M367" s="286"/>
      <c r="N367" s="286"/>
      <c r="O367" s="286"/>
      <c r="P367" s="198"/>
    </row>
    <row r="368" spans="1:16">
      <c r="A368" s="590" t="s">
        <v>448</v>
      </c>
      <c r="B368" s="591"/>
      <c r="C368" s="591"/>
      <c r="D368" s="591"/>
      <c r="E368" s="591"/>
      <c r="F368" s="592"/>
      <c r="G368" s="471" t="s">
        <v>449</v>
      </c>
      <c r="H368" s="477"/>
      <c r="I368" s="477"/>
      <c r="J368" s="477"/>
      <c r="K368" s="472"/>
      <c r="L368" s="471" t="s">
        <v>451</v>
      </c>
      <c r="M368" s="477"/>
      <c r="N368" s="477"/>
      <c r="O368" s="477"/>
      <c r="P368" s="472"/>
    </row>
    <row r="369" spans="1:16" ht="44.4" customHeight="1">
      <c r="A369" s="593" t="s">
        <v>610</v>
      </c>
      <c r="B369" s="594"/>
      <c r="C369" s="594"/>
      <c r="D369" s="594"/>
      <c r="E369" s="594"/>
      <c r="F369" s="595"/>
      <c r="G369" s="596" t="s">
        <v>450</v>
      </c>
      <c r="H369" s="597"/>
      <c r="I369" s="597"/>
      <c r="J369" s="597"/>
      <c r="K369" s="598"/>
      <c r="L369" s="599" t="s">
        <v>609</v>
      </c>
      <c r="M369" s="600"/>
      <c r="N369" s="600"/>
      <c r="O369" s="600"/>
      <c r="P369" s="601"/>
    </row>
    <row r="370" spans="1:16">
      <c r="A370" s="580"/>
      <c r="B370" s="581"/>
      <c r="C370" s="581"/>
      <c r="D370" s="581"/>
      <c r="E370" s="581"/>
      <c r="F370" s="582"/>
      <c r="G370" s="583">
        <f>$K$22</f>
        <v>0</v>
      </c>
      <c r="H370" s="584"/>
      <c r="I370" s="584"/>
      <c r="J370" s="584"/>
      <c r="K370" s="585"/>
      <c r="L370" s="586">
        <f>ROUNDUP(A370*G370,2)</f>
        <v>0</v>
      </c>
      <c r="M370" s="587"/>
      <c r="N370" s="587"/>
      <c r="O370" s="587"/>
      <c r="P370" s="588"/>
    </row>
    <row r="371" spans="1:16">
      <c r="A371" s="202"/>
      <c r="B371" s="143"/>
      <c r="C371" s="143"/>
      <c r="D371" s="143"/>
      <c r="E371" s="143"/>
      <c r="F371" s="143"/>
      <c r="G371" s="199"/>
      <c r="H371" s="199"/>
      <c r="I371" s="199"/>
      <c r="J371" s="199"/>
      <c r="K371" s="199"/>
      <c r="L371" s="199"/>
      <c r="M371" s="199"/>
      <c r="N371" s="199"/>
      <c r="O371" s="199"/>
      <c r="P371" s="203"/>
    </row>
    <row r="372" spans="1:16" ht="28.2" customHeight="1">
      <c r="A372" s="511" t="s">
        <v>717</v>
      </c>
      <c r="B372" s="364"/>
      <c r="C372" s="364"/>
      <c r="D372" s="364"/>
      <c r="E372" s="364"/>
      <c r="F372" s="364"/>
      <c r="G372" s="364"/>
      <c r="H372" s="364"/>
      <c r="I372" s="364"/>
      <c r="J372" s="364"/>
      <c r="K372" s="364"/>
      <c r="L372" s="364"/>
      <c r="M372" s="364"/>
      <c r="N372" s="364"/>
      <c r="O372" s="364"/>
      <c r="P372" s="365"/>
    </row>
    <row r="373" spans="1:16" ht="26.4" customHeight="1">
      <c r="A373" s="481" t="s">
        <v>117</v>
      </c>
      <c r="B373" s="544"/>
      <c r="C373" s="544"/>
      <c r="D373" s="482"/>
      <c r="E373" s="545" t="s">
        <v>614</v>
      </c>
      <c r="F373" s="546"/>
      <c r="G373" s="546"/>
      <c r="H373" s="546"/>
      <c r="I373" s="546"/>
      <c r="J373" s="546"/>
      <c r="K373" s="546"/>
      <c r="L373" s="546"/>
      <c r="M373" s="546"/>
      <c r="N373" s="546"/>
      <c r="O373" s="546"/>
      <c r="P373" s="547"/>
    </row>
    <row r="374" spans="1:16" ht="26.4" customHeight="1">
      <c r="A374" s="481" t="s">
        <v>117</v>
      </c>
      <c r="B374" s="544"/>
      <c r="C374" s="544"/>
      <c r="D374" s="482"/>
      <c r="E374" s="545" t="s">
        <v>615</v>
      </c>
      <c r="F374" s="546"/>
      <c r="G374" s="546"/>
      <c r="H374" s="546"/>
      <c r="I374" s="546"/>
      <c r="J374" s="546"/>
      <c r="K374" s="546"/>
      <c r="L374" s="546"/>
      <c r="M374" s="546"/>
      <c r="N374" s="546"/>
      <c r="O374" s="546"/>
      <c r="P374" s="547"/>
    </row>
    <row r="377" spans="1:16">
      <c r="A377" s="81">
        <v>32</v>
      </c>
      <c r="B377" s="589" t="s">
        <v>447</v>
      </c>
      <c r="C377" s="589"/>
      <c r="D377" s="32"/>
      <c r="E377" s="438"/>
      <c r="F377" s="439"/>
      <c r="G377" s="439"/>
      <c r="H377" s="439"/>
      <c r="I377" s="439"/>
      <c r="J377" s="439"/>
      <c r="K377" s="439"/>
      <c r="L377" s="439"/>
      <c r="M377" s="439"/>
      <c r="N377" s="439"/>
      <c r="O377" s="439"/>
      <c r="P377" s="440"/>
    </row>
    <row r="378" spans="1:16">
      <c r="A378" s="201" t="s">
        <v>611</v>
      </c>
      <c r="B378" s="287"/>
      <c r="C378" s="287"/>
      <c r="D378" s="92"/>
      <c r="E378" s="286"/>
      <c r="F378" s="286"/>
      <c r="G378" s="286"/>
      <c r="H378" s="286"/>
      <c r="I378" s="286"/>
      <c r="J378" s="286"/>
      <c r="K378" s="286"/>
      <c r="L378" s="286"/>
      <c r="M378" s="286"/>
      <c r="N378" s="286"/>
      <c r="O378" s="286"/>
      <c r="P378" s="198"/>
    </row>
    <row r="379" spans="1:16">
      <c r="A379" s="590" t="s">
        <v>448</v>
      </c>
      <c r="B379" s="591"/>
      <c r="C379" s="591"/>
      <c r="D379" s="591"/>
      <c r="E379" s="591"/>
      <c r="F379" s="592"/>
      <c r="G379" s="471" t="s">
        <v>449</v>
      </c>
      <c r="H379" s="477"/>
      <c r="I379" s="477"/>
      <c r="J379" s="477"/>
      <c r="K379" s="472"/>
      <c r="L379" s="471" t="s">
        <v>451</v>
      </c>
      <c r="M379" s="477"/>
      <c r="N379" s="477"/>
      <c r="O379" s="477"/>
      <c r="P379" s="472"/>
    </row>
    <row r="380" spans="1:16" ht="43.8" customHeight="1">
      <c r="A380" s="593" t="s">
        <v>610</v>
      </c>
      <c r="B380" s="594"/>
      <c r="C380" s="594"/>
      <c r="D380" s="594"/>
      <c r="E380" s="594"/>
      <c r="F380" s="595"/>
      <c r="G380" s="596" t="s">
        <v>450</v>
      </c>
      <c r="H380" s="597"/>
      <c r="I380" s="597"/>
      <c r="J380" s="597"/>
      <c r="K380" s="598"/>
      <c r="L380" s="599" t="s">
        <v>609</v>
      </c>
      <c r="M380" s="600"/>
      <c r="N380" s="600"/>
      <c r="O380" s="600"/>
      <c r="P380" s="601"/>
    </row>
    <row r="381" spans="1:16">
      <c r="A381" s="580"/>
      <c r="B381" s="581"/>
      <c r="C381" s="581"/>
      <c r="D381" s="581"/>
      <c r="E381" s="581"/>
      <c r="F381" s="582"/>
      <c r="G381" s="583">
        <f>$K$22</f>
        <v>0</v>
      </c>
      <c r="H381" s="584"/>
      <c r="I381" s="584"/>
      <c r="J381" s="584"/>
      <c r="K381" s="585"/>
      <c r="L381" s="586">
        <f>ROUNDUP(A381*G381,2)</f>
        <v>0</v>
      </c>
      <c r="M381" s="587"/>
      <c r="N381" s="587"/>
      <c r="O381" s="587"/>
      <c r="P381" s="588"/>
    </row>
    <row r="382" spans="1:16">
      <c r="A382" s="202"/>
      <c r="B382" s="143"/>
      <c r="C382" s="143"/>
      <c r="D382" s="143"/>
      <c r="E382" s="143"/>
      <c r="F382" s="143"/>
      <c r="G382" s="199"/>
      <c r="H382" s="199"/>
      <c r="I382" s="199"/>
      <c r="J382" s="199"/>
      <c r="K382" s="199"/>
      <c r="L382" s="199"/>
      <c r="M382" s="199"/>
      <c r="N382" s="199"/>
      <c r="O382" s="199"/>
      <c r="P382" s="203"/>
    </row>
    <row r="383" spans="1:16" ht="28.8" customHeight="1">
      <c r="A383" s="511" t="s">
        <v>717</v>
      </c>
      <c r="B383" s="364"/>
      <c r="C383" s="364"/>
      <c r="D383" s="364"/>
      <c r="E383" s="364"/>
      <c r="F383" s="364"/>
      <c r="G383" s="364"/>
      <c r="H383" s="364"/>
      <c r="I383" s="364"/>
      <c r="J383" s="364"/>
      <c r="K383" s="364"/>
      <c r="L383" s="364"/>
      <c r="M383" s="364"/>
      <c r="N383" s="364"/>
      <c r="O383" s="364"/>
      <c r="P383" s="365"/>
    </row>
    <row r="384" spans="1:16" ht="26.4" customHeight="1">
      <c r="A384" s="481" t="s">
        <v>117</v>
      </c>
      <c r="B384" s="544"/>
      <c r="C384" s="544"/>
      <c r="D384" s="482"/>
      <c r="E384" s="545" t="s">
        <v>614</v>
      </c>
      <c r="F384" s="546"/>
      <c r="G384" s="546"/>
      <c r="H384" s="546"/>
      <c r="I384" s="546"/>
      <c r="J384" s="546"/>
      <c r="K384" s="546"/>
      <c r="L384" s="546"/>
      <c r="M384" s="546"/>
      <c r="N384" s="546"/>
      <c r="O384" s="546"/>
      <c r="P384" s="547"/>
    </row>
    <row r="385" spans="1:16" ht="25.2" customHeight="1">
      <c r="A385" s="481" t="s">
        <v>117</v>
      </c>
      <c r="B385" s="544"/>
      <c r="C385" s="544"/>
      <c r="D385" s="482"/>
      <c r="E385" s="545" t="s">
        <v>615</v>
      </c>
      <c r="F385" s="546"/>
      <c r="G385" s="546"/>
      <c r="H385" s="546"/>
      <c r="I385" s="546"/>
      <c r="J385" s="546"/>
      <c r="K385" s="546"/>
      <c r="L385" s="546"/>
      <c r="M385" s="546"/>
      <c r="N385" s="546"/>
      <c r="O385" s="546"/>
      <c r="P385" s="547"/>
    </row>
    <row r="388" spans="1:16">
      <c r="A388" s="81">
        <v>33</v>
      </c>
      <c r="B388" s="589" t="s">
        <v>447</v>
      </c>
      <c r="C388" s="589"/>
      <c r="D388" s="32"/>
      <c r="E388" s="438"/>
      <c r="F388" s="439"/>
      <c r="G388" s="439"/>
      <c r="H388" s="439"/>
      <c r="I388" s="439"/>
      <c r="J388" s="439"/>
      <c r="K388" s="439"/>
      <c r="L388" s="439"/>
      <c r="M388" s="439"/>
      <c r="N388" s="439"/>
      <c r="O388" s="439"/>
      <c r="P388" s="440"/>
    </row>
    <row r="389" spans="1:16">
      <c r="A389" s="201" t="s">
        <v>611</v>
      </c>
      <c r="B389" s="287"/>
      <c r="C389" s="287"/>
      <c r="D389" s="92"/>
      <c r="E389" s="286"/>
      <c r="F389" s="286"/>
      <c r="G389" s="286"/>
      <c r="H389" s="286"/>
      <c r="I389" s="286"/>
      <c r="J389" s="286"/>
      <c r="K389" s="286"/>
      <c r="L389" s="286"/>
      <c r="M389" s="286"/>
      <c r="N389" s="286"/>
      <c r="O389" s="286"/>
      <c r="P389" s="198"/>
    </row>
    <row r="390" spans="1:16">
      <c r="A390" s="590" t="s">
        <v>448</v>
      </c>
      <c r="B390" s="591"/>
      <c r="C390" s="591"/>
      <c r="D390" s="591"/>
      <c r="E390" s="591"/>
      <c r="F390" s="592"/>
      <c r="G390" s="471" t="s">
        <v>449</v>
      </c>
      <c r="H390" s="477"/>
      <c r="I390" s="477"/>
      <c r="J390" s="477"/>
      <c r="K390" s="472"/>
      <c r="L390" s="471" t="s">
        <v>451</v>
      </c>
      <c r="M390" s="477"/>
      <c r="N390" s="477"/>
      <c r="O390" s="477"/>
      <c r="P390" s="472"/>
    </row>
    <row r="391" spans="1:16" ht="44.4" customHeight="1">
      <c r="A391" s="593" t="s">
        <v>610</v>
      </c>
      <c r="B391" s="594"/>
      <c r="C391" s="594"/>
      <c r="D391" s="594"/>
      <c r="E391" s="594"/>
      <c r="F391" s="595"/>
      <c r="G391" s="596" t="s">
        <v>450</v>
      </c>
      <c r="H391" s="597"/>
      <c r="I391" s="597"/>
      <c r="J391" s="597"/>
      <c r="K391" s="598"/>
      <c r="L391" s="599" t="s">
        <v>609</v>
      </c>
      <c r="M391" s="600"/>
      <c r="N391" s="600"/>
      <c r="O391" s="600"/>
      <c r="P391" s="601"/>
    </row>
    <row r="392" spans="1:16">
      <c r="A392" s="580"/>
      <c r="B392" s="581"/>
      <c r="C392" s="581"/>
      <c r="D392" s="581"/>
      <c r="E392" s="581"/>
      <c r="F392" s="582"/>
      <c r="G392" s="583">
        <f>$K$22</f>
        <v>0</v>
      </c>
      <c r="H392" s="584"/>
      <c r="I392" s="584"/>
      <c r="J392" s="584"/>
      <c r="K392" s="585"/>
      <c r="L392" s="586">
        <f>ROUNDUP(A392*G392,2)</f>
        <v>0</v>
      </c>
      <c r="M392" s="587"/>
      <c r="N392" s="587"/>
      <c r="O392" s="587"/>
      <c r="P392" s="588"/>
    </row>
    <row r="393" spans="1:16">
      <c r="A393" s="202"/>
      <c r="B393" s="143"/>
      <c r="C393" s="143"/>
      <c r="D393" s="143"/>
      <c r="E393" s="143"/>
      <c r="F393" s="143"/>
      <c r="G393" s="199"/>
      <c r="H393" s="199"/>
      <c r="I393" s="199"/>
      <c r="J393" s="199"/>
      <c r="K393" s="199"/>
      <c r="L393" s="199"/>
      <c r="M393" s="199"/>
      <c r="N393" s="199"/>
      <c r="O393" s="199"/>
      <c r="P393" s="203"/>
    </row>
    <row r="394" spans="1:16" ht="27" customHeight="1">
      <c r="A394" s="511" t="s">
        <v>717</v>
      </c>
      <c r="B394" s="364"/>
      <c r="C394" s="364"/>
      <c r="D394" s="364"/>
      <c r="E394" s="364"/>
      <c r="F394" s="364"/>
      <c r="G394" s="364"/>
      <c r="H394" s="364"/>
      <c r="I394" s="364"/>
      <c r="J394" s="364"/>
      <c r="K394" s="364"/>
      <c r="L394" s="364"/>
      <c r="M394" s="364"/>
      <c r="N394" s="364"/>
      <c r="O394" s="364"/>
      <c r="P394" s="365"/>
    </row>
    <row r="395" spans="1:16" ht="26.4" customHeight="1">
      <c r="A395" s="481" t="s">
        <v>117</v>
      </c>
      <c r="B395" s="544"/>
      <c r="C395" s="544"/>
      <c r="D395" s="482"/>
      <c r="E395" s="545" t="s">
        <v>614</v>
      </c>
      <c r="F395" s="546"/>
      <c r="G395" s="546"/>
      <c r="H395" s="546"/>
      <c r="I395" s="546"/>
      <c r="J395" s="546"/>
      <c r="K395" s="546"/>
      <c r="L395" s="546"/>
      <c r="M395" s="546"/>
      <c r="N395" s="546"/>
      <c r="O395" s="546"/>
      <c r="P395" s="547"/>
    </row>
    <row r="396" spans="1:16" ht="26.4" customHeight="1">
      <c r="A396" s="481" t="s">
        <v>117</v>
      </c>
      <c r="B396" s="544"/>
      <c r="C396" s="544"/>
      <c r="D396" s="482"/>
      <c r="E396" s="545" t="s">
        <v>615</v>
      </c>
      <c r="F396" s="546"/>
      <c r="G396" s="546"/>
      <c r="H396" s="546"/>
      <c r="I396" s="546"/>
      <c r="J396" s="546"/>
      <c r="K396" s="546"/>
      <c r="L396" s="546"/>
      <c r="M396" s="546"/>
      <c r="N396" s="546"/>
      <c r="O396" s="546"/>
      <c r="P396" s="547"/>
    </row>
    <row r="399" spans="1:16">
      <c r="A399" s="81">
        <v>34</v>
      </c>
      <c r="B399" s="589" t="s">
        <v>447</v>
      </c>
      <c r="C399" s="589"/>
      <c r="D399" s="32"/>
      <c r="E399" s="438"/>
      <c r="F399" s="439"/>
      <c r="G399" s="439"/>
      <c r="H399" s="439"/>
      <c r="I399" s="439"/>
      <c r="J399" s="439"/>
      <c r="K399" s="439"/>
      <c r="L399" s="439"/>
      <c r="M399" s="439"/>
      <c r="N399" s="439"/>
      <c r="O399" s="439"/>
      <c r="P399" s="440"/>
    </row>
    <row r="400" spans="1:16">
      <c r="A400" s="201" t="s">
        <v>611</v>
      </c>
      <c r="B400" s="287"/>
      <c r="C400" s="287"/>
      <c r="D400" s="92"/>
      <c r="E400" s="286"/>
      <c r="F400" s="286"/>
      <c r="G400" s="286"/>
      <c r="H400" s="286"/>
      <c r="I400" s="286"/>
      <c r="J400" s="286"/>
      <c r="K400" s="286"/>
      <c r="L400" s="286"/>
      <c r="M400" s="286"/>
      <c r="N400" s="286"/>
      <c r="O400" s="286"/>
      <c r="P400" s="198"/>
    </row>
    <row r="401" spans="1:16">
      <c r="A401" s="590" t="s">
        <v>448</v>
      </c>
      <c r="B401" s="591"/>
      <c r="C401" s="591"/>
      <c r="D401" s="591"/>
      <c r="E401" s="591"/>
      <c r="F401" s="592"/>
      <c r="G401" s="471" t="s">
        <v>449</v>
      </c>
      <c r="H401" s="477"/>
      <c r="I401" s="477"/>
      <c r="J401" s="477"/>
      <c r="K401" s="472"/>
      <c r="L401" s="471" t="s">
        <v>451</v>
      </c>
      <c r="M401" s="477"/>
      <c r="N401" s="477"/>
      <c r="O401" s="477"/>
      <c r="P401" s="472"/>
    </row>
    <row r="402" spans="1:16" ht="43.8" customHeight="1">
      <c r="A402" s="593" t="s">
        <v>610</v>
      </c>
      <c r="B402" s="594"/>
      <c r="C402" s="594"/>
      <c r="D402" s="594"/>
      <c r="E402" s="594"/>
      <c r="F402" s="595"/>
      <c r="G402" s="596" t="s">
        <v>450</v>
      </c>
      <c r="H402" s="597"/>
      <c r="I402" s="597"/>
      <c r="J402" s="597"/>
      <c r="K402" s="598"/>
      <c r="L402" s="599" t="s">
        <v>609</v>
      </c>
      <c r="M402" s="600"/>
      <c r="N402" s="600"/>
      <c r="O402" s="600"/>
      <c r="P402" s="601"/>
    </row>
    <row r="403" spans="1:16">
      <c r="A403" s="580"/>
      <c r="B403" s="581"/>
      <c r="C403" s="581"/>
      <c r="D403" s="581"/>
      <c r="E403" s="581"/>
      <c r="F403" s="582"/>
      <c r="G403" s="583">
        <f>$K$22</f>
        <v>0</v>
      </c>
      <c r="H403" s="584"/>
      <c r="I403" s="584"/>
      <c r="J403" s="584"/>
      <c r="K403" s="585"/>
      <c r="L403" s="586">
        <f>ROUNDUP(A403*G403,2)</f>
        <v>0</v>
      </c>
      <c r="M403" s="587"/>
      <c r="N403" s="587"/>
      <c r="O403" s="587"/>
      <c r="P403" s="588"/>
    </row>
    <row r="404" spans="1:16">
      <c r="A404" s="202"/>
      <c r="B404" s="143"/>
      <c r="C404" s="143"/>
      <c r="D404" s="143"/>
      <c r="E404" s="143"/>
      <c r="F404" s="143"/>
      <c r="G404" s="199"/>
      <c r="H404" s="199"/>
      <c r="I404" s="199"/>
      <c r="J404" s="199"/>
      <c r="K404" s="199"/>
      <c r="L404" s="199"/>
      <c r="M404" s="199"/>
      <c r="N404" s="199"/>
      <c r="O404" s="199"/>
      <c r="P404" s="203"/>
    </row>
    <row r="405" spans="1:16" ht="29.4" customHeight="1">
      <c r="A405" s="511" t="s">
        <v>717</v>
      </c>
      <c r="B405" s="364"/>
      <c r="C405" s="364"/>
      <c r="D405" s="364"/>
      <c r="E405" s="364"/>
      <c r="F405" s="364"/>
      <c r="G405" s="364"/>
      <c r="H405" s="364"/>
      <c r="I405" s="364"/>
      <c r="J405" s="364"/>
      <c r="K405" s="364"/>
      <c r="L405" s="364"/>
      <c r="M405" s="364"/>
      <c r="N405" s="364"/>
      <c r="O405" s="364"/>
      <c r="P405" s="365"/>
    </row>
    <row r="406" spans="1:16" ht="26.4" customHeight="1">
      <c r="A406" s="481" t="s">
        <v>117</v>
      </c>
      <c r="B406" s="544"/>
      <c r="C406" s="544"/>
      <c r="D406" s="482"/>
      <c r="E406" s="545" t="s">
        <v>614</v>
      </c>
      <c r="F406" s="546"/>
      <c r="G406" s="546"/>
      <c r="H406" s="546"/>
      <c r="I406" s="546"/>
      <c r="J406" s="546"/>
      <c r="K406" s="546"/>
      <c r="L406" s="546"/>
      <c r="M406" s="546"/>
      <c r="N406" s="546"/>
      <c r="O406" s="546"/>
      <c r="P406" s="547"/>
    </row>
    <row r="407" spans="1:16" ht="26.4" customHeight="1">
      <c r="A407" s="481" t="s">
        <v>117</v>
      </c>
      <c r="B407" s="544"/>
      <c r="C407" s="544"/>
      <c r="D407" s="482"/>
      <c r="E407" s="545" t="s">
        <v>615</v>
      </c>
      <c r="F407" s="546"/>
      <c r="G407" s="546"/>
      <c r="H407" s="546"/>
      <c r="I407" s="546"/>
      <c r="J407" s="546"/>
      <c r="K407" s="546"/>
      <c r="L407" s="546"/>
      <c r="M407" s="546"/>
      <c r="N407" s="546"/>
      <c r="O407" s="546"/>
      <c r="P407" s="547"/>
    </row>
    <row r="410" spans="1:16">
      <c r="A410" s="81">
        <v>35</v>
      </c>
      <c r="B410" s="589" t="s">
        <v>447</v>
      </c>
      <c r="C410" s="589"/>
      <c r="D410" s="32"/>
      <c r="E410" s="438"/>
      <c r="F410" s="439"/>
      <c r="G410" s="439"/>
      <c r="H410" s="439"/>
      <c r="I410" s="439"/>
      <c r="J410" s="439"/>
      <c r="K410" s="439"/>
      <c r="L410" s="439"/>
      <c r="M410" s="439"/>
      <c r="N410" s="439"/>
      <c r="O410" s="439"/>
      <c r="P410" s="440"/>
    </row>
    <row r="411" spans="1:16">
      <c r="A411" s="201" t="s">
        <v>611</v>
      </c>
      <c r="B411" s="287"/>
      <c r="C411" s="287"/>
      <c r="D411" s="92"/>
      <c r="E411" s="286"/>
      <c r="F411" s="286"/>
      <c r="G411" s="286"/>
      <c r="H411" s="286"/>
      <c r="I411" s="286"/>
      <c r="J411" s="286"/>
      <c r="K411" s="286"/>
      <c r="L411" s="286"/>
      <c r="M411" s="286"/>
      <c r="N411" s="286"/>
      <c r="O411" s="286"/>
      <c r="P411" s="198"/>
    </row>
    <row r="412" spans="1:16">
      <c r="A412" s="590" t="s">
        <v>448</v>
      </c>
      <c r="B412" s="591"/>
      <c r="C412" s="591"/>
      <c r="D412" s="591"/>
      <c r="E412" s="591"/>
      <c r="F412" s="592"/>
      <c r="G412" s="471" t="s">
        <v>449</v>
      </c>
      <c r="H412" s="477"/>
      <c r="I412" s="477"/>
      <c r="J412" s="477"/>
      <c r="K412" s="472"/>
      <c r="L412" s="471" t="s">
        <v>451</v>
      </c>
      <c r="M412" s="477"/>
      <c r="N412" s="477"/>
      <c r="O412" s="477"/>
      <c r="P412" s="472"/>
    </row>
    <row r="413" spans="1:16" ht="43.8" customHeight="1">
      <c r="A413" s="593" t="s">
        <v>610</v>
      </c>
      <c r="B413" s="594"/>
      <c r="C413" s="594"/>
      <c r="D413" s="594"/>
      <c r="E413" s="594"/>
      <c r="F413" s="595"/>
      <c r="G413" s="596" t="s">
        <v>450</v>
      </c>
      <c r="H413" s="597"/>
      <c r="I413" s="597"/>
      <c r="J413" s="597"/>
      <c r="K413" s="598"/>
      <c r="L413" s="599" t="s">
        <v>609</v>
      </c>
      <c r="M413" s="600"/>
      <c r="N413" s="600"/>
      <c r="O413" s="600"/>
      <c r="P413" s="601"/>
    </row>
    <row r="414" spans="1:16">
      <c r="A414" s="580"/>
      <c r="B414" s="581"/>
      <c r="C414" s="581"/>
      <c r="D414" s="581"/>
      <c r="E414" s="581"/>
      <c r="F414" s="582"/>
      <c r="G414" s="583">
        <f>$K$22</f>
        <v>0</v>
      </c>
      <c r="H414" s="584"/>
      <c r="I414" s="584"/>
      <c r="J414" s="584"/>
      <c r="K414" s="585"/>
      <c r="L414" s="586">
        <f>ROUNDUP(A414*G414,2)</f>
        <v>0</v>
      </c>
      <c r="M414" s="587"/>
      <c r="N414" s="587"/>
      <c r="O414" s="587"/>
      <c r="P414" s="588"/>
    </row>
    <row r="415" spans="1:16">
      <c r="A415" s="202"/>
      <c r="B415" s="143"/>
      <c r="C415" s="143"/>
      <c r="D415" s="143"/>
      <c r="E415" s="143"/>
      <c r="F415" s="143"/>
      <c r="G415" s="199"/>
      <c r="H415" s="199"/>
      <c r="I415" s="199"/>
      <c r="J415" s="199"/>
      <c r="K415" s="199"/>
      <c r="L415" s="199"/>
      <c r="M415" s="199"/>
      <c r="N415" s="199"/>
      <c r="O415" s="199"/>
      <c r="P415" s="203"/>
    </row>
    <row r="416" spans="1:16" ht="28.8" customHeight="1">
      <c r="A416" s="511" t="s">
        <v>717</v>
      </c>
      <c r="B416" s="364"/>
      <c r="C416" s="364"/>
      <c r="D416" s="364"/>
      <c r="E416" s="364"/>
      <c r="F416" s="364"/>
      <c r="G416" s="364"/>
      <c r="H416" s="364"/>
      <c r="I416" s="364"/>
      <c r="J416" s="364"/>
      <c r="K416" s="364"/>
      <c r="L416" s="364"/>
      <c r="M416" s="364"/>
      <c r="N416" s="364"/>
      <c r="O416" s="364"/>
      <c r="P416" s="365"/>
    </row>
    <row r="417" spans="1:16" ht="26.4" customHeight="1">
      <c r="A417" s="481" t="s">
        <v>117</v>
      </c>
      <c r="B417" s="544"/>
      <c r="C417" s="544"/>
      <c r="D417" s="482"/>
      <c r="E417" s="545" t="s">
        <v>614</v>
      </c>
      <c r="F417" s="546"/>
      <c r="G417" s="546"/>
      <c r="H417" s="546"/>
      <c r="I417" s="546"/>
      <c r="J417" s="546"/>
      <c r="K417" s="546"/>
      <c r="L417" s="546"/>
      <c r="M417" s="546"/>
      <c r="N417" s="546"/>
      <c r="O417" s="546"/>
      <c r="P417" s="547"/>
    </row>
    <row r="418" spans="1:16" ht="26.4" customHeight="1">
      <c r="A418" s="481" t="s">
        <v>117</v>
      </c>
      <c r="B418" s="544"/>
      <c r="C418" s="544"/>
      <c r="D418" s="482"/>
      <c r="E418" s="545" t="s">
        <v>615</v>
      </c>
      <c r="F418" s="546"/>
      <c r="G418" s="546"/>
      <c r="H418" s="546"/>
      <c r="I418" s="546"/>
      <c r="J418" s="546"/>
      <c r="K418" s="546"/>
      <c r="L418" s="546"/>
      <c r="M418" s="546"/>
      <c r="N418" s="546"/>
      <c r="O418" s="546"/>
      <c r="P418" s="547"/>
    </row>
    <row r="421" spans="1:16">
      <c r="A421" s="81">
        <v>36</v>
      </c>
      <c r="B421" s="589" t="s">
        <v>447</v>
      </c>
      <c r="C421" s="589"/>
      <c r="D421" s="32"/>
      <c r="E421" s="438"/>
      <c r="F421" s="439"/>
      <c r="G421" s="439"/>
      <c r="H421" s="439"/>
      <c r="I421" s="439"/>
      <c r="J421" s="439"/>
      <c r="K421" s="439"/>
      <c r="L421" s="439"/>
      <c r="M421" s="439"/>
      <c r="N421" s="439"/>
      <c r="O421" s="439"/>
      <c r="P421" s="440"/>
    </row>
    <row r="422" spans="1:16">
      <c r="A422" s="201" t="s">
        <v>611</v>
      </c>
      <c r="B422" s="287"/>
      <c r="C422" s="287"/>
      <c r="D422" s="92"/>
      <c r="E422" s="286"/>
      <c r="F422" s="286"/>
      <c r="G422" s="286"/>
      <c r="H422" s="286"/>
      <c r="I422" s="286"/>
      <c r="J422" s="286"/>
      <c r="K422" s="286"/>
      <c r="L422" s="286"/>
      <c r="M422" s="286"/>
      <c r="N422" s="286"/>
      <c r="O422" s="286"/>
      <c r="P422" s="198"/>
    </row>
    <row r="423" spans="1:16">
      <c r="A423" s="590" t="s">
        <v>448</v>
      </c>
      <c r="B423" s="591"/>
      <c r="C423" s="591"/>
      <c r="D423" s="591"/>
      <c r="E423" s="591"/>
      <c r="F423" s="592"/>
      <c r="G423" s="471" t="s">
        <v>449</v>
      </c>
      <c r="H423" s="477"/>
      <c r="I423" s="477"/>
      <c r="J423" s="477"/>
      <c r="K423" s="472"/>
      <c r="L423" s="471" t="s">
        <v>451</v>
      </c>
      <c r="M423" s="477"/>
      <c r="N423" s="477"/>
      <c r="O423" s="477"/>
      <c r="P423" s="472"/>
    </row>
    <row r="424" spans="1:16" ht="43.8" customHeight="1">
      <c r="A424" s="593" t="s">
        <v>610</v>
      </c>
      <c r="B424" s="594"/>
      <c r="C424" s="594"/>
      <c r="D424" s="594"/>
      <c r="E424" s="594"/>
      <c r="F424" s="595"/>
      <c r="G424" s="596" t="s">
        <v>450</v>
      </c>
      <c r="H424" s="597"/>
      <c r="I424" s="597"/>
      <c r="J424" s="597"/>
      <c r="K424" s="598"/>
      <c r="L424" s="599" t="s">
        <v>609</v>
      </c>
      <c r="M424" s="600"/>
      <c r="N424" s="600"/>
      <c r="O424" s="600"/>
      <c r="P424" s="601"/>
    </row>
    <row r="425" spans="1:16">
      <c r="A425" s="580"/>
      <c r="B425" s="581"/>
      <c r="C425" s="581"/>
      <c r="D425" s="581"/>
      <c r="E425" s="581"/>
      <c r="F425" s="582"/>
      <c r="G425" s="583">
        <f>$K$22</f>
        <v>0</v>
      </c>
      <c r="H425" s="584"/>
      <c r="I425" s="584"/>
      <c r="J425" s="584"/>
      <c r="K425" s="585"/>
      <c r="L425" s="586">
        <f>ROUNDUP(A425*G425,2)</f>
        <v>0</v>
      </c>
      <c r="M425" s="587"/>
      <c r="N425" s="587"/>
      <c r="O425" s="587"/>
      <c r="P425" s="588"/>
    </row>
    <row r="426" spans="1:16">
      <c r="A426" s="202"/>
      <c r="B426" s="143"/>
      <c r="C426" s="143"/>
      <c r="D426" s="143"/>
      <c r="E426" s="143"/>
      <c r="F426" s="143"/>
      <c r="G426" s="199"/>
      <c r="H426" s="199"/>
      <c r="I426" s="199"/>
      <c r="J426" s="199"/>
      <c r="K426" s="199"/>
      <c r="L426" s="199"/>
      <c r="M426" s="199"/>
      <c r="N426" s="199"/>
      <c r="O426" s="199"/>
      <c r="P426" s="203"/>
    </row>
    <row r="427" spans="1:16" ht="29.4" customHeight="1">
      <c r="A427" s="511" t="s">
        <v>717</v>
      </c>
      <c r="B427" s="364"/>
      <c r="C427" s="364"/>
      <c r="D427" s="364"/>
      <c r="E427" s="364"/>
      <c r="F427" s="364"/>
      <c r="G427" s="364"/>
      <c r="H427" s="364"/>
      <c r="I427" s="364"/>
      <c r="J427" s="364"/>
      <c r="K427" s="364"/>
      <c r="L427" s="364"/>
      <c r="M427" s="364"/>
      <c r="N427" s="364"/>
      <c r="O427" s="364"/>
      <c r="P427" s="365"/>
    </row>
    <row r="428" spans="1:16" ht="26.4" customHeight="1">
      <c r="A428" s="481" t="s">
        <v>117</v>
      </c>
      <c r="B428" s="544"/>
      <c r="C428" s="544"/>
      <c r="D428" s="482"/>
      <c r="E428" s="545" t="s">
        <v>614</v>
      </c>
      <c r="F428" s="546"/>
      <c r="G428" s="546"/>
      <c r="H428" s="546"/>
      <c r="I428" s="546"/>
      <c r="J428" s="546"/>
      <c r="K428" s="546"/>
      <c r="L428" s="546"/>
      <c r="M428" s="546"/>
      <c r="N428" s="546"/>
      <c r="O428" s="546"/>
      <c r="P428" s="547"/>
    </row>
    <row r="429" spans="1:16" ht="26.4" customHeight="1">
      <c r="A429" s="481" t="s">
        <v>117</v>
      </c>
      <c r="B429" s="544"/>
      <c r="C429" s="544"/>
      <c r="D429" s="482"/>
      <c r="E429" s="545" t="s">
        <v>615</v>
      </c>
      <c r="F429" s="546"/>
      <c r="G429" s="546"/>
      <c r="H429" s="546"/>
      <c r="I429" s="546"/>
      <c r="J429" s="546"/>
      <c r="K429" s="546"/>
      <c r="L429" s="546"/>
      <c r="M429" s="546"/>
      <c r="N429" s="546"/>
      <c r="O429" s="546"/>
      <c r="P429" s="547"/>
    </row>
    <row r="432" spans="1:16">
      <c r="A432" s="81">
        <v>37</v>
      </c>
      <c r="B432" s="589" t="s">
        <v>447</v>
      </c>
      <c r="C432" s="589"/>
      <c r="D432" s="32"/>
      <c r="E432" s="438"/>
      <c r="F432" s="439"/>
      <c r="G432" s="439"/>
      <c r="H432" s="439"/>
      <c r="I432" s="439"/>
      <c r="J432" s="439"/>
      <c r="K432" s="439"/>
      <c r="L432" s="439"/>
      <c r="M432" s="439"/>
      <c r="N432" s="439"/>
      <c r="O432" s="439"/>
      <c r="P432" s="440"/>
    </row>
    <row r="433" spans="1:16">
      <c r="A433" s="201" t="s">
        <v>611</v>
      </c>
      <c r="B433" s="287"/>
      <c r="C433" s="287"/>
      <c r="D433" s="92"/>
      <c r="E433" s="286"/>
      <c r="F433" s="286"/>
      <c r="G433" s="286"/>
      <c r="H433" s="286"/>
      <c r="I433" s="286"/>
      <c r="J433" s="286"/>
      <c r="K433" s="286"/>
      <c r="L433" s="286"/>
      <c r="M433" s="286"/>
      <c r="N433" s="286"/>
      <c r="O433" s="286"/>
      <c r="P433" s="198"/>
    </row>
    <row r="434" spans="1:16">
      <c r="A434" s="590" t="s">
        <v>448</v>
      </c>
      <c r="B434" s="591"/>
      <c r="C434" s="591"/>
      <c r="D434" s="591"/>
      <c r="E434" s="591"/>
      <c r="F434" s="592"/>
      <c r="G434" s="471" t="s">
        <v>449</v>
      </c>
      <c r="H434" s="477"/>
      <c r="I434" s="477"/>
      <c r="J434" s="477"/>
      <c r="K434" s="472"/>
      <c r="L434" s="471" t="s">
        <v>451</v>
      </c>
      <c r="M434" s="477"/>
      <c r="N434" s="477"/>
      <c r="O434" s="477"/>
      <c r="P434" s="472"/>
    </row>
    <row r="435" spans="1:16" ht="43.2" customHeight="1">
      <c r="A435" s="593" t="s">
        <v>610</v>
      </c>
      <c r="B435" s="594"/>
      <c r="C435" s="594"/>
      <c r="D435" s="594"/>
      <c r="E435" s="594"/>
      <c r="F435" s="595"/>
      <c r="G435" s="596" t="s">
        <v>450</v>
      </c>
      <c r="H435" s="597"/>
      <c r="I435" s="597"/>
      <c r="J435" s="597"/>
      <c r="K435" s="598"/>
      <c r="L435" s="599" t="s">
        <v>609</v>
      </c>
      <c r="M435" s="600"/>
      <c r="N435" s="600"/>
      <c r="O435" s="600"/>
      <c r="P435" s="601"/>
    </row>
    <row r="436" spans="1:16">
      <c r="A436" s="580"/>
      <c r="B436" s="581"/>
      <c r="C436" s="581"/>
      <c r="D436" s="581"/>
      <c r="E436" s="581"/>
      <c r="F436" s="582"/>
      <c r="G436" s="583">
        <f>$K$22</f>
        <v>0</v>
      </c>
      <c r="H436" s="584"/>
      <c r="I436" s="584"/>
      <c r="J436" s="584"/>
      <c r="K436" s="585"/>
      <c r="L436" s="586">
        <f>ROUNDUP(A436*G436,2)</f>
        <v>0</v>
      </c>
      <c r="M436" s="587"/>
      <c r="N436" s="587"/>
      <c r="O436" s="587"/>
      <c r="P436" s="588"/>
    </row>
    <row r="437" spans="1:16">
      <c r="A437" s="202"/>
      <c r="B437" s="143"/>
      <c r="C437" s="143"/>
      <c r="D437" s="143"/>
      <c r="E437" s="143"/>
      <c r="F437" s="143"/>
      <c r="G437" s="199"/>
      <c r="H437" s="199"/>
      <c r="I437" s="199"/>
      <c r="J437" s="199"/>
      <c r="K437" s="199"/>
      <c r="L437" s="199"/>
      <c r="M437" s="199"/>
      <c r="N437" s="199"/>
      <c r="O437" s="199"/>
      <c r="P437" s="203"/>
    </row>
    <row r="438" spans="1:16" ht="27" customHeight="1">
      <c r="A438" s="511" t="s">
        <v>717</v>
      </c>
      <c r="B438" s="364"/>
      <c r="C438" s="364"/>
      <c r="D438" s="364"/>
      <c r="E438" s="364"/>
      <c r="F438" s="364"/>
      <c r="G438" s="364"/>
      <c r="H438" s="364"/>
      <c r="I438" s="364"/>
      <c r="J438" s="364"/>
      <c r="K438" s="364"/>
      <c r="L438" s="364"/>
      <c r="M438" s="364"/>
      <c r="N438" s="364"/>
      <c r="O438" s="364"/>
      <c r="P438" s="365"/>
    </row>
    <row r="439" spans="1:16" ht="25.8" customHeight="1">
      <c r="A439" s="481" t="s">
        <v>117</v>
      </c>
      <c r="B439" s="544"/>
      <c r="C439" s="544"/>
      <c r="D439" s="482"/>
      <c r="E439" s="545" t="s">
        <v>614</v>
      </c>
      <c r="F439" s="546"/>
      <c r="G439" s="546"/>
      <c r="H439" s="546"/>
      <c r="I439" s="546"/>
      <c r="J439" s="546"/>
      <c r="K439" s="546"/>
      <c r="L439" s="546"/>
      <c r="M439" s="546"/>
      <c r="N439" s="546"/>
      <c r="O439" s="546"/>
      <c r="P439" s="547"/>
    </row>
    <row r="440" spans="1:16" ht="25.8" customHeight="1">
      <c r="A440" s="481" t="s">
        <v>117</v>
      </c>
      <c r="B440" s="544"/>
      <c r="C440" s="544"/>
      <c r="D440" s="482"/>
      <c r="E440" s="545" t="s">
        <v>615</v>
      </c>
      <c r="F440" s="546"/>
      <c r="G440" s="546"/>
      <c r="H440" s="546"/>
      <c r="I440" s="546"/>
      <c r="J440" s="546"/>
      <c r="K440" s="546"/>
      <c r="L440" s="546"/>
      <c r="M440" s="546"/>
      <c r="N440" s="546"/>
      <c r="O440" s="546"/>
      <c r="P440" s="547"/>
    </row>
    <row r="443" spans="1:16">
      <c r="A443" s="81">
        <v>38</v>
      </c>
      <c r="B443" s="589" t="s">
        <v>447</v>
      </c>
      <c r="C443" s="589"/>
      <c r="D443" s="32"/>
      <c r="E443" s="438"/>
      <c r="F443" s="439"/>
      <c r="G443" s="439"/>
      <c r="H443" s="439"/>
      <c r="I443" s="439"/>
      <c r="J443" s="439"/>
      <c r="K443" s="439"/>
      <c r="L443" s="439"/>
      <c r="M443" s="439"/>
      <c r="N443" s="439"/>
      <c r="O443" s="439"/>
      <c r="P443" s="440"/>
    </row>
    <row r="444" spans="1:16">
      <c r="A444" s="201" t="s">
        <v>611</v>
      </c>
      <c r="B444" s="287"/>
      <c r="C444" s="287"/>
      <c r="D444" s="92"/>
      <c r="E444" s="286"/>
      <c r="F444" s="286"/>
      <c r="G444" s="286"/>
      <c r="H444" s="286"/>
      <c r="I444" s="286"/>
      <c r="J444" s="286"/>
      <c r="K444" s="286"/>
      <c r="L444" s="286"/>
      <c r="M444" s="286"/>
      <c r="N444" s="286"/>
      <c r="O444" s="286"/>
      <c r="P444" s="198"/>
    </row>
    <row r="445" spans="1:16">
      <c r="A445" s="590" t="s">
        <v>448</v>
      </c>
      <c r="B445" s="591"/>
      <c r="C445" s="591"/>
      <c r="D445" s="591"/>
      <c r="E445" s="591"/>
      <c r="F445" s="592"/>
      <c r="G445" s="471" t="s">
        <v>449</v>
      </c>
      <c r="H445" s="477"/>
      <c r="I445" s="477"/>
      <c r="J445" s="477"/>
      <c r="K445" s="472"/>
      <c r="L445" s="471" t="s">
        <v>451</v>
      </c>
      <c r="M445" s="477"/>
      <c r="N445" s="477"/>
      <c r="O445" s="477"/>
      <c r="P445" s="472"/>
    </row>
    <row r="446" spans="1:16" ht="43.8" customHeight="1">
      <c r="A446" s="593" t="s">
        <v>610</v>
      </c>
      <c r="B446" s="594"/>
      <c r="C446" s="594"/>
      <c r="D446" s="594"/>
      <c r="E446" s="594"/>
      <c r="F446" s="595"/>
      <c r="G446" s="596" t="s">
        <v>450</v>
      </c>
      <c r="H446" s="597"/>
      <c r="I446" s="597"/>
      <c r="J446" s="597"/>
      <c r="K446" s="598"/>
      <c r="L446" s="599" t="s">
        <v>609</v>
      </c>
      <c r="M446" s="600"/>
      <c r="N446" s="600"/>
      <c r="O446" s="600"/>
      <c r="P446" s="601"/>
    </row>
    <row r="447" spans="1:16">
      <c r="A447" s="580"/>
      <c r="B447" s="581"/>
      <c r="C447" s="581"/>
      <c r="D447" s="581"/>
      <c r="E447" s="581"/>
      <c r="F447" s="582"/>
      <c r="G447" s="583">
        <f>$K$22</f>
        <v>0</v>
      </c>
      <c r="H447" s="584"/>
      <c r="I447" s="584"/>
      <c r="J447" s="584"/>
      <c r="K447" s="585"/>
      <c r="L447" s="586">
        <f>ROUNDUP(A447*G447,2)</f>
        <v>0</v>
      </c>
      <c r="M447" s="587"/>
      <c r="N447" s="587"/>
      <c r="O447" s="587"/>
      <c r="P447" s="588"/>
    </row>
    <row r="448" spans="1:16">
      <c r="A448" s="202"/>
      <c r="B448" s="143"/>
      <c r="C448" s="143"/>
      <c r="D448" s="143"/>
      <c r="E448" s="143"/>
      <c r="F448" s="143"/>
      <c r="G448" s="199"/>
      <c r="H448" s="199"/>
      <c r="I448" s="199"/>
      <c r="J448" s="199"/>
      <c r="K448" s="199"/>
      <c r="L448" s="199"/>
      <c r="M448" s="199"/>
      <c r="N448" s="199"/>
      <c r="O448" s="199"/>
      <c r="P448" s="203"/>
    </row>
    <row r="449" spans="1:16" ht="28.2" customHeight="1">
      <c r="A449" s="511" t="s">
        <v>717</v>
      </c>
      <c r="B449" s="364"/>
      <c r="C449" s="364"/>
      <c r="D449" s="364"/>
      <c r="E449" s="364"/>
      <c r="F449" s="364"/>
      <c r="G449" s="364"/>
      <c r="H449" s="364"/>
      <c r="I449" s="364"/>
      <c r="J449" s="364"/>
      <c r="K449" s="364"/>
      <c r="L449" s="364"/>
      <c r="M449" s="364"/>
      <c r="N449" s="364"/>
      <c r="O449" s="364"/>
      <c r="P449" s="365"/>
    </row>
    <row r="450" spans="1:16" ht="26.4" customHeight="1">
      <c r="A450" s="481" t="s">
        <v>117</v>
      </c>
      <c r="B450" s="544"/>
      <c r="C450" s="544"/>
      <c r="D450" s="482"/>
      <c r="E450" s="545" t="s">
        <v>614</v>
      </c>
      <c r="F450" s="546"/>
      <c r="G450" s="546"/>
      <c r="H450" s="546"/>
      <c r="I450" s="546"/>
      <c r="J450" s="546"/>
      <c r="K450" s="546"/>
      <c r="L450" s="546"/>
      <c r="M450" s="546"/>
      <c r="N450" s="546"/>
      <c r="O450" s="546"/>
      <c r="P450" s="547"/>
    </row>
    <row r="451" spans="1:16" ht="26.4" customHeight="1">
      <c r="A451" s="481" t="s">
        <v>117</v>
      </c>
      <c r="B451" s="544"/>
      <c r="C451" s="544"/>
      <c r="D451" s="482"/>
      <c r="E451" s="545" t="s">
        <v>615</v>
      </c>
      <c r="F451" s="546"/>
      <c r="G451" s="546"/>
      <c r="H451" s="546"/>
      <c r="I451" s="546"/>
      <c r="J451" s="546"/>
      <c r="K451" s="546"/>
      <c r="L451" s="546"/>
      <c r="M451" s="546"/>
      <c r="N451" s="546"/>
      <c r="O451" s="546"/>
      <c r="P451" s="547"/>
    </row>
    <row r="454" spans="1:16">
      <c r="A454" s="81">
        <v>39</v>
      </c>
      <c r="B454" s="589" t="s">
        <v>447</v>
      </c>
      <c r="C454" s="589"/>
      <c r="D454" s="32"/>
      <c r="E454" s="438"/>
      <c r="F454" s="439"/>
      <c r="G454" s="439"/>
      <c r="H454" s="439"/>
      <c r="I454" s="439"/>
      <c r="J454" s="439"/>
      <c r="K454" s="439"/>
      <c r="L454" s="439"/>
      <c r="M454" s="439"/>
      <c r="N454" s="439"/>
      <c r="O454" s="439"/>
      <c r="P454" s="440"/>
    </row>
    <row r="455" spans="1:16">
      <c r="A455" s="201" t="s">
        <v>611</v>
      </c>
      <c r="B455" s="287"/>
      <c r="C455" s="287"/>
      <c r="D455" s="92"/>
      <c r="E455" s="286"/>
      <c r="F455" s="286"/>
      <c r="G455" s="286"/>
      <c r="H455" s="286"/>
      <c r="I455" s="286"/>
      <c r="J455" s="286"/>
      <c r="K455" s="286"/>
      <c r="L455" s="286"/>
      <c r="M455" s="286"/>
      <c r="N455" s="286"/>
      <c r="O455" s="286"/>
      <c r="P455" s="198"/>
    </row>
    <row r="456" spans="1:16">
      <c r="A456" s="590" t="s">
        <v>448</v>
      </c>
      <c r="B456" s="591"/>
      <c r="C456" s="591"/>
      <c r="D456" s="591"/>
      <c r="E456" s="591"/>
      <c r="F456" s="592"/>
      <c r="G456" s="471" t="s">
        <v>449</v>
      </c>
      <c r="H456" s="477"/>
      <c r="I456" s="477"/>
      <c r="J456" s="477"/>
      <c r="K456" s="472"/>
      <c r="L456" s="471" t="s">
        <v>451</v>
      </c>
      <c r="M456" s="477"/>
      <c r="N456" s="477"/>
      <c r="O456" s="477"/>
      <c r="P456" s="472"/>
    </row>
    <row r="457" spans="1:16" ht="43.8" customHeight="1">
      <c r="A457" s="593" t="s">
        <v>610</v>
      </c>
      <c r="B457" s="594"/>
      <c r="C457" s="594"/>
      <c r="D457" s="594"/>
      <c r="E457" s="594"/>
      <c r="F457" s="595"/>
      <c r="G457" s="596" t="s">
        <v>450</v>
      </c>
      <c r="H457" s="597"/>
      <c r="I457" s="597"/>
      <c r="J457" s="597"/>
      <c r="K457" s="598"/>
      <c r="L457" s="599" t="s">
        <v>609</v>
      </c>
      <c r="M457" s="600"/>
      <c r="N457" s="600"/>
      <c r="O457" s="600"/>
      <c r="P457" s="601"/>
    </row>
    <row r="458" spans="1:16">
      <c r="A458" s="580"/>
      <c r="B458" s="581"/>
      <c r="C458" s="581"/>
      <c r="D458" s="581"/>
      <c r="E458" s="581"/>
      <c r="F458" s="582"/>
      <c r="G458" s="583">
        <f>$K$22</f>
        <v>0</v>
      </c>
      <c r="H458" s="584"/>
      <c r="I458" s="584"/>
      <c r="J458" s="584"/>
      <c r="K458" s="585"/>
      <c r="L458" s="586">
        <f>ROUNDUP(A458*G458,2)</f>
        <v>0</v>
      </c>
      <c r="M458" s="587"/>
      <c r="N458" s="587"/>
      <c r="O458" s="587"/>
      <c r="P458" s="588"/>
    </row>
    <row r="459" spans="1:16">
      <c r="A459" s="202"/>
      <c r="B459" s="143"/>
      <c r="C459" s="143"/>
      <c r="D459" s="143"/>
      <c r="E459" s="143"/>
      <c r="F459" s="143"/>
      <c r="G459" s="199"/>
      <c r="H459" s="199"/>
      <c r="I459" s="199"/>
      <c r="J459" s="199"/>
      <c r="K459" s="199"/>
      <c r="L459" s="199"/>
      <c r="M459" s="199"/>
      <c r="N459" s="199"/>
      <c r="O459" s="199"/>
      <c r="P459" s="203"/>
    </row>
    <row r="460" spans="1:16" ht="26.4" customHeight="1">
      <c r="A460" s="511" t="s">
        <v>717</v>
      </c>
      <c r="B460" s="364"/>
      <c r="C460" s="364"/>
      <c r="D460" s="364"/>
      <c r="E460" s="364"/>
      <c r="F460" s="364"/>
      <c r="G460" s="364"/>
      <c r="H460" s="364"/>
      <c r="I460" s="364"/>
      <c r="J460" s="364"/>
      <c r="K460" s="364"/>
      <c r="L460" s="364"/>
      <c r="M460" s="364"/>
      <c r="N460" s="364"/>
      <c r="O460" s="364"/>
      <c r="P460" s="365"/>
    </row>
    <row r="461" spans="1:16" ht="26.4" customHeight="1">
      <c r="A461" s="481" t="s">
        <v>117</v>
      </c>
      <c r="B461" s="544"/>
      <c r="C461" s="544"/>
      <c r="D461" s="482"/>
      <c r="E461" s="545" t="s">
        <v>614</v>
      </c>
      <c r="F461" s="546"/>
      <c r="G461" s="546"/>
      <c r="H461" s="546"/>
      <c r="I461" s="546"/>
      <c r="J461" s="546"/>
      <c r="K461" s="546"/>
      <c r="L461" s="546"/>
      <c r="M461" s="546"/>
      <c r="N461" s="546"/>
      <c r="O461" s="546"/>
      <c r="P461" s="547"/>
    </row>
    <row r="462" spans="1:16" ht="25.8" customHeight="1">
      <c r="A462" s="481" t="s">
        <v>117</v>
      </c>
      <c r="B462" s="544"/>
      <c r="C462" s="544"/>
      <c r="D462" s="482"/>
      <c r="E462" s="545" t="s">
        <v>615</v>
      </c>
      <c r="F462" s="546"/>
      <c r="G462" s="546"/>
      <c r="H462" s="546"/>
      <c r="I462" s="546"/>
      <c r="J462" s="546"/>
      <c r="K462" s="546"/>
      <c r="L462" s="546"/>
      <c r="M462" s="546"/>
      <c r="N462" s="546"/>
      <c r="O462" s="546"/>
      <c r="P462" s="547"/>
    </row>
    <row r="465" spans="1:16">
      <c r="A465" s="81">
        <v>40</v>
      </c>
      <c r="B465" s="589" t="s">
        <v>447</v>
      </c>
      <c r="C465" s="589"/>
      <c r="D465" s="32"/>
      <c r="E465" s="438"/>
      <c r="F465" s="439"/>
      <c r="G465" s="439"/>
      <c r="H465" s="439"/>
      <c r="I465" s="439"/>
      <c r="J465" s="439"/>
      <c r="K465" s="439"/>
      <c r="L465" s="439"/>
      <c r="M465" s="439"/>
      <c r="N465" s="439"/>
      <c r="O465" s="439"/>
      <c r="P465" s="440"/>
    </row>
    <row r="466" spans="1:16">
      <c r="A466" s="201" t="s">
        <v>611</v>
      </c>
      <c r="B466" s="287"/>
      <c r="C466" s="287"/>
      <c r="D466" s="92"/>
      <c r="E466" s="286"/>
      <c r="F466" s="286"/>
      <c r="G466" s="286"/>
      <c r="H466" s="286"/>
      <c r="I466" s="286"/>
      <c r="J466" s="286"/>
      <c r="K466" s="286"/>
      <c r="L466" s="286"/>
      <c r="M466" s="286"/>
      <c r="N466" s="286"/>
      <c r="O466" s="286"/>
      <c r="P466" s="198"/>
    </row>
    <row r="467" spans="1:16">
      <c r="A467" s="590" t="s">
        <v>448</v>
      </c>
      <c r="B467" s="591"/>
      <c r="C467" s="591"/>
      <c r="D467" s="591"/>
      <c r="E467" s="591"/>
      <c r="F467" s="592"/>
      <c r="G467" s="471" t="s">
        <v>449</v>
      </c>
      <c r="H467" s="477"/>
      <c r="I467" s="477"/>
      <c r="J467" s="477"/>
      <c r="K467" s="472"/>
      <c r="L467" s="471" t="s">
        <v>451</v>
      </c>
      <c r="M467" s="477"/>
      <c r="N467" s="477"/>
      <c r="O467" s="477"/>
      <c r="P467" s="472"/>
    </row>
    <row r="468" spans="1:16" ht="43.8" customHeight="1">
      <c r="A468" s="593" t="s">
        <v>610</v>
      </c>
      <c r="B468" s="594"/>
      <c r="C468" s="594"/>
      <c r="D468" s="594"/>
      <c r="E468" s="594"/>
      <c r="F468" s="595"/>
      <c r="G468" s="596" t="s">
        <v>450</v>
      </c>
      <c r="H468" s="597"/>
      <c r="I468" s="597"/>
      <c r="J468" s="597"/>
      <c r="K468" s="598"/>
      <c r="L468" s="599" t="s">
        <v>609</v>
      </c>
      <c r="M468" s="600"/>
      <c r="N468" s="600"/>
      <c r="O468" s="600"/>
      <c r="P468" s="601"/>
    </row>
    <row r="469" spans="1:16">
      <c r="A469" s="580"/>
      <c r="B469" s="581"/>
      <c r="C469" s="581"/>
      <c r="D469" s="581"/>
      <c r="E469" s="581"/>
      <c r="F469" s="582"/>
      <c r="G469" s="583">
        <f>$K$22</f>
        <v>0</v>
      </c>
      <c r="H469" s="584"/>
      <c r="I469" s="584"/>
      <c r="J469" s="584"/>
      <c r="K469" s="585"/>
      <c r="L469" s="586">
        <f>ROUNDUP(A469*G469,2)</f>
        <v>0</v>
      </c>
      <c r="M469" s="587"/>
      <c r="N469" s="587"/>
      <c r="O469" s="587"/>
      <c r="P469" s="588"/>
    </row>
    <row r="470" spans="1:16">
      <c r="A470" s="202"/>
      <c r="B470" s="143"/>
      <c r="C470" s="143"/>
      <c r="D470" s="143"/>
      <c r="E470" s="143"/>
      <c r="F470" s="143"/>
      <c r="G470" s="199"/>
      <c r="H470" s="199"/>
      <c r="I470" s="199"/>
      <c r="J470" s="199"/>
      <c r="K470" s="199"/>
      <c r="L470" s="199"/>
      <c r="M470" s="199"/>
      <c r="N470" s="199"/>
      <c r="O470" s="199"/>
      <c r="P470" s="203"/>
    </row>
    <row r="471" spans="1:16" ht="26.4" customHeight="1">
      <c r="A471" s="511" t="s">
        <v>717</v>
      </c>
      <c r="B471" s="364"/>
      <c r="C471" s="364"/>
      <c r="D471" s="364"/>
      <c r="E471" s="364"/>
      <c r="F471" s="364"/>
      <c r="G471" s="364"/>
      <c r="H471" s="364"/>
      <c r="I471" s="364"/>
      <c r="J471" s="364"/>
      <c r="K471" s="364"/>
      <c r="L471" s="364"/>
      <c r="M471" s="364"/>
      <c r="N471" s="364"/>
      <c r="O471" s="364"/>
      <c r="P471" s="365"/>
    </row>
    <row r="472" spans="1:16" ht="26.4" customHeight="1">
      <c r="A472" s="481" t="s">
        <v>117</v>
      </c>
      <c r="B472" s="544"/>
      <c r="C472" s="544"/>
      <c r="D472" s="482"/>
      <c r="E472" s="545" t="s">
        <v>614</v>
      </c>
      <c r="F472" s="546"/>
      <c r="G472" s="546"/>
      <c r="H472" s="546"/>
      <c r="I472" s="546"/>
      <c r="J472" s="546"/>
      <c r="K472" s="546"/>
      <c r="L472" s="546"/>
      <c r="M472" s="546"/>
      <c r="N472" s="546"/>
      <c r="O472" s="546"/>
      <c r="P472" s="547"/>
    </row>
    <row r="473" spans="1:16" ht="26.4" customHeight="1">
      <c r="A473" s="481" t="s">
        <v>117</v>
      </c>
      <c r="B473" s="544"/>
      <c r="C473" s="544"/>
      <c r="D473" s="482"/>
      <c r="E473" s="545" t="s">
        <v>615</v>
      </c>
      <c r="F473" s="546"/>
      <c r="G473" s="546"/>
      <c r="H473" s="546"/>
      <c r="I473" s="546"/>
      <c r="J473" s="546"/>
      <c r="K473" s="546"/>
      <c r="L473" s="546"/>
      <c r="M473" s="546"/>
      <c r="N473" s="546"/>
      <c r="O473" s="546"/>
      <c r="P473" s="547"/>
    </row>
  </sheetData>
  <mergeCells count="674">
    <mergeCell ref="A84:P84"/>
    <mergeCell ref="A85:D85"/>
    <mergeCell ref="E85:P85"/>
    <mergeCell ref="A86:D86"/>
    <mergeCell ref="E86:P86"/>
    <mergeCell ref="B89:C89"/>
    <mergeCell ref="E89:P89"/>
    <mergeCell ref="A91:F91"/>
    <mergeCell ref="B33:C33"/>
    <mergeCell ref="G47:K47"/>
    <mergeCell ref="L47:P47"/>
    <mergeCell ref="A48:F48"/>
    <mergeCell ref="G48:K48"/>
    <mergeCell ref="L48:P48"/>
    <mergeCell ref="A37:F37"/>
    <mergeCell ref="G37:K37"/>
    <mergeCell ref="L37:P37"/>
    <mergeCell ref="E33:P33"/>
    <mergeCell ref="A36:F36"/>
    <mergeCell ref="G36:K36"/>
    <mergeCell ref="L36:P36"/>
    <mergeCell ref="A35:F35"/>
    <mergeCell ref="G35:K35"/>
    <mergeCell ref="L35:P35"/>
    <mergeCell ref="A6:P6"/>
    <mergeCell ref="A7:L7"/>
    <mergeCell ref="A8:P8"/>
    <mergeCell ref="M7:P7"/>
    <mergeCell ref="A10:P10"/>
    <mergeCell ref="A39:P39"/>
    <mergeCell ref="A40:D40"/>
    <mergeCell ref="A41:D41"/>
    <mergeCell ref="E40:P40"/>
    <mergeCell ref="E41:P41"/>
    <mergeCell ref="A15:P15"/>
    <mergeCell ref="A21:D21"/>
    <mergeCell ref="E21:F21"/>
    <mergeCell ref="G21:H21"/>
    <mergeCell ref="I21:J21"/>
    <mergeCell ref="K21:L21"/>
    <mergeCell ref="A13:F13"/>
    <mergeCell ref="G13:K13"/>
    <mergeCell ref="L13:P13"/>
    <mergeCell ref="A14:F14"/>
    <mergeCell ref="G14:K14"/>
    <mergeCell ref="L14:P14"/>
    <mergeCell ref="A20:D20"/>
    <mergeCell ref="E20:F20"/>
    <mergeCell ref="G20:H20"/>
    <mergeCell ref="I20:J20"/>
    <mergeCell ref="K20:L20"/>
    <mergeCell ref="M21:P21"/>
    <mergeCell ref="M22:P22"/>
    <mergeCell ref="M20:P20"/>
    <mergeCell ref="A32:P32"/>
    <mergeCell ref="A29:O29"/>
    <mergeCell ref="A22:D22"/>
    <mergeCell ref="E22:F22"/>
    <mergeCell ref="G22:H22"/>
    <mergeCell ref="I22:J22"/>
    <mergeCell ref="K22:L22"/>
    <mergeCell ref="B44:C44"/>
    <mergeCell ref="E44:P44"/>
    <mergeCell ref="A46:F46"/>
    <mergeCell ref="G46:K46"/>
    <mergeCell ref="L46:P46"/>
    <mergeCell ref="A47:F47"/>
    <mergeCell ref="B55:C55"/>
    <mergeCell ref="E55:P55"/>
    <mergeCell ref="A57:F57"/>
    <mergeCell ref="G57:K57"/>
    <mergeCell ref="L57:P57"/>
    <mergeCell ref="A50:P50"/>
    <mergeCell ref="A51:D51"/>
    <mergeCell ref="E51:P51"/>
    <mergeCell ref="A52:D52"/>
    <mergeCell ref="E52:P52"/>
    <mergeCell ref="A61:P61"/>
    <mergeCell ref="A62:D62"/>
    <mergeCell ref="E62:P62"/>
    <mergeCell ref="A63:D63"/>
    <mergeCell ref="E63:P63"/>
    <mergeCell ref="A58:F58"/>
    <mergeCell ref="G58:K58"/>
    <mergeCell ref="L58:P58"/>
    <mergeCell ref="A59:F59"/>
    <mergeCell ref="G59:K59"/>
    <mergeCell ref="L59:P59"/>
    <mergeCell ref="A70:F70"/>
    <mergeCell ref="G70:K70"/>
    <mergeCell ref="L70:P70"/>
    <mergeCell ref="A72:P72"/>
    <mergeCell ref="A73:D73"/>
    <mergeCell ref="E73:P73"/>
    <mergeCell ref="E66:P66"/>
    <mergeCell ref="A68:F68"/>
    <mergeCell ref="G68:K68"/>
    <mergeCell ref="L68:P68"/>
    <mergeCell ref="A69:F69"/>
    <mergeCell ref="G69:K69"/>
    <mergeCell ref="L69:P69"/>
    <mergeCell ref="B66:C66"/>
    <mergeCell ref="A81:F81"/>
    <mergeCell ref="G81:K81"/>
    <mergeCell ref="L81:P81"/>
    <mergeCell ref="A82:F82"/>
    <mergeCell ref="G82:K82"/>
    <mergeCell ref="L82:P82"/>
    <mergeCell ref="A74:D74"/>
    <mergeCell ref="E74:P74"/>
    <mergeCell ref="B78:C78"/>
    <mergeCell ref="E78:P78"/>
    <mergeCell ref="A80:F80"/>
    <mergeCell ref="G80:K80"/>
    <mergeCell ref="L80:P80"/>
    <mergeCell ref="A93:F93"/>
    <mergeCell ref="G93:K93"/>
    <mergeCell ref="L93:P93"/>
    <mergeCell ref="A95:P95"/>
    <mergeCell ref="A96:D96"/>
    <mergeCell ref="E96:P96"/>
    <mergeCell ref="G91:K91"/>
    <mergeCell ref="L91:P91"/>
    <mergeCell ref="A92:F92"/>
    <mergeCell ref="G92:K92"/>
    <mergeCell ref="L92:P92"/>
    <mergeCell ref="A104:F104"/>
    <mergeCell ref="G104:K104"/>
    <mergeCell ref="L104:P104"/>
    <mergeCell ref="A105:F105"/>
    <mergeCell ref="G105:K105"/>
    <mergeCell ref="L105:P105"/>
    <mergeCell ref="A97:D97"/>
    <mergeCell ref="E97:P97"/>
    <mergeCell ref="E101:P101"/>
    <mergeCell ref="A103:F103"/>
    <mergeCell ref="G103:K103"/>
    <mergeCell ref="L103:P103"/>
    <mergeCell ref="B101:C101"/>
    <mergeCell ref="E112:P112"/>
    <mergeCell ref="A114:F114"/>
    <mergeCell ref="G114:K114"/>
    <mergeCell ref="L114:P114"/>
    <mergeCell ref="A107:P107"/>
    <mergeCell ref="A108:D108"/>
    <mergeCell ref="E108:P108"/>
    <mergeCell ref="A109:D109"/>
    <mergeCell ref="E109:P109"/>
    <mergeCell ref="A1:P1"/>
    <mergeCell ref="A2:P2"/>
    <mergeCell ref="A131:D131"/>
    <mergeCell ref="E131:P131"/>
    <mergeCell ref="E124:P124"/>
    <mergeCell ref="A126:F126"/>
    <mergeCell ref="G126:K126"/>
    <mergeCell ref="L126:P126"/>
    <mergeCell ref="A127:F127"/>
    <mergeCell ref="G127:K127"/>
    <mergeCell ref="L127:P127"/>
    <mergeCell ref="B124:C124"/>
    <mergeCell ref="A118:P118"/>
    <mergeCell ref="A119:D119"/>
    <mergeCell ref="E119:P119"/>
    <mergeCell ref="A120:D120"/>
    <mergeCell ref="E120:P120"/>
    <mergeCell ref="A115:F115"/>
    <mergeCell ref="G115:K115"/>
    <mergeCell ref="L115:P115"/>
    <mergeCell ref="A116:F116"/>
    <mergeCell ref="G116:K116"/>
    <mergeCell ref="L116:P116"/>
    <mergeCell ref="B112:C112"/>
    <mergeCell ref="E143:P143"/>
    <mergeCell ref="A143:D143"/>
    <mergeCell ref="E142:P142"/>
    <mergeCell ref="A142:D142"/>
    <mergeCell ref="A141:P141"/>
    <mergeCell ref="L139:P139"/>
    <mergeCell ref="G139:K139"/>
    <mergeCell ref="A139:F139"/>
    <mergeCell ref="L138:P138"/>
    <mergeCell ref="G138:K138"/>
    <mergeCell ref="A138:F138"/>
    <mergeCell ref="L137:P137"/>
    <mergeCell ref="G137:K137"/>
    <mergeCell ref="A137:F137"/>
    <mergeCell ref="E135:P135"/>
    <mergeCell ref="B135:C135"/>
    <mergeCell ref="E132:P132"/>
    <mergeCell ref="A132:D132"/>
    <mergeCell ref="A130:P130"/>
    <mergeCell ref="L128:P128"/>
    <mergeCell ref="G128:K128"/>
    <mergeCell ref="A128:F128"/>
    <mergeCell ref="B146:C146"/>
    <mergeCell ref="E146:P146"/>
    <mergeCell ref="A148:F148"/>
    <mergeCell ref="G148:K148"/>
    <mergeCell ref="L148:P148"/>
    <mergeCell ref="A149:F149"/>
    <mergeCell ref="G149:K149"/>
    <mergeCell ref="L149:P149"/>
    <mergeCell ref="A150:F150"/>
    <mergeCell ref="G150:K150"/>
    <mergeCell ref="L150:P150"/>
    <mergeCell ref="A152:P152"/>
    <mergeCell ref="A153:D153"/>
    <mergeCell ref="E153:P153"/>
    <mergeCell ref="A154:D154"/>
    <mergeCell ref="E154:P154"/>
    <mergeCell ref="B157:C157"/>
    <mergeCell ref="E157:P157"/>
    <mergeCell ref="A159:F159"/>
    <mergeCell ref="G159:K159"/>
    <mergeCell ref="L159:P159"/>
    <mergeCell ref="A160:F160"/>
    <mergeCell ref="G160:K160"/>
    <mergeCell ref="L160:P160"/>
    <mergeCell ref="A161:F161"/>
    <mergeCell ref="G161:K161"/>
    <mergeCell ref="L161:P161"/>
    <mergeCell ref="A163:P163"/>
    <mergeCell ref="A164:D164"/>
    <mergeCell ref="E164:P164"/>
    <mergeCell ref="A165:D165"/>
    <mergeCell ref="E165:P165"/>
    <mergeCell ref="B168:C168"/>
    <mergeCell ref="E168:P168"/>
    <mergeCell ref="A170:F170"/>
    <mergeCell ref="G170:K170"/>
    <mergeCell ref="L170:P170"/>
    <mergeCell ref="A171:F171"/>
    <mergeCell ref="G171:K171"/>
    <mergeCell ref="L171:P171"/>
    <mergeCell ref="A172:F172"/>
    <mergeCell ref="G172:K172"/>
    <mergeCell ref="L172:P172"/>
    <mergeCell ref="A174:P174"/>
    <mergeCell ref="A175:D175"/>
    <mergeCell ref="E175:P175"/>
    <mergeCell ref="A176:D176"/>
    <mergeCell ref="E176:P176"/>
    <mergeCell ref="B179:C179"/>
    <mergeCell ref="E179:P179"/>
    <mergeCell ref="A181:F181"/>
    <mergeCell ref="G181:K181"/>
    <mergeCell ref="L181:P181"/>
    <mergeCell ref="A182:F182"/>
    <mergeCell ref="G182:K182"/>
    <mergeCell ref="L182:P182"/>
    <mergeCell ref="A183:F183"/>
    <mergeCell ref="G183:K183"/>
    <mergeCell ref="L183:P183"/>
    <mergeCell ref="A185:P185"/>
    <mergeCell ref="A186:D186"/>
    <mergeCell ref="E186:P186"/>
    <mergeCell ref="A187:D187"/>
    <mergeCell ref="E187:P187"/>
    <mergeCell ref="B190:C190"/>
    <mergeCell ref="E190:P190"/>
    <mergeCell ref="A192:F192"/>
    <mergeCell ref="G192:K192"/>
    <mergeCell ref="L192:P192"/>
    <mergeCell ref="A193:F193"/>
    <mergeCell ref="G193:K193"/>
    <mergeCell ref="L193:P193"/>
    <mergeCell ref="A194:F194"/>
    <mergeCell ref="G194:K194"/>
    <mergeCell ref="L194:P194"/>
    <mergeCell ref="A196:P196"/>
    <mergeCell ref="A197:D197"/>
    <mergeCell ref="E197:P197"/>
    <mergeCell ref="A198:D198"/>
    <mergeCell ref="E198:P198"/>
    <mergeCell ref="B201:C201"/>
    <mergeCell ref="E201:P201"/>
    <mergeCell ref="A203:F203"/>
    <mergeCell ref="G203:K203"/>
    <mergeCell ref="L203:P203"/>
    <mergeCell ref="A204:F204"/>
    <mergeCell ref="G204:K204"/>
    <mergeCell ref="L204:P204"/>
    <mergeCell ref="A205:F205"/>
    <mergeCell ref="G205:K205"/>
    <mergeCell ref="L205:P205"/>
    <mergeCell ref="A207:P207"/>
    <mergeCell ref="A208:D208"/>
    <mergeCell ref="E208:P208"/>
    <mergeCell ref="A209:D209"/>
    <mergeCell ref="E209:P209"/>
    <mergeCell ref="B212:C212"/>
    <mergeCell ref="E212:P212"/>
    <mergeCell ref="A214:F214"/>
    <mergeCell ref="G214:K214"/>
    <mergeCell ref="L214:P214"/>
    <mergeCell ref="A215:F215"/>
    <mergeCell ref="G215:K215"/>
    <mergeCell ref="L215:P215"/>
    <mergeCell ref="A216:F216"/>
    <mergeCell ref="G216:K216"/>
    <mergeCell ref="L216:P216"/>
    <mergeCell ref="A218:P218"/>
    <mergeCell ref="A219:D219"/>
    <mergeCell ref="E219:P219"/>
    <mergeCell ref="A220:D220"/>
    <mergeCell ref="E220:P220"/>
    <mergeCell ref="B223:C223"/>
    <mergeCell ref="E223:P223"/>
    <mergeCell ref="A225:F225"/>
    <mergeCell ref="G225:K225"/>
    <mergeCell ref="L225:P225"/>
    <mergeCell ref="A226:F226"/>
    <mergeCell ref="G226:K226"/>
    <mergeCell ref="L226:P226"/>
    <mergeCell ref="A227:F227"/>
    <mergeCell ref="G227:K227"/>
    <mergeCell ref="L227:P227"/>
    <mergeCell ref="A229:P229"/>
    <mergeCell ref="A230:D230"/>
    <mergeCell ref="E230:P230"/>
    <mergeCell ref="A231:D231"/>
    <mergeCell ref="E231:P231"/>
    <mergeCell ref="B234:C234"/>
    <mergeCell ref="E234:P234"/>
    <mergeCell ref="A236:F236"/>
    <mergeCell ref="G236:K236"/>
    <mergeCell ref="L236:P236"/>
    <mergeCell ref="A237:F237"/>
    <mergeCell ref="G237:K237"/>
    <mergeCell ref="L237:P237"/>
    <mergeCell ref="A238:F238"/>
    <mergeCell ref="G238:K238"/>
    <mergeCell ref="L238:P238"/>
    <mergeCell ref="A240:P240"/>
    <mergeCell ref="A241:D241"/>
    <mergeCell ref="E241:P241"/>
    <mergeCell ref="A242:D242"/>
    <mergeCell ref="E242:P242"/>
    <mergeCell ref="B245:C245"/>
    <mergeCell ref="E245:P245"/>
    <mergeCell ref="A247:F247"/>
    <mergeCell ref="G247:K247"/>
    <mergeCell ref="L247:P247"/>
    <mergeCell ref="A248:F248"/>
    <mergeCell ref="G248:K248"/>
    <mergeCell ref="L248:P248"/>
    <mergeCell ref="A249:F249"/>
    <mergeCell ref="G249:K249"/>
    <mergeCell ref="L249:P249"/>
    <mergeCell ref="A251:P251"/>
    <mergeCell ref="A252:D252"/>
    <mergeCell ref="E252:P252"/>
    <mergeCell ref="A253:D253"/>
    <mergeCell ref="E253:P253"/>
    <mergeCell ref="B256:C256"/>
    <mergeCell ref="E256:P256"/>
    <mergeCell ref="A258:F258"/>
    <mergeCell ref="G258:K258"/>
    <mergeCell ref="L258:P258"/>
    <mergeCell ref="A259:F259"/>
    <mergeCell ref="G259:K259"/>
    <mergeCell ref="L259:P259"/>
    <mergeCell ref="A260:F260"/>
    <mergeCell ref="G260:K260"/>
    <mergeCell ref="L260:P260"/>
    <mergeCell ref="A262:P262"/>
    <mergeCell ref="A263:D263"/>
    <mergeCell ref="E263:P263"/>
    <mergeCell ref="A264:D264"/>
    <mergeCell ref="E264:P264"/>
    <mergeCell ref="B267:C267"/>
    <mergeCell ref="E267:P267"/>
    <mergeCell ref="A269:F269"/>
    <mergeCell ref="G269:K269"/>
    <mergeCell ref="L269:P269"/>
    <mergeCell ref="A270:F270"/>
    <mergeCell ref="G270:K270"/>
    <mergeCell ref="L270:P270"/>
    <mergeCell ref="A271:F271"/>
    <mergeCell ref="G271:K271"/>
    <mergeCell ref="L271:P271"/>
    <mergeCell ref="A273:P273"/>
    <mergeCell ref="A274:D274"/>
    <mergeCell ref="E274:P274"/>
    <mergeCell ref="A275:D275"/>
    <mergeCell ref="E275:P275"/>
    <mergeCell ref="B278:C278"/>
    <mergeCell ref="E278:P278"/>
    <mergeCell ref="A280:F280"/>
    <mergeCell ref="G280:K280"/>
    <mergeCell ref="L280:P280"/>
    <mergeCell ref="A281:F281"/>
    <mergeCell ref="G281:K281"/>
    <mergeCell ref="L281:P281"/>
    <mergeCell ref="A282:F282"/>
    <mergeCell ref="G282:K282"/>
    <mergeCell ref="L282:P282"/>
    <mergeCell ref="A284:P284"/>
    <mergeCell ref="A285:D285"/>
    <mergeCell ref="E285:P285"/>
    <mergeCell ref="A286:D286"/>
    <mergeCell ref="E286:P286"/>
    <mergeCell ref="B289:C289"/>
    <mergeCell ref="E289:P289"/>
    <mergeCell ref="A291:F291"/>
    <mergeCell ref="G291:K291"/>
    <mergeCell ref="L291:P291"/>
    <mergeCell ref="A292:F292"/>
    <mergeCell ref="G292:K292"/>
    <mergeCell ref="L292:P292"/>
    <mergeCell ref="A293:F293"/>
    <mergeCell ref="G293:K293"/>
    <mergeCell ref="L293:P293"/>
    <mergeCell ref="A295:P295"/>
    <mergeCell ref="A296:D296"/>
    <mergeCell ref="E296:P296"/>
    <mergeCell ref="A297:D297"/>
    <mergeCell ref="E297:P297"/>
    <mergeCell ref="B300:C300"/>
    <mergeCell ref="E300:P300"/>
    <mergeCell ref="A302:F302"/>
    <mergeCell ref="G302:K302"/>
    <mergeCell ref="L302:P302"/>
    <mergeCell ref="A303:F303"/>
    <mergeCell ref="G303:K303"/>
    <mergeCell ref="L303:P303"/>
    <mergeCell ref="A304:F304"/>
    <mergeCell ref="G304:K304"/>
    <mergeCell ref="L304:P304"/>
    <mergeCell ref="A306:P306"/>
    <mergeCell ref="A307:D307"/>
    <mergeCell ref="E307:P307"/>
    <mergeCell ref="A308:D308"/>
    <mergeCell ref="E308:P308"/>
    <mergeCell ref="B311:C311"/>
    <mergeCell ref="E311:P311"/>
    <mergeCell ref="A313:F313"/>
    <mergeCell ref="G313:K313"/>
    <mergeCell ref="L313:P313"/>
    <mergeCell ref="A314:F314"/>
    <mergeCell ref="G314:K314"/>
    <mergeCell ref="L314:P314"/>
    <mergeCell ref="A315:F315"/>
    <mergeCell ref="G315:K315"/>
    <mergeCell ref="L315:P315"/>
    <mergeCell ref="A317:P317"/>
    <mergeCell ref="A318:D318"/>
    <mergeCell ref="E318:P318"/>
    <mergeCell ref="A319:D319"/>
    <mergeCell ref="E319:P319"/>
    <mergeCell ref="B322:C322"/>
    <mergeCell ref="E322:P322"/>
    <mergeCell ref="A324:F324"/>
    <mergeCell ref="G324:K324"/>
    <mergeCell ref="L324:P324"/>
    <mergeCell ref="A325:F325"/>
    <mergeCell ref="G325:K325"/>
    <mergeCell ref="L325:P325"/>
    <mergeCell ref="A326:F326"/>
    <mergeCell ref="G326:K326"/>
    <mergeCell ref="L326:P326"/>
    <mergeCell ref="A328:P328"/>
    <mergeCell ref="A329:D329"/>
    <mergeCell ref="E329:P329"/>
    <mergeCell ref="A330:D330"/>
    <mergeCell ref="E330:P330"/>
    <mergeCell ref="B333:C333"/>
    <mergeCell ref="E333:P333"/>
    <mergeCell ref="A335:F335"/>
    <mergeCell ref="G335:K335"/>
    <mergeCell ref="L335:P335"/>
    <mergeCell ref="A336:F336"/>
    <mergeCell ref="G336:K336"/>
    <mergeCell ref="L336:P336"/>
    <mergeCell ref="A337:F337"/>
    <mergeCell ref="G337:K337"/>
    <mergeCell ref="L337:P337"/>
    <mergeCell ref="A339:P339"/>
    <mergeCell ref="A340:D340"/>
    <mergeCell ref="E340:P340"/>
    <mergeCell ref="A341:D341"/>
    <mergeCell ref="E341:P341"/>
    <mergeCell ref="B344:C344"/>
    <mergeCell ref="E344:P344"/>
    <mergeCell ref="A346:F346"/>
    <mergeCell ref="G346:K346"/>
    <mergeCell ref="L346:P346"/>
    <mergeCell ref="A347:F347"/>
    <mergeCell ref="G347:K347"/>
    <mergeCell ref="L347:P347"/>
    <mergeCell ref="A348:F348"/>
    <mergeCell ref="G348:K348"/>
    <mergeCell ref="L348:P348"/>
    <mergeCell ref="A350:P350"/>
    <mergeCell ref="A351:D351"/>
    <mergeCell ref="E351:P351"/>
    <mergeCell ref="A352:D352"/>
    <mergeCell ref="E352:P352"/>
    <mergeCell ref="B355:C355"/>
    <mergeCell ref="E355:P355"/>
    <mergeCell ref="A357:F357"/>
    <mergeCell ref="G357:K357"/>
    <mergeCell ref="L357:P357"/>
    <mergeCell ref="A358:F358"/>
    <mergeCell ref="G358:K358"/>
    <mergeCell ref="L358:P358"/>
    <mergeCell ref="A359:F359"/>
    <mergeCell ref="G359:K359"/>
    <mergeCell ref="L359:P359"/>
    <mergeCell ref="A361:P361"/>
    <mergeCell ref="A362:D362"/>
    <mergeCell ref="E362:P362"/>
    <mergeCell ref="A363:D363"/>
    <mergeCell ref="E363:P363"/>
    <mergeCell ref="B366:C366"/>
    <mergeCell ref="E366:P366"/>
    <mergeCell ref="A368:F368"/>
    <mergeCell ref="G368:K368"/>
    <mergeCell ref="L368:P368"/>
    <mergeCell ref="A369:F369"/>
    <mergeCell ref="G369:K369"/>
    <mergeCell ref="L369:P369"/>
    <mergeCell ref="A370:F370"/>
    <mergeCell ref="G370:K370"/>
    <mergeCell ref="L370:P370"/>
    <mergeCell ref="A372:P372"/>
    <mergeCell ref="A373:D373"/>
    <mergeCell ref="E373:P373"/>
    <mergeCell ref="A374:D374"/>
    <mergeCell ref="E374:P374"/>
    <mergeCell ref="B377:C377"/>
    <mergeCell ref="E377:P377"/>
    <mergeCell ref="A379:F379"/>
    <mergeCell ref="G379:K379"/>
    <mergeCell ref="L379:P379"/>
    <mergeCell ref="A380:F380"/>
    <mergeCell ref="G380:K380"/>
    <mergeCell ref="L380:P380"/>
    <mergeCell ref="A381:F381"/>
    <mergeCell ref="G381:K381"/>
    <mergeCell ref="L381:P381"/>
    <mergeCell ref="A383:P383"/>
    <mergeCell ref="A384:D384"/>
    <mergeCell ref="E384:P384"/>
    <mergeCell ref="A385:D385"/>
    <mergeCell ref="E385:P385"/>
    <mergeCell ref="B388:C388"/>
    <mergeCell ref="E388:P388"/>
    <mergeCell ref="A390:F390"/>
    <mergeCell ref="G390:K390"/>
    <mergeCell ref="L390:P390"/>
    <mergeCell ref="A391:F391"/>
    <mergeCell ref="G391:K391"/>
    <mergeCell ref="L391:P391"/>
    <mergeCell ref="A392:F392"/>
    <mergeCell ref="G392:K392"/>
    <mergeCell ref="L392:P392"/>
    <mergeCell ref="A394:P394"/>
    <mergeCell ref="A395:D395"/>
    <mergeCell ref="E395:P395"/>
    <mergeCell ref="A396:D396"/>
    <mergeCell ref="E396:P396"/>
    <mergeCell ref="B399:C399"/>
    <mergeCell ref="E399:P399"/>
    <mergeCell ref="A401:F401"/>
    <mergeCell ref="G401:K401"/>
    <mergeCell ref="L401:P401"/>
    <mergeCell ref="A402:F402"/>
    <mergeCell ref="G402:K402"/>
    <mergeCell ref="L402:P402"/>
    <mergeCell ref="A403:F403"/>
    <mergeCell ref="G403:K403"/>
    <mergeCell ref="L403:P403"/>
    <mergeCell ref="A405:P405"/>
    <mergeCell ref="A406:D406"/>
    <mergeCell ref="E406:P406"/>
    <mergeCell ref="A407:D407"/>
    <mergeCell ref="E407:P407"/>
    <mergeCell ref="B410:C410"/>
    <mergeCell ref="E410:P410"/>
    <mergeCell ref="A412:F412"/>
    <mergeCell ref="G412:K412"/>
    <mergeCell ref="L412:P412"/>
    <mergeCell ref="A413:F413"/>
    <mergeCell ref="G413:K413"/>
    <mergeCell ref="L413:P413"/>
    <mergeCell ref="A414:F414"/>
    <mergeCell ref="G414:K414"/>
    <mergeCell ref="L414:P414"/>
    <mergeCell ref="A416:P416"/>
    <mergeCell ref="A417:D417"/>
    <mergeCell ref="E417:P417"/>
    <mergeCell ref="A418:D418"/>
    <mergeCell ref="E418:P418"/>
    <mergeCell ref="B421:C421"/>
    <mergeCell ref="E421:P421"/>
    <mergeCell ref="A423:F423"/>
    <mergeCell ref="G423:K423"/>
    <mergeCell ref="L423:P423"/>
    <mergeCell ref="A424:F424"/>
    <mergeCell ref="G424:K424"/>
    <mergeCell ref="L424:P424"/>
    <mergeCell ref="A425:F425"/>
    <mergeCell ref="G425:K425"/>
    <mergeCell ref="L425:P425"/>
    <mergeCell ref="A427:P427"/>
    <mergeCell ref="A428:D428"/>
    <mergeCell ref="E428:P428"/>
    <mergeCell ref="A429:D429"/>
    <mergeCell ref="E429:P429"/>
    <mergeCell ref="B432:C432"/>
    <mergeCell ref="E432:P432"/>
    <mergeCell ref="A434:F434"/>
    <mergeCell ref="G434:K434"/>
    <mergeCell ref="L434:P434"/>
    <mergeCell ref="A435:F435"/>
    <mergeCell ref="G435:K435"/>
    <mergeCell ref="L435:P435"/>
    <mergeCell ref="A436:F436"/>
    <mergeCell ref="G436:K436"/>
    <mergeCell ref="L436:P436"/>
    <mergeCell ref="A438:P438"/>
    <mergeCell ref="A439:D439"/>
    <mergeCell ref="E439:P439"/>
    <mergeCell ref="A440:D440"/>
    <mergeCell ref="E440:P440"/>
    <mergeCell ref="B443:C443"/>
    <mergeCell ref="E443:P443"/>
    <mergeCell ref="A445:F445"/>
    <mergeCell ref="G445:K445"/>
    <mergeCell ref="L445:P445"/>
    <mergeCell ref="A446:F446"/>
    <mergeCell ref="G446:K446"/>
    <mergeCell ref="L446:P446"/>
    <mergeCell ref="A447:F447"/>
    <mergeCell ref="G447:K447"/>
    <mergeCell ref="L447:P447"/>
    <mergeCell ref="A449:P449"/>
    <mergeCell ref="A450:D450"/>
    <mergeCell ref="E450:P450"/>
    <mergeCell ref="A451:D451"/>
    <mergeCell ref="E451:P451"/>
    <mergeCell ref="B454:C454"/>
    <mergeCell ref="E454:P454"/>
    <mergeCell ref="A456:F456"/>
    <mergeCell ref="G456:K456"/>
    <mergeCell ref="L456:P456"/>
    <mergeCell ref="A457:F457"/>
    <mergeCell ref="G457:K457"/>
    <mergeCell ref="L457:P457"/>
    <mergeCell ref="A458:F458"/>
    <mergeCell ref="G458:K458"/>
    <mergeCell ref="L458:P458"/>
    <mergeCell ref="A460:P460"/>
    <mergeCell ref="A461:D461"/>
    <mergeCell ref="E461:P461"/>
    <mergeCell ref="A469:F469"/>
    <mergeCell ref="G469:K469"/>
    <mergeCell ref="L469:P469"/>
    <mergeCell ref="A471:P471"/>
    <mergeCell ref="A472:D472"/>
    <mergeCell ref="E472:P472"/>
    <mergeCell ref="A473:D473"/>
    <mergeCell ref="E473:P473"/>
    <mergeCell ref="A462:D462"/>
    <mergeCell ref="E462:P462"/>
    <mergeCell ref="B465:C465"/>
    <mergeCell ref="E465:P465"/>
    <mergeCell ref="A467:F467"/>
    <mergeCell ref="G467:K467"/>
    <mergeCell ref="L467:P467"/>
    <mergeCell ref="A468:F468"/>
    <mergeCell ref="G468:K468"/>
    <mergeCell ref="L468:P468"/>
  </mergeCells>
  <pageMargins left="0.25" right="0.25" top="0.5" bottom="0.5" header="0.3" footer="0.3"/>
  <pageSetup orientation="landscape" r:id="rId1"/>
  <headerFooter>
    <oddHeader>&amp;CIDEA B Application B (Preliminary Allocation plus Projected Carryover)</oddHeader>
    <oddFooter>&amp;LPrivate Schools&amp;RPage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Sheet1!$A$42:$A$44</xm:f>
          </x14:formula1>
          <xm:sqref>M7:P7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Normal="100" workbookViewId="0">
      <selection activeCell="S10" sqref="S10"/>
    </sheetView>
  </sheetViews>
  <sheetFormatPr defaultRowHeight="14.4"/>
  <cols>
    <col min="1" max="1" width="3.109375" customWidth="1"/>
    <col min="4" max="4" width="14.6640625" customWidth="1"/>
    <col min="6" max="6" width="11.44140625" customWidth="1"/>
    <col min="7" max="7" width="12.6640625" customWidth="1"/>
    <col min="9" max="9" width="10.109375" customWidth="1"/>
    <col min="13" max="13" width="8.88671875" customWidth="1"/>
    <col min="14" max="14" width="11.44140625" customWidth="1"/>
  </cols>
  <sheetData>
    <row r="1" spans="1:14" s="108" customFormat="1">
      <c r="A1" s="345" t="s">
        <v>719</v>
      </c>
      <c r="B1" s="345"/>
      <c r="C1" s="345"/>
      <c r="D1" s="345"/>
      <c r="E1" s="345"/>
      <c r="F1" s="345"/>
      <c r="G1" s="345"/>
      <c r="H1" s="345"/>
      <c r="I1" s="345"/>
      <c r="J1" s="345"/>
      <c r="K1" s="345"/>
      <c r="L1" s="345"/>
      <c r="M1" s="345"/>
      <c r="N1" s="345"/>
    </row>
    <row r="2" spans="1:14" s="108" customFormat="1">
      <c r="A2" s="345" t="str">
        <f>Assurances!A2</f>
        <v xml:space="preserve"> Select LEA Name</v>
      </c>
      <c r="B2" s="345"/>
      <c r="C2" s="345"/>
      <c r="D2" s="345"/>
      <c r="E2" s="345"/>
      <c r="F2" s="345"/>
      <c r="G2" s="345"/>
      <c r="H2" s="345"/>
      <c r="I2" s="345"/>
      <c r="J2" s="345"/>
      <c r="K2" s="345"/>
      <c r="L2" s="345"/>
      <c r="M2" s="345"/>
      <c r="N2" s="345"/>
    </row>
    <row r="3" spans="1:14" s="108" customFormat="1" ht="15" thickBot="1">
      <c r="A3" s="136"/>
      <c r="B3" s="136"/>
      <c r="C3" s="136"/>
      <c r="D3" s="136"/>
      <c r="E3" s="136"/>
      <c r="F3" s="136"/>
      <c r="G3" s="136"/>
      <c r="H3" s="136"/>
      <c r="I3" s="136"/>
      <c r="J3" s="136"/>
      <c r="K3" s="136"/>
      <c r="L3" s="136"/>
      <c r="M3" s="136"/>
      <c r="N3" s="136"/>
    </row>
    <row r="4" spans="1:14">
      <c r="A4" s="91" t="s">
        <v>786</v>
      </c>
      <c r="I4" s="19"/>
      <c r="J4" s="19"/>
      <c r="K4" s="176" t="s">
        <v>528</v>
      </c>
      <c r="L4" s="176"/>
      <c r="M4" s="176"/>
      <c r="N4" s="130"/>
    </row>
    <row r="5" spans="1:14">
      <c r="A5" t="s">
        <v>794</v>
      </c>
      <c r="I5" s="462" t="str">
        <f>Checklist!A3</f>
        <v xml:space="preserve"> Select LEA Name</v>
      </c>
      <c r="J5" s="463"/>
      <c r="K5" s="463"/>
      <c r="L5" s="463"/>
      <c r="M5" s="464"/>
      <c r="N5" s="321"/>
    </row>
    <row r="6" spans="1:14" ht="47.4" customHeight="1">
      <c r="A6" s="437" t="s">
        <v>817</v>
      </c>
      <c r="B6" s="437"/>
      <c r="C6" s="437"/>
      <c r="D6" s="437"/>
      <c r="E6" s="437"/>
      <c r="F6" s="437"/>
      <c r="G6" s="437"/>
      <c r="H6" s="437"/>
      <c r="I6" s="437"/>
      <c r="J6" s="437"/>
      <c r="K6" s="437"/>
      <c r="L6" s="437"/>
      <c r="M6" s="437"/>
      <c r="N6" s="80"/>
    </row>
    <row r="7" spans="1:14" s="90" customFormat="1" ht="18" customHeight="1">
      <c r="A7" s="617" t="s">
        <v>661</v>
      </c>
      <c r="B7" s="617"/>
      <c r="C7" s="617"/>
      <c r="D7" s="617"/>
      <c r="E7" s="617"/>
      <c r="F7" s="617"/>
      <c r="G7" s="617"/>
      <c r="H7" s="617"/>
      <c r="I7" s="617"/>
      <c r="J7" s="617"/>
      <c r="K7" s="617"/>
      <c r="L7" s="617"/>
      <c r="M7" s="617"/>
      <c r="N7" s="80"/>
    </row>
    <row r="9" spans="1:14">
      <c r="A9" s="462" t="s">
        <v>783</v>
      </c>
      <c r="B9" s="463"/>
      <c r="C9" s="463"/>
      <c r="D9" s="463"/>
      <c r="E9" s="463"/>
      <c r="F9" s="463"/>
      <c r="G9" s="463"/>
      <c r="H9" s="463"/>
      <c r="I9" s="463"/>
      <c r="J9" s="463"/>
      <c r="K9" s="463"/>
      <c r="L9" s="463"/>
      <c r="M9" s="463"/>
      <c r="N9" s="464"/>
    </row>
    <row r="10" spans="1:14" ht="33.6" customHeight="1">
      <c r="A10" s="438" t="s">
        <v>455</v>
      </c>
      <c r="B10" s="439"/>
      <c r="C10" s="439"/>
      <c r="D10" s="440"/>
      <c r="E10" s="484" t="s">
        <v>699</v>
      </c>
      <c r="F10" s="485"/>
      <c r="G10" s="438" t="s">
        <v>785</v>
      </c>
      <c r="H10" s="439"/>
      <c r="I10" s="440"/>
      <c r="J10" s="484" t="s">
        <v>784</v>
      </c>
      <c r="K10" s="616"/>
      <c r="L10" s="616"/>
      <c r="M10" s="485"/>
      <c r="N10" s="167" t="s">
        <v>795</v>
      </c>
    </row>
    <row r="11" spans="1:14">
      <c r="A11" s="95">
        <v>1</v>
      </c>
      <c r="B11" s="21"/>
      <c r="C11" s="21"/>
      <c r="D11" s="18"/>
      <c r="E11" s="22"/>
      <c r="F11" s="18"/>
      <c r="G11" s="22"/>
      <c r="H11" s="21"/>
      <c r="I11" s="18"/>
      <c r="J11" s="22"/>
      <c r="K11" s="21"/>
      <c r="L11" s="21"/>
      <c r="M11" s="18"/>
      <c r="N11" s="244"/>
    </row>
    <row r="12" spans="1:14">
      <c r="A12" s="95">
        <v>2</v>
      </c>
      <c r="B12" s="21"/>
      <c r="C12" s="21"/>
      <c r="D12" s="18"/>
      <c r="E12" s="22"/>
      <c r="F12" s="18"/>
      <c r="G12" s="22"/>
      <c r="H12" s="21"/>
      <c r="I12" s="18"/>
      <c r="J12" s="22"/>
      <c r="K12" s="21"/>
      <c r="L12" s="21"/>
      <c r="M12" s="18"/>
      <c r="N12" s="244"/>
    </row>
    <row r="13" spans="1:14">
      <c r="A13" s="95">
        <v>3</v>
      </c>
      <c r="B13" s="21"/>
      <c r="C13" s="21"/>
      <c r="D13" s="18"/>
      <c r="E13" s="22"/>
      <c r="F13" s="18"/>
      <c r="G13" s="22"/>
      <c r="H13" s="21"/>
      <c r="I13" s="18"/>
      <c r="J13" s="22"/>
      <c r="K13" s="21"/>
      <c r="L13" s="21"/>
      <c r="M13" s="18"/>
      <c r="N13" s="244"/>
    </row>
    <row r="14" spans="1:14">
      <c r="A14" s="95">
        <v>4</v>
      </c>
      <c r="B14" s="21"/>
      <c r="C14" s="21"/>
      <c r="D14" s="18"/>
      <c r="E14" s="22"/>
      <c r="F14" s="18"/>
      <c r="G14" s="22"/>
      <c r="H14" s="21"/>
      <c r="I14" s="18"/>
      <c r="J14" s="21"/>
      <c r="K14" s="21"/>
      <c r="L14" s="21"/>
      <c r="M14" s="18"/>
      <c r="N14" s="249"/>
    </row>
    <row r="15" spans="1:14">
      <c r="A15" s="95">
        <v>5</v>
      </c>
      <c r="B15" s="21"/>
      <c r="C15" s="21"/>
      <c r="D15" s="18"/>
      <c r="E15" s="22"/>
      <c r="F15" s="18"/>
      <c r="G15" s="22"/>
      <c r="H15" s="21"/>
      <c r="I15" s="18"/>
      <c r="J15" s="21"/>
      <c r="K15" s="21"/>
      <c r="L15" s="21"/>
      <c r="M15" s="18"/>
      <c r="N15" s="244"/>
    </row>
    <row r="16" spans="1:14">
      <c r="A16" s="95">
        <v>6</v>
      </c>
      <c r="B16" s="21"/>
      <c r="C16" s="21"/>
      <c r="D16" s="18"/>
      <c r="E16" s="22"/>
      <c r="F16" s="18"/>
      <c r="G16" s="22"/>
      <c r="H16" s="21"/>
      <c r="I16" s="18"/>
      <c r="J16" s="21"/>
      <c r="K16" s="21"/>
      <c r="L16" s="21"/>
      <c r="M16" s="18"/>
      <c r="N16" s="244"/>
    </row>
    <row r="17" spans="1:14">
      <c r="A17" s="95">
        <v>7</v>
      </c>
      <c r="B17" s="21"/>
      <c r="C17" s="21"/>
      <c r="D17" s="18"/>
      <c r="E17" s="22"/>
      <c r="F17" s="18"/>
      <c r="G17" s="22"/>
      <c r="H17" s="21"/>
      <c r="I17" s="18"/>
      <c r="J17" s="21"/>
      <c r="K17" s="21"/>
      <c r="L17" s="21"/>
      <c r="M17" s="18"/>
      <c r="N17" s="244"/>
    </row>
    <row r="18" spans="1:14">
      <c r="A18" s="95">
        <v>8</v>
      </c>
      <c r="B18" s="21"/>
      <c r="C18" s="21"/>
      <c r="D18" s="18"/>
      <c r="E18" s="22"/>
      <c r="F18" s="18"/>
      <c r="G18" s="22"/>
      <c r="H18" s="21"/>
      <c r="I18" s="18"/>
      <c r="J18" s="21"/>
      <c r="K18" s="21"/>
      <c r="L18" s="21"/>
      <c r="M18" s="18"/>
      <c r="N18" s="244"/>
    </row>
    <row r="19" spans="1:14">
      <c r="A19" s="95">
        <v>9</v>
      </c>
      <c r="B19" s="21"/>
      <c r="C19" s="21"/>
      <c r="D19" s="18"/>
      <c r="E19" s="22"/>
      <c r="F19" s="18"/>
      <c r="G19" s="22"/>
      <c r="H19" s="21"/>
      <c r="I19" s="18"/>
      <c r="J19" s="21"/>
      <c r="K19" s="21"/>
      <c r="L19" s="21"/>
      <c r="M19" s="18"/>
      <c r="N19" s="244"/>
    </row>
    <row r="20" spans="1:14">
      <c r="A20" s="95">
        <v>10</v>
      </c>
      <c r="B20" s="21"/>
      <c r="C20" s="21"/>
      <c r="D20" s="18"/>
      <c r="E20" s="22"/>
      <c r="F20" s="18"/>
      <c r="G20" s="22"/>
      <c r="H20" s="21"/>
      <c r="I20" s="18"/>
      <c r="J20" s="21"/>
      <c r="K20" s="21"/>
      <c r="L20" s="21"/>
      <c r="M20" s="18"/>
      <c r="N20" s="244"/>
    </row>
    <row r="21" spans="1:14">
      <c r="A21" s="95">
        <v>11</v>
      </c>
      <c r="B21" s="21"/>
      <c r="C21" s="21"/>
      <c r="D21" s="18"/>
      <c r="E21" s="22"/>
      <c r="F21" s="18"/>
      <c r="G21" s="22"/>
      <c r="H21" s="21"/>
      <c r="I21" s="18"/>
      <c r="J21" s="21"/>
      <c r="K21" s="21"/>
      <c r="L21" s="21"/>
      <c r="M21" s="18"/>
      <c r="N21" s="244"/>
    </row>
    <row r="22" spans="1:14">
      <c r="A22" s="95">
        <v>12</v>
      </c>
      <c r="B22" s="21"/>
      <c r="C22" s="21"/>
      <c r="D22" s="18"/>
      <c r="E22" s="22"/>
      <c r="F22" s="18"/>
      <c r="G22" s="22"/>
      <c r="H22" s="21"/>
      <c r="I22" s="18"/>
      <c r="J22" s="21"/>
      <c r="K22" s="21"/>
      <c r="L22" s="21"/>
      <c r="M22" s="18"/>
      <c r="N22" s="244"/>
    </row>
    <row r="23" spans="1:14">
      <c r="A23" s="95">
        <v>13</v>
      </c>
      <c r="B23" s="21"/>
      <c r="C23" s="21"/>
      <c r="D23" s="18"/>
      <c r="E23" s="22"/>
      <c r="F23" s="18"/>
      <c r="G23" s="22"/>
      <c r="H23" s="21"/>
      <c r="I23" s="18"/>
      <c r="J23" s="21"/>
      <c r="K23" s="21"/>
      <c r="L23" s="21"/>
      <c r="M23" s="18"/>
      <c r="N23" s="244"/>
    </row>
    <row r="24" spans="1:14">
      <c r="A24" s="95">
        <v>14</v>
      </c>
      <c r="B24" s="21"/>
      <c r="C24" s="21"/>
      <c r="D24" s="18"/>
      <c r="E24" s="22"/>
      <c r="F24" s="18"/>
      <c r="G24" s="22"/>
      <c r="H24" s="21"/>
      <c r="I24" s="18"/>
      <c r="J24" s="21"/>
      <c r="K24" s="21"/>
      <c r="L24" s="21"/>
      <c r="M24" s="18"/>
      <c r="N24" s="244"/>
    </row>
    <row r="25" spans="1:14">
      <c r="A25" s="95">
        <v>15</v>
      </c>
      <c r="B25" s="21"/>
      <c r="C25" s="21"/>
      <c r="D25" s="18"/>
      <c r="E25" s="22"/>
      <c r="F25" s="18"/>
      <c r="G25" s="22"/>
      <c r="H25" s="21"/>
      <c r="I25" s="18"/>
      <c r="J25" s="21"/>
      <c r="K25" s="21"/>
      <c r="L25" s="21"/>
      <c r="M25" s="18"/>
      <c r="N25" s="244"/>
    </row>
    <row r="26" spans="1:14">
      <c r="A26" s="95">
        <v>16</v>
      </c>
      <c r="B26" s="21"/>
      <c r="C26" s="21"/>
      <c r="D26" s="18"/>
      <c r="E26" s="22"/>
      <c r="F26" s="18"/>
      <c r="G26" s="22"/>
      <c r="H26" s="21"/>
      <c r="I26" s="18"/>
      <c r="J26" s="21"/>
      <c r="K26" s="21"/>
      <c r="L26" s="21"/>
      <c r="M26" s="18"/>
      <c r="N26" s="244"/>
    </row>
    <row r="27" spans="1:14">
      <c r="A27" s="95">
        <v>17</v>
      </c>
      <c r="B27" s="28"/>
      <c r="C27" s="28"/>
      <c r="D27" s="60"/>
      <c r="E27" s="29"/>
      <c r="F27" s="60"/>
      <c r="G27" s="29"/>
      <c r="H27" s="28"/>
      <c r="I27" s="60"/>
      <c r="J27" s="28"/>
      <c r="K27" s="28"/>
      <c r="L27" s="28"/>
      <c r="M27" s="60"/>
      <c r="N27" s="244"/>
    </row>
    <row r="28" spans="1:14">
      <c r="A28" s="95">
        <v>18</v>
      </c>
      <c r="B28" s="82"/>
      <c r="C28" s="82"/>
      <c r="D28" s="83"/>
      <c r="E28" s="82"/>
      <c r="F28" s="83"/>
      <c r="G28" s="107"/>
      <c r="H28" s="82"/>
      <c r="I28" s="83"/>
      <c r="J28" s="82"/>
      <c r="K28" s="82"/>
      <c r="L28" s="82"/>
      <c r="M28" s="83"/>
      <c r="N28" s="244"/>
    </row>
    <row r="29" spans="1:14">
      <c r="A29" s="95">
        <v>19</v>
      </c>
      <c r="B29" s="28"/>
      <c r="C29" s="28"/>
      <c r="D29" s="60"/>
      <c r="E29" s="28"/>
      <c r="F29" s="60"/>
      <c r="G29" s="29"/>
      <c r="H29" s="28"/>
      <c r="I29" s="60"/>
      <c r="J29" s="28"/>
      <c r="K29" s="28"/>
      <c r="L29" s="28"/>
      <c r="M29" s="60"/>
      <c r="N29" s="244"/>
    </row>
    <row r="30" spans="1:14">
      <c r="A30" s="66">
        <v>20</v>
      </c>
      <c r="B30" s="21"/>
      <c r="C30" s="21"/>
      <c r="D30" s="18"/>
      <c r="E30" s="21"/>
      <c r="F30" s="18"/>
      <c r="G30" s="22"/>
      <c r="H30" s="21"/>
      <c r="I30" s="18"/>
      <c r="J30" s="21"/>
      <c r="K30" s="21"/>
      <c r="L30" s="21"/>
      <c r="M30" s="18"/>
      <c r="N30" s="244"/>
    </row>
  </sheetData>
  <mergeCells count="10">
    <mergeCell ref="A1:N1"/>
    <mergeCell ref="A2:N2"/>
    <mergeCell ref="A10:D10"/>
    <mergeCell ref="J10:M10"/>
    <mergeCell ref="A6:M6"/>
    <mergeCell ref="A7:M7"/>
    <mergeCell ref="E10:F10"/>
    <mergeCell ref="G10:I10"/>
    <mergeCell ref="A9:N9"/>
    <mergeCell ref="I5:M5"/>
  </mergeCells>
  <pageMargins left="0.7" right="0.7" top="0.75" bottom="0.75" header="0.3" footer="0.3"/>
  <pageSetup scale="91" fitToHeight="0" orientation="landscape" r:id="rId1"/>
  <headerFooter>
    <oddHeader>&amp;CIDEA B Application B (Preliminary Allocation plus Projected Carryover)</oddHeader>
    <oddFooter>&amp;LPrivate School Consultation&amp;RPage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Normal="100" workbookViewId="0">
      <selection activeCell="E27" sqref="E27"/>
    </sheetView>
  </sheetViews>
  <sheetFormatPr defaultRowHeight="14.4"/>
  <cols>
    <col min="4" max="4" width="14.33203125" customWidth="1"/>
    <col min="6" max="6" width="16.5546875" customWidth="1"/>
    <col min="10" max="10" width="3.6640625" customWidth="1"/>
    <col min="11" max="11" width="32.109375" customWidth="1"/>
  </cols>
  <sheetData>
    <row r="1" spans="1:13" s="108" customFormat="1">
      <c r="A1" s="345" t="s">
        <v>719</v>
      </c>
      <c r="B1" s="345"/>
      <c r="C1" s="345"/>
      <c r="D1" s="345"/>
      <c r="E1" s="345"/>
      <c r="F1" s="345"/>
      <c r="G1" s="345"/>
      <c r="H1" s="345"/>
      <c r="I1" s="345"/>
      <c r="J1" s="345"/>
      <c r="K1" s="345"/>
    </row>
    <row r="2" spans="1:13" s="108" customFormat="1">
      <c r="A2" s="345" t="str">
        <f>Checklist!A3</f>
        <v xml:space="preserve"> Select LEA Name</v>
      </c>
      <c r="B2" s="345"/>
      <c r="C2" s="345"/>
      <c r="D2" s="345"/>
      <c r="E2" s="345"/>
      <c r="F2" s="345"/>
      <c r="G2" s="345"/>
      <c r="H2" s="345"/>
      <c r="I2" s="345"/>
      <c r="J2" s="345"/>
      <c r="K2" s="345"/>
    </row>
    <row r="3" spans="1:13" s="108" customFormat="1" ht="15" thickBot="1">
      <c r="A3" s="136"/>
      <c r="B3" s="136"/>
      <c r="C3" s="136"/>
      <c r="D3" s="136"/>
      <c r="E3" s="136"/>
      <c r="F3" s="136"/>
      <c r="G3" s="136"/>
      <c r="H3" s="136"/>
      <c r="I3" s="136"/>
      <c r="J3" s="136"/>
      <c r="K3" s="136"/>
    </row>
    <row r="4" spans="1:13" s="14" customFormat="1">
      <c r="A4" s="93" t="s">
        <v>33</v>
      </c>
      <c r="G4" s="19"/>
      <c r="H4" s="19"/>
      <c r="I4" s="177" t="s">
        <v>526</v>
      </c>
      <c r="J4" s="131"/>
      <c r="K4" s="131"/>
    </row>
    <row r="6" spans="1:13" ht="14.4" customHeight="1">
      <c r="A6" s="624" t="s">
        <v>106</v>
      </c>
      <c r="B6" s="624"/>
      <c r="C6" s="624"/>
      <c r="D6" s="624"/>
      <c r="E6" s="624"/>
      <c r="F6" s="624"/>
      <c r="G6" s="624"/>
      <c r="H6" s="624"/>
      <c r="I6" s="624"/>
      <c r="J6" s="624"/>
      <c r="K6" s="624"/>
      <c r="L6" s="154"/>
      <c r="M6" s="154"/>
    </row>
    <row r="7" spans="1:13">
      <c r="A7" s="624"/>
      <c r="B7" s="624"/>
      <c r="C7" s="624"/>
      <c r="D7" s="624"/>
      <c r="E7" s="624"/>
      <c r="F7" s="624"/>
      <c r="G7" s="624"/>
      <c r="H7" s="624"/>
      <c r="I7" s="624"/>
      <c r="J7" s="624"/>
      <c r="K7" s="624"/>
      <c r="L7" s="154"/>
      <c r="M7" s="154"/>
    </row>
    <row r="8" spans="1:13">
      <c r="A8" s="624"/>
      <c r="B8" s="624"/>
      <c r="C8" s="624"/>
      <c r="D8" s="624"/>
      <c r="E8" s="624"/>
      <c r="F8" s="624"/>
      <c r="G8" s="624"/>
      <c r="H8" s="624"/>
      <c r="I8" s="624"/>
      <c r="J8" s="624"/>
      <c r="K8" s="624"/>
      <c r="L8" s="154"/>
      <c r="M8" s="154"/>
    </row>
    <row r="9" spans="1:13">
      <c r="A9" s="57"/>
      <c r="B9" s="57"/>
      <c r="C9" s="57"/>
      <c r="D9" s="57"/>
      <c r="E9" s="57"/>
      <c r="F9" s="57"/>
      <c r="G9" s="57"/>
      <c r="H9" s="57"/>
      <c r="I9" s="57"/>
      <c r="J9" s="57"/>
    </row>
    <row r="10" spans="1:13" ht="14.4" customHeight="1">
      <c r="A10" s="625" t="s">
        <v>818</v>
      </c>
      <c r="B10" s="625"/>
      <c r="C10" s="625"/>
      <c r="D10" s="625"/>
      <c r="E10" s="625"/>
      <c r="F10" s="625"/>
      <c r="G10" s="625"/>
      <c r="H10" s="625"/>
      <c r="I10" s="625"/>
      <c r="J10" s="625"/>
      <c r="K10" s="625"/>
      <c r="L10" s="155"/>
      <c r="M10" s="155"/>
    </row>
    <row r="11" spans="1:13">
      <c r="A11" s="625"/>
      <c r="B11" s="625"/>
      <c r="C11" s="625"/>
      <c r="D11" s="625"/>
      <c r="E11" s="625"/>
      <c r="F11" s="625"/>
      <c r="G11" s="625"/>
      <c r="H11" s="625"/>
      <c r="I11" s="625"/>
      <c r="J11" s="625"/>
      <c r="K11" s="625"/>
      <c r="L11" s="155"/>
      <c r="M11" s="155"/>
    </row>
    <row r="12" spans="1:13" ht="28.8" customHeight="1">
      <c r="A12" s="625"/>
      <c r="B12" s="625"/>
      <c r="C12" s="625"/>
      <c r="D12" s="625"/>
      <c r="E12" s="625"/>
      <c r="F12" s="625"/>
      <c r="G12" s="625"/>
      <c r="H12" s="625"/>
      <c r="I12" s="625"/>
      <c r="J12" s="625"/>
      <c r="K12" s="625"/>
      <c r="L12" s="155"/>
      <c r="M12" s="155"/>
    </row>
    <row r="13" spans="1:13" s="242" customFormat="1" ht="18.600000000000001" customHeight="1">
      <c r="A13" s="325"/>
      <c r="B13" s="325"/>
      <c r="C13" s="325"/>
      <c r="D13" s="325"/>
      <c r="E13" s="325"/>
      <c r="F13" s="325"/>
      <c r="G13" s="325"/>
      <c r="H13" s="325"/>
      <c r="I13" s="325"/>
      <c r="J13" s="325"/>
      <c r="K13" s="325"/>
      <c r="L13" s="325"/>
      <c r="M13" s="325"/>
    </row>
    <row r="14" spans="1:13">
      <c r="A14" s="618" t="s">
        <v>34</v>
      </c>
      <c r="B14" s="619"/>
      <c r="C14" s="619"/>
      <c r="D14" s="620"/>
      <c r="E14" s="618" t="s">
        <v>35</v>
      </c>
      <c r="F14" s="620"/>
      <c r="G14" s="99" t="s">
        <v>36</v>
      </c>
      <c r="H14" s="100"/>
      <c r="I14" s="100"/>
      <c r="J14" s="103"/>
      <c r="K14" s="258" t="s">
        <v>675</v>
      </c>
    </row>
    <row r="15" spans="1:13" ht="15.6">
      <c r="A15" s="621"/>
      <c r="B15" s="622"/>
      <c r="C15" s="622"/>
      <c r="D15" s="623"/>
      <c r="E15" s="621"/>
      <c r="F15" s="623"/>
      <c r="G15" s="272"/>
      <c r="H15" s="101"/>
      <c r="I15" s="101"/>
      <c r="J15" s="104"/>
      <c r="K15" s="244"/>
    </row>
    <row r="16" spans="1:13" ht="15.6">
      <c r="A16" s="621"/>
      <c r="B16" s="622"/>
      <c r="C16" s="622"/>
      <c r="D16" s="623"/>
      <c r="E16" s="621"/>
      <c r="F16" s="623"/>
      <c r="G16" s="272"/>
      <c r="H16" s="102"/>
      <c r="I16" s="102"/>
      <c r="J16" s="105"/>
      <c r="K16" s="244"/>
    </row>
    <row r="17" spans="1:11" ht="15.6">
      <c r="A17" s="621"/>
      <c r="B17" s="622"/>
      <c r="C17" s="622"/>
      <c r="D17" s="623"/>
      <c r="E17" s="621"/>
      <c r="F17" s="623"/>
      <c r="G17" s="272"/>
      <c r="H17" s="102"/>
      <c r="I17" s="102"/>
      <c r="J17" s="105"/>
      <c r="K17" s="244"/>
    </row>
    <row r="18" spans="1:11" ht="15.6">
      <c r="A18" s="621"/>
      <c r="B18" s="622"/>
      <c r="C18" s="622"/>
      <c r="D18" s="623"/>
      <c r="E18" s="621"/>
      <c r="F18" s="623"/>
      <c r="G18" s="272"/>
      <c r="H18" s="102"/>
      <c r="I18" s="102"/>
      <c r="J18" s="105"/>
      <c r="K18" s="244"/>
    </row>
    <row r="19" spans="1:11" ht="15.6">
      <c r="A19" s="621"/>
      <c r="B19" s="622"/>
      <c r="C19" s="622"/>
      <c r="D19" s="623"/>
      <c r="E19" s="621"/>
      <c r="F19" s="623"/>
      <c r="G19" s="272"/>
      <c r="H19" s="102"/>
      <c r="I19" s="102"/>
      <c r="J19" s="105"/>
      <c r="K19" s="244"/>
    </row>
    <row r="20" spans="1:11" ht="15.6">
      <c r="A20" s="621"/>
      <c r="B20" s="622"/>
      <c r="C20" s="622"/>
      <c r="D20" s="623"/>
      <c r="E20" s="621"/>
      <c r="F20" s="623"/>
      <c r="G20" s="272"/>
      <c r="H20" s="102"/>
      <c r="I20" s="102"/>
      <c r="J20" s="105"/>
      <c r="K20" s="244"/>
    </row>
    <row r="21" spans="1:11" ht="15.6">
      <c r="A21" s="621"/>
      <c r="B21" s="622"/>
      <c r="C21" s="622"/>
      <c r="D21" s="623"/>
      <c r="E21" s="621"/>
      <c r="F21" s="623"/>
      <c r="G21" s="272"/>
      <c r="H21" s="102"/>
      <c r="I21" s="102"/>
      <c r="J21" s="105"/>
      <c r="K21" s="276"/>
    </row>
    <row r="22" spans="1:11" ht="15.6">
      <c r="A22" s="621"/>
      <c r="B22" s="622"/>
      <c r="C22" s="622"/>
      <c r="D22" s="623"/>
      <c r="E22" s="621"/>
      <c r="F22" s="623"/>
      <c r="G22" s="272"/>
      <c r="H22" s="102"/>
      <c r="I22" s="102"/>
      <c r="J22" s="105"/>
      <c r="K22" s="244"/>
    </row>
  </sheetData>
  <mergeCells count="22">
    <mergeCell ref="A1:K1"/>
    <mergeCell ref="A2:K2"/>
    <mergeCell ref="A22:D22"/>
    <mergeCell ref="E22:F22"/>
    <mergeCell ref="A19:D19"/>
    <mergeCell ref="E19:F19"/>
    <mergeCell ref="A20:D20"/>
    <mergeCell ref="E20:F20"/>
    <mergeCell ref="A21:D21"/>
    <mergeCell ref="E21:F21"/>
    <mergeCell ref="A16:D16"/>
    <mergeCell ref="E16:F16"/>
    <mergeCell ref="A17:D17"/>
    <mergeCell ref="E17:F17"/>
    <mergeCell ref="A18:D18"/>
    <mergeCell ref="E18:F18"/>
    <mergeCell ref="A14:D14"/>
    <mergeCell ref="E14:F14"/>
    <mergeCell ref="A15:D15"/>
    <mergeCell ref="E15:F15"/>
    <mergeCell ref="A6:K8"/>
    <mergeCell ref="A10:K12"/>
  </mergeCells>
  <pageMargins left="0.25" right="0.25" top="0.5" bottom="0.5" header="0.3" footer="0.3"/>
  <pageSetup orientation="landscape" r:id="rId1"/>
  <headerFooter>
    <oddHeader>&amp;CIDEA B Application B (Preliminary Allocation plus Projected Carryover)</oddHeader>
    <oddFooter>&amp;LParent Involvement&amp;RPage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Checklist</vt:lpstr>
      <vt:lpstr>Assurances</vt:lpstr>
      <vt:lpstr>LEA Analysis &amp; Plans</vt:lpstr>
      <vt:lpstr>Basic &amp; Preschool Budgets</vt:lpstr>
      <vt:lpstr>CEIS</vt:lpstr>
      <vt:lpstr>Local Charters</vt:lpstr>
      <vt:lpstr>Private Schools</vt:lpstr>
      <vt:lpstr>Private School Consultation</vt:lpstr>
      <vt:lpstr>Parent Involvement</vt:lpstr>
      <vt:lpstr>Excess Cost</vt:lpstr>
      <vt:lpstr>Budget Summary</vt:lpstr>
      <vt:lpstr>Instructions</vt:lpstr>
      <vt:lpstr>Sheet1</vt:lpstr>
      <vt:lpstr>Sheet2</vt:lpstr>
      <vt:lpstr>CS Memo</vt:lpstr>
      <vt:lpstr>'Budget Summary'!Print_Area</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Charlene Marcotte</dc:creator>
  <cp:lastModifiedBy>Charlene Marcotte</cp:lastModifiedBy>
  <cp:lastPrinted>2019-05-02T20:55:20Z</cp:lastPrinted>
  <dcterms:created xsi:type="dcterms:W3CDTF">2018-01-10T23:42:26Z</dcterms:created>
  <dcterms:modified xsi:type="dcterms:W3CDTF">2019-05-02T22:53:17Z</dcterms:modified>
</cp:coreProperties>
</file>