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72.30.5.52\PED Files\Nutrition\Data Coordinator\Data Reporting\FNS-742 &amp; SFA Verification Guidance\SY2021\"/>
    </mc:Choice>
  </mc:AlternateContent>
  <bookViews>
    <workbookView xWindow="0" yWindow="0" windowWidth="25600" windowHeight="10433"/>
  </bookViews>
  <sheets>
    <sheet name="       742 FORM            " sheetId="11" r:id="rId1"/>
    <sheet name="Add FNS Instructions" sheetId="13" r:id="rId2"/>
    <sheet name="Edit Check Instructions" sheetId="10" r:id="rId3"/>
    <sheet name="Edit Check Descriptions" sheetId="15" r:id="rId4"/>
    <sheet name="FNS FPRS Crosswalk" sheetId="12" r:id="rId5"/>
  </sheets>
  <definedNames>
    <definedName name="_xlnm.Print_Area" localSheetId="0">'       742 FORM            '!$B$5:$S$71</definedName>
    <definedName name="_xlnm.Print_Area" localSheetId="1">'Add FNS Instructions'!$A$1:$X$168</definedName>
    <definedName name="_xlnm.Print_Area" localSheetId="3">'Edit Check Descriptions'!$A$1:$E$23</definedName>
    <definedName name="_xlnm.Print_Area" localSheetId="2">'Edit Check Instructions'!$A$1:$J$141</definedName>
    <definedName name="_xlnm.Print_Area" localSheetId="4">'FNS FPRS Crosswalk'!$A$1:$X$162</definedName>
  </definedNames>
  <calcPr calcId="162913"/>
</workbook>
</file>

<file path=xl/calcChain.xml><?xml version="1.0" encoding="utf-8"?>
<calcChain xmlns="http://schemas.openxmlformats.org/spreadsheetml/2006/main">
  <c r="Q42" i="11" l="1"/>
  <c r="AO2" i="11"/>
  <c r="CI2" i="11"/>
  <c r="H42" i="11"/>
  <c r="AN2" i="11"/>
  <c r="CD2" i="11"/>
  <c r="F118" i="11"/>
  <c r="AY2" i="11"/>
  <c r="F114" i="11"/>
  <c r="AV2" i="11"/>
  <c r="F110" i="11"/>
  <c r="AU2" i="11"/>
  <c r="F106" i="11"/>
  <c r="AT2" i="11"/>
  <c r="F102" i="11"/>
  <c r="AS2" i="11"/>
  <c r="F98" i="11"/>
  <c r="AR2" i="11"/>
  <c r="F94" i="11"/>
  <c r="AQ2" i="11"/>
  <c r="F90" i="11"/>
  <c r="AP2" i="11"/>
  <c r="F86" i="11"/>
  <c r="AD2" i="11"/>
  <c r="BZ2" i="11"/>
  <c r="BY2" i="11"/>
  <c r="BX2" i="11"/>
  <c r="BW2" i="11"/>
  <c r="BV2" i="11"/>
  <c r="BU2" i="11"/>
  <c r="BT2" i="11"/>
  <c r="BS2" i="11"/>
  <c r="BR2" i="11"/>
  <c r="BQ2" i="11"/>
  <c r="BP2" i="11"/>
  <c r="BO2" i="11"/>
  <c r="BN2" i="11"/>
  <c r="BM2" i="11"/>
  <c r="BL2" i="11"/>
  <c r="BK2" i="11"/>
  <c r="BJ2" i="11"/>
  <c r="BI2" i="11"/>
  <c r="BH2" i="11"/>
  <c r="BG2" i="11"/>
  <c r="BF2" i="11"/>
  <c r="BE2" i="11"/>
  <c r="BD2" i="11"/>
  <c r="BC2" i="11"/>
  <c r="BB2" i="11"/>
  <c r="BA2" i="11"/>
  <c r="AZ2" i="11"/>
  <c r="AX2" i="11"/>
  <c r="CQ2" i="11"/>
  <c r="AW2" i="11"/>
  <c r="CN2" i="11"/>
  <c r="AM2" i="11"/>
  <c r="AL2" i="11"/>
  <c r="AK2" i="11"/>
  <c r="AJ2" i="11"/>
  <c r="AI2" i="11"/>
  <c r="AH2" i="11"/>
  <c r="AG2" i="11"/>
  <c r="AF2" i="11"/>
  <c r="AE2" i="11"/>
  <c r="AC2" i="11"/>
  <c r="AB2" i="11"/>
  <c r="AA2" i="11"/>
  <c r="Z2" i="11"/>
  <c r="Y2" i="11"/>
  <c r="X2" i="11"/>
  <c r="W2" i="11"/>
  <c r="V2" i="11"/>
  <c r="CG2" i="11"/>
  <c r="U2" i="11"/>
  <c r="T2" i="11"/>
  <c r="S2" i="11"/>
  <c r="R2" i="11"/>
  <c r="L2" i="11"/>
  <c r="CE2" i="11"/>
  <c r="M2" i="11"/>
  <c r="N2" i="11"/>
  <c r="O2" i="11"/>
  <c r="P2" i="11"/>
  <c r="Q2" i="11"/>
  <c r="CF2" i="11"/>
  <c r="K2" i="11"/>
  <c r="J2" i="11"/>
  <c r="I2" i="11"/>
  <c r="H2" i="11"/>
  <c r="G2" i="11"/>
  <c r="F2" i="11"/>
  <c r="E2" i="11"/>
  <c r="A2" i="11"/>
  <c r="G82" i="11"/>
  <c r="D2" i="11"/>
  <c r="F82" i="11"/>
  <c r="C2" i="11"/>
  <c r="CR2" i="11"/>
  <c r="CA2" i="11"/>
  <c r="CP2" i="11"/>
  <c r="CO2" i="11"/>
  <c r="CM2" i="11"/>
  <c r="CK2" i="11"/>
  <c r="CL2" i="11"/>
  <c r="CJ2" i="11"/>
  <c r="CC2" i="11"/>
  <c r="CB2" i="11"/>
  <c r="CH2" i="11"/>
  <c r="CS2" i="11"/>
</calcChain>
</file>

<file path=xl/sharedStrings.xml><?xml version="1.0" encoding="utf-8"?>
<sst xmlns="http://schemas.openxmlformats.org/spreadsheetml/2006/main" count="345" uniqueCount="329">
  <si>
    <t>SFA Name</t>
  </si>
  <si>
    <t>SFA City</t>
  </si>
  <si>
    <t>SFA ID #</t>
  </si>
  <si>
    <t>Type of SFA:  Public</t>
  </si>
  <si>
    <t>Type of SFA: Private</t>
  </si>
  <si>
    <t>School Year From</t>
  </si>
  <si>
    <t>School Year To</t>
  </si>
  <si>
    <t>SFA Zip Code</t>
  </si>
  <si>
    <t>State ID</t>
  </si>
  <si>
    <t>1-1. Total Schools 
(Do not include RCCIs)  
A. Number of Schools OR Institutions</t>
  </si>
  <si>
    <t>1-1. Total Schools 
(Do not include RCCIs) 
B. Number of Students</t>
  </si>
  <si>
    <t>1-2. Total RCCIs
(Do not include schools counted in 1-1) 
A. Number of Schools OR Institutions</t>
  </si>
  <si>
    <t>1-2. Total RCCIs
(Do not include schools counted in 1-1) 
B. Number of Students</t>
  </si>
  <si>
    <t>1-2a. RCCIs with day students (Report ONLY day students in 1-2aB) 
A. Number of Schools OR Institutions</t>
  </si>
  <si>
    <t>1-2a. RCCIs with day students (Report ONLY day students in 1-2aB) 
B. Number of Students</t>
  </si>
  <si>
    <t>1-2b. RCCIs with NO day students 
A. Number of Schools OR Institutions</t>
  </si>
  <si>
    <t>1-2b. RCCIs with NO day students 
B. Number of Students</t>
  </si>
  <si>
    <t>2-1. Operating Provision 2/3 in a BASE year for NSLP and SBP 
A. Number of Schools AND Institutions</t>
  </si>
  <si>
    <t>2-1. Operating Provision 2/3 in a BASE year for NSLP and SBP 
B. Number of Students</t>
  </si>
  <si>
    <t>2-2. Operating Provision 2/3 in a NON BASE year for NSLP and SBP
A. Number of Schools AND Institutions</t>
  </si>
  <si>
    <t>2-2. Operating Provision 2/3 in a NON BASE year for NSLP and SBP 
B. Number of Students</t>
  </si>
  <si>
    <t>2-2a. Provision 2/3 students reported as FREE in a NON BASE year  
B. Number of Students</t>
  </si>
  <si>
    <t>2-2b. Provision 2/3 students reported as REDUCED PRICE in a NON BASE year 
B. Number of Students</t>
  </si>
  <si>
    <t>2-3. Operating the Community Eligibility Option 
A. Number of Schools AND Institutions</t>
  </si>
  <si>
    <t>2-3. Operating the Community Eligibility Option 
B. Number of Students</t>
  </si>
  <si>
    <t>2-4. Operating other alternatives for NSLP and SBP 
A. Number of Schools AND Institutions</t>
  </si>
  <si>
    <t>2-4. Operating other alternatives for NSLP and SBP 
B. Number of Students</t>
  </si>
  <si>
    <t>2-5. Operating an alternate provision(s) for only SBP or only NSLP 
A. Number of Schools AND Institutions</t>
  </si>
  <si>
    <t>2-5. Operating an alternate provision(s) for only SBP or only NSLP   
B. Number of Students</t>
  </si>
  <si>
    <t>3-1. Enter a "1" only if all schools and/or RCCIs in the SFA were not required to perform direct certification with SNAP (i.e. NON BASE year Provision 2/3 for all schools), otherwise enter a "0"</t>
  </si>
  <si>
    <t>3-2. Students directly certified through Supplemental Nutrition Assistance Program (SNAP): Do not include students certified with SNAP through the letter method 
B. Number of FREE Students</t>
  </si>
  <si>
    <t>3-4. Students certified categorically FREE eligible through SNAP letter method: Include students certified for free meals through the family providing a letter from the SNAP agency 
B. Number of FREE Students</t>
  </si>
  <si>
    <t>4-1. Approved as categorically FREE Eligible: Based on those providing documentation (e.g. a case number for SNAP, TANF, FDPIR on an application) 
A. Number of Applications</t>
  </si>
  <si>
    <t>4-1. Approved as categorically FREE Eligible: Based on those providing documentation (e.g. a case number for SNAP, TANF, FDPIR on an application) 
B. Number of Students</t>
  </si>
  <si>
    <t>4-2. Approved as FREE eligible: Based on household size and income information 
A. Number of Applications</t>
  </si>
  <si>
    <t>4-2. Approved as FREE eligible: Based on household size and income information 
B. Number of Students</t>
  </si>
  <si>
    <t>4-3. Approved as REDUCED PRICE eligible: Based on household size and income information  
A. Number of Applications</t>
  </si>
  <si>
    <t>4-3. Approved as REDUCED PRICE eligible: Based on household size and income information 
B. Number of Students</t>
  </si>
  <si>
    <t>T-1. Total FREE Eligible Students Reported
(3-2B) + (3-3B) + (3-4B) + (4-1B) + (4-2B) + (2-2aB, if applicable)</t>
  </si>
  <si>
    <t>T-2. Total REDUCED PRICE Eligible Students Reported
(4-3B) + (2-2bB, if applicable)</t>
  </si>
  <si>
    <t>5-1. Enter a "1", if ALL schools and/or RCCIs are exempt from verification, otherwise enter a "0"</t>
  </si>
  <si>
    <t>5-2. Was verification performed and completed?
Enter a "1" if Yes, completed by November 15th, otherwise enter a "0"</t>
  </si>
  <si>
    <t>5-2. Was verification performed and completed?
Enter a "1", if Yes completed after November 15th, otherwise enter a "0"</t>
  </si>
  <si>
    <t>5-2. Was verification performed and completed?
Enter a "1", if No, verification was NOT performed or the process was not completed, otherwise enter a "0"</t>
  </si>
  <si>
    <t>5-3. Type of Verification process used:
1. Enter a "1", if Standard (Lesser of 3% or 3,000 error-prone), otherwise enter a "0"</t>
  </si>
  <si>
    <t>5-3. Type of Verification process used:
2. Enter a "1", if Alternate one (Lesser of 3% or 3,000 selected randomly), otherwise enter a "0"</t>
  </si>
  <si>
    <t>5-3. Type of Verification process used:
3. Enter a "1", if Alternate two (Lesser of 1% or 1,000 error prone applications PLUS lesser of one-half of one percent or 500 applications with SNAP/TANF/FDPIR case numbers), otherwise enter a "0"</t>
  </si>
  <si>
    <t>5-4. Total ERROR PRONE applications: Report all applications as of October 1st considered error prone</t>
  </si>
  <si>
    <t>5-5. Number of applications selected for verification sample</t>
  </si>
  <si>
    <t>5-6.  Enter a "1", if direct verification was not conducted in the SFA, (i.e. not one of the schools and/or RCCIs in the SFA performed direct verification), otherwise enter a "0"</t>
  </si>
  <si>
    <t>5-7. Confirmed through direct verification 
A. Number of Applications</t>
  </si>
  <si>
    <t>5-7. Confirmed through direct verification 
B. Number of Students</t>
  </si>
  <si>
    <t>5-8. Results of Verification by Original Benefit Type
A. FREE-Categorically Eligible
1. Responded, NO CHANGE
a. Applications</t>
  </si>
  <si>
    <t>5-8. Results of Verification by Original Benefit Type
A. FREE-Categorically Eligible
1. Responded, NO CHANGE
b. Students</t>
  </si>
  <si>
    <t>5-8. Results of Verification by Original Benefit Type
A. FREE-Categorically Eligible
2. Responded, Changed to REDUCED PRICE
a. Applications</t>
  </si>
  <si>
    <t>5-8. Results of Verification by Original Benefit Type
A. FREE-Categorically Eligible
2. Responded, Changed to REDUCED PRICE
b. Students</t>
  </si>
  <si>
    <t>5-8. Results of Verification by Original Benefit Type
A. FREE-Categorically Eligible
3. Responded, Changed to PAID
a. Applications</t>
  </si>
  <si>
    <t>5-8. Results of Verification by Original Benefit Type
A. FREE-Categorically Eligible
3. Responded, Changed to PAID
b. Students</t>
  </si>
  <si>
    <t>5-8. Results of Verification by Original Benefit Type
A. FREE-Categorically Eligible
4. NOT Responded, Changed to PAID
a. Applications</t>
  </si>
  <si>
    <t>5-8. Results of Verification by Original Benefit Type
A. FREE-Categorically Eligible
4. NOT Responded, Changed to PAID
b. Students</t>
  </si>
  <si>
    <t>5-8. Results of Verification by Original Benefit Type
B. FREE-Income
1. Responded, NO CHANGE
a. Applications</t>
  </si>
  <si>
    <t>5-8. Results of Verification by Original Benefit Type
B. FREE-Income
1. Responded, NO CHANGE
b. Students</t>
  </si>
  <si>
    <t>5-8. Results of Verification by Original Benefit Type
B. FREE-Income
2. Responded, Changed to REDUCED PRICE
a. Applications</t>
  </si>
  <si>
    <t>5-8. Results of Verification by Original Benefit Type
B. FREE-Income
2. Responded, Changed to REDUCED PRICE
b. Students</t>
  </si>
  <si>
    <t>5-8. Results of Verification by Original Benefit Type
B. FREE-Income
3. Responded, Changed to PAID
a. Applications</t>
  </si>
  <si>
    <t>5-8. Results of Verification by Original Benefit Type
B. FREE-Income
3. Responded, Changed to PAID
b. Students</t>
  </si>
  <si>
    <t>5-8. Results of Verification by Original Benefit Type
B. FREE-Income
4. NOT Responded, Changed to PAID
a. Applications</t>
  </si>
  <si>
    <t>5-8. Results of Verification by Original Benefit Type
B. FREE-Income
4. NOT Responded, Changed to PAID
b. Students</t>
  </si>
  <si>
    <t>5-8. Results of Verification by Original Benefit Type
C. REDUCED PRICE-Income
1. Responded, NO CHANGE
a. Applications</t>
  </si>
  <si>
    <t>5-8. Results of Verification by Original Benefit Type
C. REDUCED PRICE-Income
1. Responded, NO CHANGE
b. Students</t>
  </si>
  <si>
    <t>5-8. Results of Verification by Original Benefit Type
C. REDUCED PRICE-Income
2. Responded, Changed to FREE
a. Applications</t>
  </si>
  <si>
    <t>5-8. Results of Verification by Original Benefit Type
C. REDUCED PRICE-Income
2. Responded, Changed to FREE 
b. Students</t>
  </si>
  <si>
    <t>5-8. Results of Verification by Original Benefit Type
C. REDUCED PRICE-Income
3. Responded, Changed to PAID
a. Applications</t>
  </si>
  <si>
    <t>5-8. Results of Verification by Original Benefit Type
C. REDUCED PRICE-Income
3. Responded, Changed to PAID
b. Students</t>
  </si>
  <si>
    <t>5-8. Results of Verification by Original Benefit Type
C. REDUCED PRICE-Income
4. NOT Responded, Changed to PAID
a. Applications</t>
  </si>
  <si>
    <t>5-8. Results of Verification by Original Benefit Type
C. REDUCED PRICE-Income
4. NOT Responded, Changed to PAID
b. Students</t>
  </si>
  <si>
    <t>VC-1.  Total questionable applications verified for cause (Enter "N/A" if not applicable)</t>
  </si>
  <si>
    <t>3-3. Students directly certified through other programs: Include those directly certified through  (TANF), (FDPIR), or Medicaid (if applicable); those documented as homeless, migrant, runaway, foster, Head Start, Pre-K Even Start, or non-applicant but approved by local officials. DO NOT include SNAP students already reported in 3-2
B. Number of FREE Students</t>
  </si>
  <si>
    <t>Check B (SFAs with special provision schools)</t>
  </si>
  <si>
    <t>Check C (Total # of Students)</t>
  </si>
  <si>
    <t>Check D (Free Eligible students)</t>
  </si>
  <si>
    <t>Check F (Types of RCCI students)</t>
  </si>
  <si>
    <t>Check H (Number of special provision schools)</t>
  </si>
  <si>
    <t>Check I (Reduced-price eligible students)</t>
  </si>
  <si>
    <t>Check J (Verification Required)</t>
  </si>
  <si>
    <t>Check K (Verification not required)</t>
  </si>
  <si>
    <t>Check L (Verification Completed)</t>
  </si>
  <si>
    <t>Check M (Standard or alternate 2 verification)</t>
  </si>
  <si>
    <t>Check N (Alternate 1 verification)</t>
  </si>
  <si>
    <t>Check O (Direct verification not conducted)</t>
  </si>
  <si>
    <t>Check P (Direct Verification conducted)</t>
  </si>
  <si>
    <t>Check Q (Verification by original benefit type)</t>
  </si>
  <si>
    <t>Check  R (Verification not completed - TA maybe needed)</t>
  </si>
  <si>
    <t>Internal consistency checks potentially affecting direct certification performance rate</t>
  </si>
  <si>
    <t>Check</t>
  </si>
  <si>
    <t>Check description</t>
  </si>
  <si>
    <t>SFAs pass the check if:</t>
  </si>
  <si>
    <t>Check A</t>
  </si>
  <si>
    <t>SFAs not required to conduct direct certification</t>
  </si>
  <si>
    <t>For SFAs checking box 3-1, 3-2B should be blank or zero</t>
  </si>
  <si>
    <t>Check B</t>
  </si>
  <si>
    <t>SFAs with only special provision schools</t>
  </si>
  <si>
    <t>For SFAs where 2-2A + 2-3A = 1-1A + 1-2A, 3-1 should be checked and 3-2B should be blank or zero</t>
  </si>
  <si>
    <t>Check C</t>
  </si>
  <si>
    <t>Total number of students</t>
  </si>
  <si>
    <t>(1-1B + 1-2B) ≥ (2-2B + 2-3B + 2-4B + 2-5B + 3-2B + 3-3B +  3-4B + 4-1B + 4-2B + 4-3B)</t>
  </si>
  <si>
    <t>Check D</t>
  </si>
  <si>
    <t>Free-eligible students</t>
  </si>
  <si>
    <t>T-1 = (2-2aB + 3-2B + 3-3B + 3-4B + 4-1B + 4-2B)</t>
  </si>
  <si>
    <t>Check E</t>
  </si>
  <si>
    <t>Number of RCCIs</t>
  </si>
  <si>
    <t>(1-2aA + 1-2bA) = 1-2A</t>
  </si>
  <si>
    <t>Check F</t>
  </si>
  <si>
    <t>Types of RCCI students</t>
  </si>
  <si>
    <t>(1-2aB + 1-2bB) ≤ 1-2B</t>
  </si>
  <si>
    <t>Internal consistency checks not affecting direct certification performance rate</t>
  </si>
  <si>
    <t>Check G</t>
  </si>
  <si>
    <t>Special provision students</t>
  </si>
  <si>
    <t>(2-2aB + 2-2bB) ≤ 2-2B</t>
  </si>
  <si>
    <t>Check H</t>
  </si>
  <si>
    <t>Number of special provision schools</t>
  </si>
  <si>
    <t>(2-1A + 2-2A + 2-3A + 2-4A + 2-5A) ≤ (1-1A + 1-2A)</t>
  </si>
  <si>
    <t>Check I</t>
  </si>
  <si>
    <t>Reduced-price-eligible students</t>
  </si>
  <si>
    <t>T-2 = 2-2bB + 4-3B</t>
  </si>
  <si>
    <t>Check J</t>
  </si>
  <si>
    <t>Verification required</t>
  </si>
  <si>
    <t>For SFAs that did not check 5-1, 5-2 should be completed</t>
  </si>
  <si>
    <t>Check K</t>
  </si>
  <si>
    <t>Verification not required</t>
  </si>
  <si>
    <t>Check L</t>
  </si>
  <si>
    <t>Verification completed</t>
  </si>
  <si>
    <t>For SFAs that completed 5-2, Sections 5-3, 5-5, and 5-8 should also be completed</t>
  </si>
  <si>
    <t>Check M</t>
  </si>
  <si>
    <t>Standard or alternate 2 verification</t>
  </si>
  <si>
    <t>Check N</t>
  </si>
  <si>
    <t>Alternate 1 verification</t>
  </si>
  <si>
    <t>Check O</t>
  </si>
  <si>
    <t>Direct verification not conducted</t>
  </si>
  <si>
    <t>Check P</t>
  </si>
  <si>
    <t>Direct verification conducted</t>
  </si>
  <si>
    <t>For SFAs that did not check 5-6, 5-7A and 5-7B should be completed</t>
  </si>
  <si>
    <t>Check Q</t>
  </si>
  <si>
    <t>Verification by original benefit type</t>
  </si>
  <si>
    <t>5-5 + VC-1 = 5-7 + 5-8</t>
  </si>
  <si>
    <t>Check R</t>
  </si>
  <si>
    <t>Verification not completed - TA maybe needed</t>
  </si>
  <si>
    <t>Edit Check Instructions</t>
  </si>
  <si>
    <t>Number of Edit Checks Not Passed</t>
  </si>
  <si>
    <t>Column</t>
  </si>
  <si>
    <t>CA</t>
  </si>
  <si>
    <t>Example A</t>
  </si>
  <si>
    <t>CB</t>
  </si>
  <si>
    <t>CD</t>
  </si>
  <si>
    <t>CE</t>
  </si>
  <si>
    <t>CF</t>
  </si>
  <si>
    <t>CG</t>
  </si>
  <si>
    <t>CH</t>
  </si>
  <si>
    <t>CI</t>
  </si>
  <si>
    <t>CJ</t>
  </si>
  <si>
    <t>CC</t>
  </si>
  <si>
    <t>CK</t>
  </si>
  <si>
    <t>CL</t>
  </si>
  <si>
    <t>CM</t>
  </si>
  <si>
    <t>CN</t>
  </si>
  <si>
    <t>CO</t>
  </si>
  <si>
    <t>CP</t>
  </si>
  <si>
    <t>CQ</t>
  </si>
  <si>
    <t>CR</t>
  </si>
  <si>
    <t>Example B</t>
  </si>
  <si>
    <t>For SFAs that checked 5-6, 5-7A and 5-7B should be blank or zero</t>
  </si>
  <si>
    <t>Check A (For SFAs checking box3-1, 3-2B should be blank or zero)</t>
  </si>
  <si>
    <t>Check G (Special Provision Students)</t>
  </si>
  <si>
    <t>NM</t>
  </si>
  <si>
    <t>N/A</t>
  </si>
  <si>
    <t xml:space="preserve">   State Agency Name:</t>
  </si>
  <si>
    <t>Total Schools, Residential Child Care Institutions (RCCIs) and Enrolled Students</t>
  </si>
  <si>
    <t>SFAs with schools operating alternate provisions</t>
  </si>
  <si>
    <t>**All SFAs must report Section 1**</t>
  </si>
  <si>
    <t>1-2a: RCCIs with day students (Report ONLY day students in 1-2aB):</t>
  </si>
  <si>
    <t>**ONLY SFAs with alternate provisions must report Section 2**</t>
  </si>
  <si>
    <t>2-4: Operating other alternatives for NSLP and SBP:</t>
  </si>
  <si>
    <r>
      <t xml:space="preserve">A. Number of </t>
    </r>
    <r>
      <rPr>
        <b/>
        <sz val="12"/>
        <color indexed="8"/>
        <rFont val="Calibri"/>
        <family val="2"/>
      </rPr>
      <t>Schools</t>
    </r>
    <r>
      <rPr>
        <sz val="12"/>
        <color indexed="8"/>
        <rFont val="Calibri"/>
        <family val="2"/>
      </rPr>
      <t xml:space="preserve"> OR </t>
    </r>
    <r>
      <rPr>
        <b/>
        <sz val="12"/>
        <color indexed="8"/>
        <rFont val="Calibri"/>
        <family val="2"/>
      </rPr>
      <t>Institutions</t>
    </r>
  </si>
  <si>
    <r>
      <t xml:space="preserve">B. Number of </t>
    </r>
    <r>
      <rPr>
        <b/>
        <sz val="12"/>
        <color indexed="8"/>
        <rFont val="Calibri"/>
        <family val="2"/>
      </rPr>
      <t>Students</t>
    </r>
  </si>
  <si>
    <r>
      <t xml:space="preserve">A. Number of </t>
    </r>
    <r>
      <rPr>
        <b/>
        <sz val="12"/>
        <color indexed="8"/>
        <rFont val="Calibri"/>
        <family val="2"/>
      </rPr>
      <t>Schools</t>
    </r>
    <r>
      <rPr>
        <sz val="12"/>
        <color indexed="8"/>
        <rFont val="Calibri"/>
        <family val="2"/>
      </rPr>
      <t xml:space="preserve"> AND</t>
    </r>
    <r>
      <rPr>
        <b/>
        <sz val="12"/>
        <color indexed="8"/>
        <rFont val="Calibri"/>
        <family val="2"/>
      </rPr>
      <t xml:space="preserve"> Institutions</t>
    </r>
  </si>
  <si>
    <r>
      <t xml:space="preserve">B. Number of FREE </t>
    </r>
    <r>
      <rPr>
        <b/>
        <sz val="12"/>
        <color indexed="8"/>
        <rFont val="Calibri"/>
        <family val="2"/>
      </rPr>
      <t>Students</t>
    </r>
  </si>
  <si>
    <r>
      <t xml:space="preserve">A. Number of </t>
    </r>
    <r>
      <rPr>
        <b/>
        <sz val="12"/>
        <color indexed="8"/>
        <rFont val="Calibri"/>
        <family val="2"/>
      </rPr>
      <t>Applications</t>
    </r>
  </si>
  <si>
    <r>
      <t>T-1: Total</t>
    </r>
    <r>
      <rPr>
        <b/>
        <sz val="12"/>
        <color indexed="8"/>
        <rFont val="Calibri"/>
        <family val="2"/>
      </rPr>
      <t xml:space="preserve"> FREE </t>
    </r>
    <r>
      <rPr>
        <b/>
        <sz val="11.5"/>
        <color indexed="8"/>
        <rFont val="Calibri"/>
        <family val="2"/>
      </rPr>
      <t>Eligible Students Reported:</t>
    </r>
  </si>
  <si>
    <r>
      <t>T-2: Total</t>
    </r>
    <r>
      <rPr>
        <b/>
        <sz val="12"/>
        <color indexed="8"/>
        <rFont val="Calibri"/>
        <family val="2"/>
      </rPr>
      <t xml:space="preserve"> REDUCED</t>
    </r>
    <r>
      <rPr>
        <b/>
        <sz val="11.5"/>
        <color indexed="8"/>
        <rFont val="Calibri"/>
        <family val="2"/>
      </rPr>
      <t xml:space="preserve"> PRICE Eligible Students Reported:</t>
    </r>
  </si>
  <si>
    <t>Section 1</t>
  </si>
  <si>
    <t>Section 2</t>
  </si>
  <si>
    <t>Section 3</t>
  </si>
  <si>
    <t>Section 4</t>
  </si>
  <si>
    <t>SBU</t>
  </si>
  <si>
    <t>Form FNS-742 (10/12) Previous Editions are Obsolete</t>
  </si>
  <si>
    <t>School Year To:</t>
  </si>
  <si>
    <t>School Year From:</t>
  </si>
  <si>
    <t>Section 5</t>
  </si>
  <si>
    <t>5-2: Was verification performed and completed?</t>
  </si>
  <si>
    <t>5-3: Type of Verification process used:</t>
  </si>
  <si>
    <t>was not completed.</t>
  </si>
  <si>
    <t>Report if FREE and/or REDUCED PRICE eligibility is confirmed through direct verification with SNAP/TANF/FDPIR/MEDICAID as of November 15th</t>
  </si>
  <si>
    <t>a. Applications</t>
  </si>
  <si>
    <t>b.          Students</t>
  </si>
  <si>
    <r>
      <rPr>
        <b/>
        <sz val="12"/>
        <color indexed="8"/>
        <rFont val="Calibri"/>
        <family val="2"/>
      </rPr>
      <t xml:space="preserve">VC-1: Total questionable applications verified for cause (Enter “N/A” if not applicable):  </t>
    </r>
    <r>
      <rPr>
        <sz val="11"/>
        <color theme="1"/>
        <rFont val="Calibri"/>
        <family val="2"/>
        <scheme val="minor"/>
      </rPr>
      <t xml:space="preserve">                                                                                                     Report the number of applications as of November 15th verified for cause in addition to the verification requirement.</t>
    </r>
  </si>
  <si>
    <t>Public</t>
  </si>
  <si>
    <t>Private</t>
  </si>
  <si>
    <t>0</t>
  </si>
  <si>
    <t>1</t>
  </si>
  <si>
    <r>
      <t>Type of SFA:</t>
    </r>
    <r>
      <rPr>
        <sz val="11"/>
        <color theme="1"/>
        <rFont val="Calibri"/>
        <family val="2"/>
        <scheme val="minor"/>
      </rPr>
      <t xml:space="preserve">                                                                                              Public                                            Nonprofit/Private </t>
    </r>
  </si>
  <si>
    <t>3-1 Not required to perform direct cert</t>
  </si>
  <si>
    <t>5-1 Exempt from verification</t>
  </si>
  <si>
    <t>5-2 (1) Completed by November 15th</t>
  </si>
  <si>
    <t>5-2 (2) Completed after November 15th</t>
  </si>
  <si>
    <t>5-2 (3) No, verification was NOT performed</t>
  </si>
  <si>
    <t>5-3 (1) Standard (Lesser of 3% or 3,000 error-prone)</t>
  </si>
  <si>
    <t>5-3 (2) Alternate one (Lesser of 3% or 3,000 selected randomly)</t>
  </si>
  <si>
    <t>5-6 If direct verification was not conducted in the SFA</t>
  </si>
  <si>
    <t>=G10</t>
  </si>
  <si>
    <t>5-3 (3) Alternate two (Lesser of 1% or 1,000 error pron</t>
  </si>
  <si>
    <t xml:space="preserve">**ALL SFAs must report 5-7 or check box 5-6 if applicable**   </t>
  </si>
  <si>
    <t xml:space="preserve">**ALL SFAs must report Section 5 or check box 5-1 if applicable** </t>
  </si>
  <si>
    <t xml:space="preserve">   5-7: Confirmed through  direct verification:  </t>
  </si>
  <si>
    <t>1. Responded, NO CHANGE:</t>
  </si>
  <si>
    <t>2. Responded, Changed to REDUCED PRICE:</t>
  </si>
  <si>
    <t>3. Responded, Changed to PAID:</t>
  </si>
  <si>
    <t>4. NOT Responded, Changed to PAID:</t>
  </si>
  <si>
    <t>1.        Responded,                                      NO CHANGE:</t>
  </si>
  <si>
    <t>1.       Responded,                           NO CHANGE:</t>
  </si>
  <si>
    <t>2.         Responded,                          Changed to FREE:</t>
  </si>
  <si>
    <t>3.        Responded,                          Changed to PAID:</t>
  </si>
  <si>
    <t>4.          NOT Responded,                 Changed to PAID:</t>
  </si>
  <si>
    <t xml:space="preserve">According to the Paperwork Reduction Act of 1995, no persons are required to respond to a collection of information unless it contains a valid OMB control number. The valid OMB number for this collection is 0584-0026. The time required to complete this information collection is 45 minutes per response, including the time to review instructions, search existing data resources, gather the data needed and complete and review the information collection. </t>
  </si>
  <si>
    <t>Check E  (Number of RCCIs)</t>
  </si>
  <si>
    <t>School Food Authority (SFA) Verification Collection Report</t>
  </si>
  <si>
    <t>Department of Agriculture, Food and Nutrition Service</t>
  </si>
  <si>
    <t xml:space="preserve">      If 1 or 3 is checked in 5-3,                       report 5-4.                                         If 2 is checked in 5-3, enter “N/A” in 5-4.</t>
  </si>
  <si>
    <r>
      <t xml:space="preserve">      B. FREE-Income                                                                                        </t>
    </r>
    <r>
      <rPr>
        <sz val="11"/>
        <color indexed="60"/>
        <rFont val="Calibri"/>
        <family val="2"/>
      </rPr>
      <t>Certified as FREE based on                                                     income/household size application</t>
    </r>
  </si>
  <si>
    <t xml:space="preserve">           1.             Yes, completed by November 15th</t>
  </si>
  <si>
    <t xml:space="preserve">           2.             Yes, completed after November 15th</t>
  </si>
  <si>
    <t xml:space="preserve">           3.             No, verification was NOT performed or the process</t>
  </si>
  <si>
    <t>1.             Standard (Lesser of 3% or 3,000 error-prone)</t>
  </si>
  <si>
    <t>2.             Alternate one (Lesser of 3% or 3,000 selected randomly)</t>
  </si>
  <si>
    <t>3.             Alternate two (Lesser of 1% or 1,000 error prone applications PLUS lesser of one-</t>
  </si>
  <si>
    <t xml:space="preserve">                half of one percent or 500 applications with SNAP/TANF/FDPIR case numbers)</t>
  </si>
  <si>
    <r>
      <t xml:space="preserve">     B. Number of                 </t>
    </r>
    <r>
      <rPr>
        <b/>
        <sz val="11"/>
        <color indexed="8"/>
        <rFont val="Calibri"/>
        <family val="2"/>
      </rPr>
      <t>Students</t>
    </r>
  </si>
  <si>
    <t>Result            Category</t>
  </si>
  <si>
    <t>Result Category</t>
  </si>
  <si>
    <t>4.          NOT Responded,                              Changed to  PAID:</t>
  </si>
  <si>
    <t>3.           Responded,                                       Changed to  PAID:</t>
  </si>
  <si>
    <t>2.        Responded,                                       Changed to REDUCED PRICE:</t>
  </si>
  <si>
    <r>
      <t xml:space="preserve">       A. FREE-Categorically Eligible                     </t>
    </r>
    <r>
      <rPr>
        <sz val="10"/>
        <color indexed="60"/>
        <rFont val="Calibri"/>
        <family val="2"/>
      </rPr>
      <t>Certified as FREE based on SNAP/TANF/FDPIR documentation (e.g. case number) on application</t>
    </r>
  </si>
  <si>
    <t>Dyasia</t>
  </si>
  <si>
    <r>
      <rPr>
        <b/>
        <sz val="14"/>
        <color indexed="8"/>
        <rFont val="Cambria"/>
        <family val="1"/>
      </rPr>
      <t xml:space="preserve">Note: </t>
    </r>
    <r>
      <rPr>
        <sz val="14"/>
        <color indexed="8"/>
        <rFont val="Cambria"/>
        <family val="1"/>
      </rPr>
      <t xml:space="preserve">Edit Check C (Total Number of Students - Column CC) may also indicate "Verify 2-5B Error"(White). Edit Check R (Verification Not Completed - Column CR) may also indicate "Possible TA" (Blue). </t>
    </r>
  </si>
  <si>
    <t>4. Once the SFA has successfully “Pass” all Edit Checks, proceed to e-mail back the completed form to Coordinated School Health &amp; Wellness Bureau (CSHWB). You must ensure to file all necessary documentation or records that will support the figures of your 742 reporting. This documents and records need to be readily available upon request by State Agency and/or USDA reviewers.</t>
  </si>
  <si>
    <t>Example C</t>
  </si>
  <si>
    <t>Example D</t>
  </si>
  <si>
    <t>Example E</t>
  </si>
  <si>
    <t>Example F</t>
  </si>
  <si>
    <t xml:space="preserve">  STARS Code:</t>
  </si>
  <si>
    <t>City:</t>
  </si>
  <si>
    <t>Zip code:</t>
  </si>
  <si>
    <r>
      <t xml:space="preserve">(Q18 + Q19) ≥ (Q25 + Q28 + Q29 + Q30 + Q33 + Q34 + Q35 + Q38 + Q39 + Q40)
</t>
    </r>
    <r>
      <rPr>
        <b/>
        <sz val="10"/>
        <color indexed="12"/>
        <rFont val="Arial, Albany AMT, Helvetica"/>
      </rPr>
      <t>Note:</t>
    </r>
    <r>
      <rPr>
        <sz val="10"/>
        <color indexed="12"/>
        <rFont val="Arial, Albany AMT, Helvetica"/>
      </rPr>
      <t xml:space="preserve"> Edit Check may result in "Verify 2-5B Error." In this case, verify accuracy of number reported by SFA.</t>
    </r>
  </si>
  <si>
    <t>H42 = (Q26 + Q33 + Q34 + Q35 + Q38 + Q39)</t>
  </si>
  <si>
    <t>(O20 + O21) = O19</t>
  </si>
  <si>
    <t>(Q20 + Q21) ≤ Q19</t>
  </si>
  <si>
    <t>(Q26 + Q27) ≤ Q25</t>
  </si>
  <si>
    <t>(O24 + O25 + O28 + O29 + O30) ≤ (O18 + 019)</t>
  </si>
  <si>
    <t>Q42 = (Q27 + Q40)</t>
  </si>
  <si>
    <t>(Q56 + P70) = O60 + F65 + F66 + F67 + F68 + L65 + L66 + L67 + L68 + Q65 + Q66 + Q67 + Q68</t>
  </si>
  <si>
    <t>FNS742</t>
  </si>
  <si>
    <t xml:space="preserve">1. In the "742 FORM" tab you will notice only on the first row is the "Edit Check" code,  the row of data (Row 2) contains the edit check formulas (Columns CA-CS). </t>
  </si>
  <si>
    <r>
      <t xml:space="preserve">2. Each of the edit checks will automatically indicate "Pass"(Green) or "Fail"(Red). </t>
    </r>
    <r>
      <rPr>
        <b/>
        <sz val="14"/>
        <rFont val="Cambria"/>
        <family val="1"/>
      </rPr>
      <t xml:space="preserve">Please note: </t>
    </r>
    <r>
      <rPr>
        <i/>
        <sz val="14"/>
        <rFont val="Cambria"/>
        <family val="1"/>
      </rPr>
      <t>The 742 Form has three indicative “Fail’s” populated to begin with, until data is entered on the form. See sample below</t>
    </r>
  </si>
  <si>
    <r>
      <t xml:space="preserve">Please go to the </t>
    </r>
    <r>
      <rPr>
        <b/>
        <sz val="16"/>
        <color indexed="12"/>
        <rFont val="Calibri"/>
        <family val="2"/>
      </rPr>
      <t>"FNS FPRS Crosswalk"</t>
    </r>
    <r>
      <rPr>
        <b/>
        <sz val="16"/>
        <color indexed="8"/>
        <rFont val="Calibri"/>
        <family val="2"/>
      </rPr>
      <t xml:space="preserve"> tab to reference the FNS 742 Form fields.</t>
    </r>
  </si>
  <si>
    <r>
      <t>All SFAs, are required to submit this report including SFAs with all schools exempt from verification requirements.                                     (</t>
    </r>
    <r>
      <rPr>
        <b/>
        <sz val="16"/>
        <rFont val="Calibri"/>
        <family val="2"/>
      </rPr>
      <t>All edit checks above must demonstrate passing</t>
    </r>
    <r>
      <rPr>
        <sz val="16"/>
        <color indexed="8"/>
        <rFont val="Calibri"/>
        <family val="2"/>
      </rPr>
      <t>)</t>
    </r>
  </si>
  <si>
    <t xml:space="preserve">  District/SFA Name:</t>
  </si>
  <si>
    <t>1-2b: RCCIs with NO day students:  (Most common)</t>
  </si>
  <si>
    <r>
      <t xml:space="preserve">2-1: Operating </t>
    </r>
    <r>
      <rPr>
        <b/>
        <sz val="14"/>
        <color indexed="8"/>
        <rFont val="Calibri"/>
        <family val="2"/>
      </rPr>
      <t>Provision 2</t>
    </r>
    <r>
      <rPr>
        <sz val="12"/>
        <color indexed="8"/>
        <rFont val="Calibri"/>
        <family val="2"/>
      </rPr>
      <t xml:space="preserve"> in a (</t>
    </r>
    <r>
      <rPr>
        <b/>
        <sz val="12"/>
        <color indexed="8"/>
        <rFont val="Calibri"/>
        <family val="2"/>
      </rPr>
      <t>BASE year</t>
    </r>
    <r>
      <rPr>
        <sz val="12"/>
        <color indexed="8"/>
        <rFont val="Calibri"/>
        <family val="2"/>
      </rPr>
      <t>) for NSLP and SBP:</t>
    </r>
  </si>
  <si>
    <r>
      <t xml:space="preserve">2-2: Operating </t>
    </r>
    <r>
      <rPr>
        <b/>
        <sz val="14"/>
        <color indexed="8"/>
        <rFont val="Calibri"/>
        <family val="2"/>
      </rPr>
      <t>Provision 2</t>
    </r>
    <r>
      <rPr>
        <sz val="12"/>
        <color indexed="8"/>
        <rFont val="Calibri"/>
        <family val="2"/>
      </rPr>
      <t xml:space="preserve"> in a (</t>
    </r>
    <r>
      <rPr>
        <b/>
        <sz val="12"/>
        <color indexed="8"/>
        <rFont val="Calibri"/>
        <family val="2"/>
      </rPr>
      <t>NON-BASE year</t>
    </r>
    <r>
      <rPr>
        <sz val="12"/>
        <color indexed="8"/>
        <rFont val="Calibri"/>
        <family val="2"/>
      </rPr>
      <t>) for NSLP and SBP:</t>
    </r>
  </si>
  <si>
    <r>
      <t xml:space="preserve">2-2a: </t>
    </r>
    <r>
      <rPr>
        <b/>
        <u/>
        <sz val="12"/>
        <color indexed="60"/>
        <rFont val="Calibri"/>
        <family val="2"/>
      </rPr>
      <t>Provision 2</t>
    </r>
    <r>
      <rPr>
        <sz val="11"/>
        <color indexed="60"/>
        <rFont val="Calibri"/>
        <family val="2"/>
      </rPr>
      <t xml:space="preserve"> students reported as </t>
    </r>
    <r>
      <rPr>
        <b/>
        <sz val="11"/>
        <color indexed="60"/>
        <rFont val="Calibri"/>
        <family val="2"/>
      </rPr>
      <t>FREE</t>
    </r>
    <r>
      <rPr>
        <sz val="11"/>
        <color indexed="60"/>
        <rFont val="Calibri"/>
        <family val="2"/>
      </rPr>
      <t xml:space="preserve"> in a </t>
    </r>
    <r>
      <rPr>
        <i/>
        <sz val="11"/>
        <color indexed="60"/>
        <rFont val="Calibri"/>
        <family val="2"/>
      </rPr>
      <t>(</t>
    </r>
    <r>
      <rPr>
        <i/>
        <sz val="11"/>
        <color indexed="60"/>
        <rFont val="Calibri"/>
        <family val="2"/>
      </rPr>
      <t>NON-BASE year)</t>
    </r>
    <r>
      <rPr>
        <sz val="11"/>
        <color indexed="60"/>
        <rFont val="Calibri"/>
        <family val="2"/>
      </rPr>
      <t>:                                         (B. Number of Students)</t>
    </r>
  </si>
  <si>
    <r>
      <t xml:space="preserve">2-2b: </t>
    </r>
    <r>
      <rPr>
        <b/>
        <u/>
        <sz val="12"/>
        <color indexed="60"/>
        <rFont val="Calibri"/>
        <family val="2"/>
      </rPr>
      <t>Provision 2</t>
    </r>
    <r>
      <rPr>
        <sz val="11"/>
        <color indexed="60"/>
        <rFont val="Calibri"/>
        <family val="2"/>
      </rPr>
      <t xml:space="preserve"> students reported as </t>
    </r>
    <r>
      <rPr>
        <b/>
        <sz val="11"/>
        <color indexed="60"/>
        <rFont val="Calibri"/>
        <family val="2"/>
      </rPr>
      <t>REDUCED PRICE</t>
    </r>
    <r>
      <rPr>
        <sz val="11"/>
        <color indexed="60"/>
        <rFont val="Calibri"/>
        <family val="2"/>
      </rPr>
      <t xml:space="preserve"> in a </t>
    </r>
    <r>
      <rPr>
        <b/>
        <sz val="11"/>
        <color indexed="60"/>
        <rFont val="Calibri"/>
        <family val="2"/>
      </rPr>
      <t>NON BASE</t>
    </r>
    <r>
      <rPr>
        <sz val="11"/>
        <color indexed="60"/>
        <rFont val="Calibri"/>
        <family val="2"/>
      </rPr>
      <t xml:space="preserve"> year:                        (B. Number of Students)</t>
    </r>
  </si>
  <si>
    <r>
      <t xml:space="preserve">2-3: Operating the </t>
    </r>
    <r>
      <rPr>
        <b/>
        <u/>
        <sz val="14"/>
        <color indexed="8"/>
        <rFont val="Calibri"/>
        <family val="2"/>
      </rPr>
      <t>Community Eligibility Option (CEP)</t>
    </r>
    <r>
      <rPr>
        <sz val="12"/>
        <color indexed="8"/>
        <rFont val="Calibri"/>
        <family val="2"/>
      </rPr>
      <t>:</t>
    </r>
  </si>
  <si>
    <r>
      <rPr>
        <sz val="12"/>
        <color indexed="8"/>
        <rFont val="Calibri"/>
        <family val="2"/>
      </rPr>
      <t xml:space="preserve">3-3: Students directly certified through other programs: </t>
    </r>
    <r>
      <rPr>
        <sz val="12"/>
        <color indexed="60"/>
        <rFont val="Calibri"/>
        <family val="2"/>
      </rPr>
      <t>I</t>
    </r>
    <r>
      <rPr>
        <sz val="11"/>
        <color indexed="60"/>
        <rFont val="Calibri"/>
        <family val="2"/>
      </rPr>
      <t>nclude those directly certified through Temporary Assistance for Needy Families</t>
    </r>
    <r>
      <rPr>
        <sz val="12"/>
        <color indexed="8"/>
        <rFont val="Calibri"/>
        <family val="2"/>
      </rPr>
      <t xml:space="preserve"> (TANF),</t>
    </r>
    <r>
      <rPr>
        <sz val="11"/>
        <color theme="1"/>
        <rFont val="Calibri"/>
        <family val="2"/>
        <scheme val="minor"/>
      </rPr>
      <t xml:space="preserve"> </t>
    </r>
    <r>
      <rPr>
        <sz val="11"/>
        <color indexed="60"/>
        <rFont val="Calibri"/>
        <family val="2"/>
      </rPr>
      <t>Food Distribution Program on Indian Reservations (FDPIR), or Medicaid (if applicable); those documented as homeless, migrant, runaway, foster, Head Start, Pre-K Even Start, or non-applicant but approved by local officials.</t>
    </r>
    <r>
      <rPr>
        <sz val="11"/>
        <color theme="1"/>
        <rFont val="Calibri"/>
        <family val="2"/>
        <scheme val="minor"/>
      </rPr>
      <t xml:space="preserve"> </t>
    </r>
    <r>
      <rPr>
        <b/>
        <sz val="12"/>
        <color indexed="8"/>
        <rFont val="Calibri"/>
        <family val="2"/>
      </rPr>
      <t>DO NOT include students already reported in 3-2 and/or 3-4 .</t>
    </r>
  </si>
  <si>
    <t>Students approved as FREE or REDUCED PRICE eligible through a Income Eligibility Application</t>
  </si>
  <si>
    <t>NMPED Electronic Form Version Designed in Excel 10/2017</t>
  </si>
  <si>
    <t xml:space="preserve">For guidance on verification euirements and procedures, refer to the </t>
  </si>
  <si>
    <r>
      <t xml:space="preserve"> A. Number of                   </t>
    </r>
    <r>
      <rPr>
        <b/>
        <sz val="11"/>
        <color indexed="8"/>
        <rFont val="Calibri"/>
        <family val="2"/>
      </rPr>
      <t>Applications</t>
    </r>
  </si>
  <si>
    <r>
      <rPr>
        <b/>
        <sz val="12"/>
        <color indexed="8"/>
        <rFont val="Calibri"/>
        <family val="2"/>
      </rPr>
      <t xml:space="preserve"> 5-8: Results of Verification by Original Benefit Type                                                                                                                                                                                                 </t>
    </r>
    <r>
      <rPr>
        <sz val="11"/>
        <color theme="1"/>
        <rFont val="Calibri"/>
        <family val="2"/>
        <scheme val="minor"/>
      </rPr>
      <t>For each original benefit type (A, B, &amp; C), report the number of applications and students as of November 15th for each result category (1, 2, 3, &amp; 4).                                                              Do NOT include students and applications already reported in 5-7A or 5-7B.</t>
    </r>
  </si>
  <si>
    <r>
      <t>5-4: Total (</t>
    </r>
    <r>
      <rPr>
        <b/>
        <i/>
        <sz val="11"/>
        <color indexed="57"/>
        <rFont val="Calibri"/>
        <family val="2"/>
      </rPr>
      <t>Error Prone</t>
    </r>
    <r>
      <rPr>
        <i/>
        <sz val="11"/>
        <color indexed="8"/>
        <rFont val="Calibri"/>
        <family val="2"/>
      </rPr>
      <t>)</t>
    </r>
    <r>
      <rPr>
        <sz val="11"/>
        <color theme="1"/>
        <rFont val="Calibri"/>
        <family val="2"/>
        <scheme val="minor"/>
      </rPr>
      <t xml:space="preserve"> applications: </t>
    </r>
    <r>
      <rPr>
        <sz val="10"/>
        <color indexed="60"/>
        <rFont val="Calibri"/>
        <family val="2"/>
      </rPr>
      <t>Report all applications as of October 1st considered error prone</t>
    </r>
  </si>
  <si>
    <r>
      <t xml:space="preserve">                      5-6:                   Check the box if </t>
    </r>
    <r>
      <rPr>
        <b/>
        <sz val="11"/>
        <color indexed="57"/>
        <rFont val="Calibri"/>
        <family val="2"/>
      </rPr>
      <t>Direct Verification*</t>
    </r>
    <r>
      <rPr>
        <b/>
        <sz val="11"/>
        <color indexed="8"/>
        <rFont val="Calibri"/>
        <family val="2"/>
      </rPr>
      <t xml:space="preserve"> </t>
    </r>
    <r>
      <rPr>
        <sz val="11"/>
        <color theme="1"/>
        <rFont val="Calibri"/>
        <family val="2"/>
        <scheme val="minor"/>
      </rPr>
      <t xml:space="preserve">was not conducted in the SFA, (i.e. not one of the schools and/or RCCIs in the SFA performed direct verification). If 5-6 is checked, skip 5-7.     </t>
    </r>
  </si>
  <si>
    <t xml:space="preserve"> 5-5: Number of applications selected for verification Sample Size:</t>
  </si>
  <si>
    <t>For SFAs that checked 5-1, the remainder of Section 5 should not be completed and (5-4 trough 5-8 should ALL be zero).</t>
  </si>
  <si>
    <t>For SFAs that checked 2 for 5-3, 5-4 should be zero</t>
  </si>
  <si>
    <t>For SFAs that checked 1 or 3 for 5-3, 5-4 should be completed</t>
  </si>
  <si>
    <t>For SFAs where D59 =  is NOT checked, (O60 and Q60 should be greater than zero).</t>
  </si>
  <si>
    <t>For SFAs where D59 = is checked, (O60 and Q60 should be zero).</t>
  </si>
  <si>
    <t>For SFAs where J52 = is checked, (J56 must be zero).</t>
  </si>
  <si>
    <t>For SFAs where J51 or J53 = is checked, (J56 must be greater than zero).</t>
  </si>
  <si>
    <r>
      <t xml:space="preserve">For SFAs where (D51 or D52 = is checked, J51 or J52 or J53 must be checked), (Q56 must be greater than 0) and (Sum of F65 through R68 should be greater than zero). </t>
    </r>
    <r>
      <rPr>
        <b/>
        <sz val="10"/>
        <color indexed="30"/>
        <rFont val="Arial, Albany AMT, Helvetica"/>
      </rPr>
      <t>Note:</t>
    </r>
    <r>
      <rPr>
        <sz val="10"/>
        <color indexed="30"/>
        <rFont val="Arial, Albany AMT, Helvetica"/>
      </rPr>
      <t xml:space="preserve"> Check does not include SFAs who reported they did not complete verification. See "Check R".</t>
    </r>
  </si>
  <si>
    <t>For SFAs where (O25 + O28) = (O18 + O19), F32 must be checked and Q33 should be zero.</t>
  </si>
  <si>
    <t>For SFAs where D48 = is NOT checked, D51, D52 or D53 must be checked.</t>
  </si>
  <si>
    <t>For SFAs where D48 = is checked, (D51, D52, D53, D59, J51, J52, J53 should NOT be checked) and (J56 trough R68 should ALL be zero).</t>
  </si>
  <si>
    <r>
      <t xml:space="preserve"> D53 =  is NOT checked, </t>
    </r>
    <r>
      <rPr>
        <sz val="10"/>
        <color indexed="30"/>
        <rFont val="Arial, Albany AMT, Helvetica"/>
      </rPr>
      <t>(</t>
    </r>
    <r>
      <rPr>
        <b/>
        <sz val="10"/>
        <color indexed="30"/>
        <rFont val="Arial, Albany AMT, Helvetica"/>
      </rPr>
      <t xml:space="preserve">Note: </t>
    </r>
    <r>
      <rPr>
        <sz val="10"/>
        <color indexed="30"/>
        <rFont val="Arial, Albany AMT, Helvetica"/>
      </rPr>
      <t>Edit Check may result in "Possible TA." This means SFA reported that they did not complete verification)</t>
    </r>
  </si>
  <si>
    <t>5-2 NUMBER 3 = is NOT checked</t>
  </si>
  <si>
    <t>Corresponding Reference (Tab) – “FNS FPRS Crosswalk”</t>
  </si>
  <si>
    <r>
      <t xml:space="preserve">If, Checkbox 3-1: is checked,        </t>
    </r>
    <r>
      <rPr>
        <b/>
        <sz val="14"/>
        <rFont val="Calibri"/>
        <family val="2"/>
      </rPr>
      <t>ALL</t>
    </r>
    <r>
      <rPr>
        <sz val="14"/>
        <rFont val="Calibri"/>
        <family val="2"/>
      </rPr>
      <t xml:space="preserve"> of (Section 3) does not APPLY                                      </t>
    </r>
    <r>
      <rPr>
        <sz val="14"/>
        <color indexed="10"/>
        <rFont val="Calibri"/>
        <family val="2"/>
      </rPr>
      <t xml:space="preserve">  enter "0" on all fields in this section.</t>
    </r>
    <r>
      <rPr>
        <sz val="14"/>
        <rFont val="Calibri"/>
        <family val="2"/>
      </rPr>
      <t xml:space="preserve"> If a cell flags                   "Red" or Check Edit failed entry is incorrect.</t>
    </r>
  </si>
  <si>
    <r>
      <t xml:space="preserve">All SFAs with schools and/or RCCIs collecting </t>
    </r>
    <r>
      <rPr>
        <b/>
        <u/>
        <sz val="14"/>
        <rFont val="Calibri"/>
        <family val="2"/>
      </rPr>
      <t>individual household applications</t>
    </r>
    <r>
      <rPr>
        <b/>
        <sz val="14"/>
        <rFont val="Calibri"/>
        <family val="2"/>
      </rPr>
      <t xml:space="preserve"> </t>
    </r>
    <r>
      <rPr>
        <sz val="14"/>
        <rFont val="Calibri"/>
        <family val="2"/>
      </rPr>
      <t xml:space="preserve">must report this section, including schools and/or RCCIs in a Provision 2 base year </t>
    </r>
    <r>
      <rPr>
        <sz val="14"/>
        <color indexed="10"/>
        <rFont val="Calibri"/>
        <family val="2"/>
      </rPr>
      <t>(please enter "0" on all fields that are not applicable)</t>
    </r>
  </si>
  <si>
    <r>
      <t xml:space="preserve">If, Checkbox, 5-1:                                is selected,                                            </t>
    </r>
    <r>
      <rPr>
        <b/>
        <sz val="16"/>
        <rFont val="Calibri"/>
        <family val="2"/>
      </rPr>
      <t xml:space="preserve">ALL </t>
    </r>
    <r>
      <rPr>
        <sz val="16"/>
        <rFont val="Calibri"/>
        <family val="2"/>
      </rPr>
      <t xml:space="preserve">of (Section 5)                     does not                                           APPLY                                      </t>
    </r>
    <r>
      <rPr>
        <sz val="16"/>
        <color indexed="10"/>
        <rFont val="Calibri"/>
        <family val="2"/>
      </rPr>
      <t xml:space="preserve">ensure that other Checkbox  are NOT "checked"                                   and enter "0" on all             fields in this section. </t>
    </r>
    <r>
      <rPr>
        <sz val="16"/>
        <rFont val="Calibri"/>
        <family val="2"/>
      </rPr>
      <t xml:space="preserve">                  If a cell flags "Red" or Check Edit failed entry is incorrect. *</t>
    </r>
    <r>
      <rPr>
        <b/>
        <sz val="16"/>
        <rFont val="Calibri"/>
        <family val="2"/>
      </rPr>
      <t>Refer to Edit Check Descriptions tab.</t>
    </r>
    <r>
      <rPr>
        <sz val="16"/>
        <rFont val="Calibri"/>
        <family val="2"/>
      </rPr>
      <t xml:space="preserve">
</t>
    </r>
  </si>
  <si>
    <r>
      <t xml:space="preserve">1-1: Total </t>
    </r>
    <r>
      <rPr>
        <b/>
        <sz val="12"/>
        <color indexed="8"/>
        <rFont val="Calibri"/>
        <family val="2"/>
      </rPr>
      <t>ALL SCHOOLS</t>
    </r>
    <r>
      <rPr>
        <sz val="12"/>
        <color indexed="8"/>
        <rFont val="Calibri"/>
        <family val="2"/>
      </rPr>
      <t xml:space="preserve"> (Do not include RCCIs on this count):</t>
    </r>
  </si>
  <si>
    <r>
      <t xml:space="preserve">1-2: Total </t>
    </r>
    <r>
      <rPr>
        <b/>
        <sz val="12"/>
        <color indexed="8"/>
        <rFont val="Calibri"/>
        <family val="2"/>
      </rPr>
      <t>RCCIs Only</t>
    </r>
    <r>
      <rPr>
        <sz val="12"/>
        <color indexed="8"/>
        <rFont val="Calibri"/>
        <family val="2"/>
      </rPr>
      <t xml:space="preserve"> (Do not include schools counted in 1-1):</t>
    </r>
  </si>
  <si>
    <r>
      <t xml:space="preserve">All SFAs with schools or RCCIs operating the NSLP and/or SBP must complete this section regardless, if exempt from verification.                                     </t>
    </r>
    <r>
      <rPr>
        <sz val="14"/>
        <color indexed="10"/>
        <rFont val="Calibri"/>
        <family val="2"/>
      </rPr>
      <t xml:space="preserve">(please enter "0" on all fields that do not apply) </t>
    </r>
  </si>
  <si>
    <r>
      <t xml:space="preserve">All SFAs with some or all schools and/or RCCIs operating under an alternative provision i.e.  (P2) or (CEP), must complete this section. For RCCIs if operating an alternate provision, include both day and residential students.                                </t>
    </r>
    <r>
      <rPr>
        <sz val="14"/>
        <color indexed="10"/>
        <rFont val="Calibri"/>
        <family val="2"/>
      </rPr>
      <t xml:space="preserve">(please enter "0" on all fields that do not apply) </t>
    </r>
  </si>
  <si>
    <r>
      <rPr>
        <b/>
        <sz val="14"/>
        <color indexed="8"/>
        <rFont val="Calibri"/>
        <family val="2"/>
      </rPr>
      <t>**ALL SFAs must report Section 3 or check box 3-1 if applicable**</t>
    </r>
    <r>
      <rPr>
        <sz val="11"/>
        <color theme="1"/>
        <rFont val="Calibri"/>
        <family val="2"/>
        <scheme val="minor"/>
      </rPr>
      <t xml:space="preserve">
</t>
    </r>
    <r>
      <rPr>
        <sz val="12"/>
        <color indexed="8"/>
        <rFont val="Calibri"/>
        <family val="2"/>
      </rPr>
      <t xml:space="preserve">3-1:            Check the box only if All schools and/or RCCIs in the SFA were not required to perform Direct Certification  using the DC System or other program </t>
    </r>
    <r>
      <rPr>
        <sz val="12"/>
        <color indexed="60"/>
        <rFont val="Calibri"/>
        <family val="2"/>
      </rPr>
      <t>(Do NOT include students enrolled in CEP and/or Provision 2 in NON BASE year)</t>
    </r>
  </si>
  <si>
    <t xml:space="preserve">                  5-1:                </t>
  </si>
  <si>
    <r>
      <t xml:space="preserve">Students approved as FREE eligible  Directly Certified         </t>
    </r>
    <r>
      <rPr>
        <sz val="11"/>
        <color indexed="10"/>
        <rFont val="Calibri"/>
        <family val="2"/>
      </rPr>
      <t>(NOT subject to verification)</t>
    </r>
  </si>
  <si>
    <r>
      <rPr>
        <sz val="12"/>
        <color indexed="8"/>
        <rFont val="Calibri"/>
        <family val="2"/>
      </rPr>
      <t>3-4: Students certified categorically FREE eligible through SNAP letter method:</t>
    </r>
    <r>
      <rPr>
        <sz val="11"/>
        <color theme="1"/>
        <rFont val="Calibri"/>
        <family val="2"/>
        <scheme val="minor"/>
      </rPr>
      <t xml:space="preserve"> </t>
    </r>
    <r>
      <rPr>
        <sz val="11"/>
        <color indexed="60"/>
        <rFont val="Calibri"/>
        <family val="2"/>
      </rPr>
      <t>(</t>
    </r>
    <r>
      <rPr>
        <sz val="11"/>
        <color indexed="60"/>
        <rFont val="Calibri"/>
        <family val="2"/>
      </rPr>
      <t xml:space="preserve">Include students certified for free meals through the </t>
    </r>
    <r>
      <rPr>
        <b/>
        <sz val="11"/>
        <color indexed="60"/>
        <rFont val="Calibri"/>
        <family val="2"/>
      </rPr>
      <t>family providing a letter from the SNAP agency</t>
    </r>
    <r>
      <rPr>
        <sz val="11"/>
        <color indexed="60"/>
        <rFont val="Calibri"/>
        <family val="2"/>
      </rPr>
      <t>)</t>
    </r>
  </si>
  <si>
    <r>
      <rPr>
        <b/>
        <sz val="16"/>
        <color indexed="57"/>
        <rFont val="Calibri"/>
        <family val="2"/>
      </rPr>
      <t>Key Verification Terms</t>
    </r>
    <r>
      <rPr>
        <b/>
        <sz val="16"/>
        <color indexed="62"/>
        <rFont val="Calibri"/>
        <family val="2"/>
      </rPr>
      <t xml:space="preserve"> </t>
    </r>
    <r>
      <rPr>
        <sz val="14"/>
        <rFont val="Calibri"/>
        <family val="2"/>
      </rPr>
      <t xml:space="preserve">
• </t>
    </r>
    <r>
      <rPr>
        <sz val="14"/>
        <color indexed="57"/>
        <rFont val="Calibri"/>
        <family val="2"/>
      </rPr>
      <t xml:space="preserve">Error Prone: </t>
    </r>
    <r>
      <rPr>
        <sz val="14"/>
        <rFont val="Calibri"/>
        <family val="2"/>
      </rPr>
      <t xml:space="preserve">Total Applications within $100 per month of the applicable IEGs. 
• </t>
    </r>
    <r>
      <rPr>
        <sz val="14"/>
        <color indexed="57"/>
        <rFont val="Calibri"/>
        <family val="2"/>
      </rPr>
      <t>Direct Verification:</t>
    </r>
    <r>
      <rPr>
        <sz val="14"/>
        <rFont val="Calibri"/>
        <family val="2"/>
      </rPr>
      <t xml:space="preserve"> Use of records or letter from public agencies i.e. SNAP (refer to 3-4), to verify children’s eligibility for free and reduced price benefits. 
• </t>
    </r>
    <r>
      <rPr>
        <sz val="14"/>
        <color indexed="57"/>
        <rFont val="Calibri"/>
        <family val="2"/>
      </rPr>
      <t xml:space="preserve">Sample Size: </t>
    </r>
    <r>
      <rPr>
        <sz val="14"/>
        <rFont val="Calibri"/>
        <family val="2"/>
      </rPr>
      <t xml:space="preserve">The number of applications subject to verification. The minimum and maximum sample size is three percent of the Total or 3,000 applications, whichever is less. At least one application must always be verified
</t>
    </r>
  </si>
  <si>
    <r>
      <t xml:space="preserve">         C. REDUCED PRICE-Income                                               </t>
    </r>
    <r>
      <rPr>
        <sz val="11"/>
        <color indexed="60"/>
        <rFont val="Calibri"/>
        <family val="2"/>
      </rPr>
      <t>Certified as REDUCED PRICE based on income/household size application</t>
    </r>
  </si>
  <si>
    <r>
      <rPr>
        <sz val="12"/>
        <color indexed="8"/>
        <rFont val="Calibri"/>
        <family val="2"/>
      </rPr>
      <t>3-2: Students directly certified with the NMPED Direct Cert System and Human Services Department (HSD) SNAP data:</t>
    </r>
    <r>
      <rPr>
        <sz val="11"/>
        <color indexed="60"/>
        <rFont val="Calibri"/>
        <family val="2"/>
      </rPr>
      <t xml:space="preserve">  (</t>
    </r>
    <r>
      <rPr>
        <b/>
        <i/>
        <sz val="11"/>
        <color indexed="60"/>
        <rFont val="Calibri"/>
        <family val="2"/>
      </rPr>
      <t>Do not include students reported in Section 2 - (2-3) or if certifi</t>
    </r>
    <r>
      <rPr>
        <b/>
        <i/>
        <sz val="11"/>
        <color indexed="60"/>
        <rFont val="Calibri"/>
        <family val="2"/>
      </rPr>
      <t>ed with SNAP</t>
    </r>
    <r>
      <rPr>
        <b/>
        <i/>
        <sz val="11"/>
        <color indexed="60"/>
        <rFont val="Calibri"/>
        <family val="2"/>
      </rPr>
      <t xml:space="preserve"> through the letter method)</t>
    </r>
  </si>
  <si>
    <r>
      <rPr>
        <sz val="12"/>
        <color indexed="8"/>
        <rFont val="Calibri"/>
        <family val="2"/>
      </rPr>
      <t>4-1: Approved as categorically FREE Eligible:</t>
    </r>
    <r>
      <rPr>
        <sz val="11"/>
        <color theme="1"/>
        <rFont val="Calibri"/>
        <family val="2"/>
        <scheme val="minor"/>
      </rPr>
      <t xml:space="preserve"> </t>
    </r>
    <r>
      <rPr>
        <sz val="11"/>
        <color indexed="60"/>
        <rFont val="Calibri"/>
        <family val="2"/>
      </rPr>
      <t>Based on those providing documentation (e.g. a case number for SNAP, TANF, FDPIR on an IEA application)</t>
    </r>
  </si>
  <si>
    <t>**ALL SFAs Determining Eligibility Based on Income Eligibility Applications                                                                                                        (IEA) must report Section 4**</t>
  </si>
  <si>
    <r>
      <rPr>
        <sz val="12"/>
        <color indexed="8"/>
        <rFont val="Calibri"/>
        <family val="2"/>
      </rPr>
      <t xml:space="preserve">4-2: Approved as FREE eligible: </t>
    </r>
    <r>
      <rPr>
        <sz val="11"/>
        <color indexed="60"/>
        <rFont val="Calibri"/>
        <family val="2"/>
      </rPr>
      <t>Based on household siz</t>
    </r>
    <r>
      <rPr>
        <sz val="11"/>
        <color indexed="60"/>
        <rFont val="Calibri"/>
        <family val="2"/>
      </rPr>
      <t>e and inc</t>
    </r>
    <r>
      <rPr>
        <sz val="11"/>
        <color indexed="60"/>
        <rFont val="Calibri"/>
        <family val="2"/>
      </rPr>
      <t>ome information on IEA</t>
    </r>
  </si>
  <si>
    <r>
      <rPr>
        <sz val="12"/>
        <color indexed="8"/>
        <rFont val="Calibri"/>
        <family val="2"/>
      </rPr>
      <t xml:space="preserve">4-3: Approved as REDUCED PRICE eligible: </t>
    </r>
    <r>
      <rPr>
        <sz val="11"/>
        <color indexed="60"/>
        <rFont val="Calibri"/>
        <family val="2"/>
      </rPr>
      <t>Based on household size and income information on IEA</t>
    </r>
  </si>
  <si>
    <r>
      <t xml:space="preserve">Only Check the box if SFA is exempt from verification i.e. District wide CEP or P2 NON-BASE year </t>
    </r>
    <r>
      <rPr>
        <sz val="12"/>
        <color indexed="10"/>
        <rFont val="Calibri"/>
        <family val="2"/>
      </rPr>
      <t>(see "Add FNS Instructions" tab  for list of ALL exemptions).</t>
    </r>
    <r>
      <rPr>
        <sz val="12"/>
        <color indexed="8"/>
        <rFont val="Calibri"/>
        <family val="2"/>
      </rPr>
      <t xml:space="preserve"> </t>
    </r>
    <r>
      <rPr>
        <b/>
        <sz val="12"/>
        <color indexed="8"/>
        <rFont val="Calibri"/>
        <family val="2"/>
      </rPr>
      <t>If 5-1 is checked, no further reporting in Section 5 is required.</t>
    </r>
  </si>
  <si>
    <t>2-5: Operating an alternate provision(s) i.e. Provision 2, RCCIs for only SBP or only NSLP:</t>
  </si>
  <si>
    <t>Must Complete</t>
  </si>
  <si>
    <r>
      <t>3. Use the "</t>
    </r>
    <r>
      <rPr>
        <sz val="14"/>
        <color indexed="12"/>
        <rFont val="Cambria"/>
        <family val="1"/>
      </rPr>
      <t>Edit Check Descriptions</t>
    </r>
    <r>
      <rPr>
        <sz val="14"/>
        <color indexed="8"/>
        <rFont val="Cambria"/>
        <family val="1"/>
      </rPr>
      <t>" tab to determine why the SFA did not pass the Edit Check.  Please re-check your records and figures to ensure accuracy. Proceed to make any appropriate changes to correct the error.</t>
    </r>
  </si>
  <si>
    <t>For SFAs where F32 = is checked, (Q33 should be zero).</t>
  </si>
  <si>
    <r>
      <t xml:space="preserve">E-mail the completed template (as an attachment) to </t>
    </r>
    <r>
      <rPr>
        <b/>
        <sz val="16"/>
        <color rgb="FF0000FF"/>
        <rFont val="Calibri"/>
        <family val="2"/>
        <scheme val="minor"/>
      </rPr>
      <t>kate.ullrich2</t>
    </r>
    <r>
      <rPr>
        <b/>
        <sz val="16"/>
        <color rgb="FF0000FF"/>
        <rFont val="Calibri"/>
        <family val="2"/>
      </rPr>
      <t>@state.nm.us</t>
    </r>
    <r>
      <rPr>
        <b/>
        <sz val="16"/>
        <color indexed="12"/>
        <rFont val="Calibri"/>
        <family val="2"/>
      </rPr>
      <t xml:space="preserve"> </t>
    </r>
    <r>
      <rPr>
        <b/>
        <sz val="16"/>
        <rFont val="Calibri"/>
        <family val="2"/>
      </rPr>
      <t xml:space="preserve">
Subject Line must include SFA Name
The template must be submitted as an Excel document.
We cannot accept fax, PDF files, scanned copies or any other type of formats.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</si>
</sst>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7">
    <font>
      <sz val="11"/>
      <color theme="1"/>
      <name val="Calibri"/>
      <family val="2"/>
      <scheme val="minor"/>
    </font>
    <font>
      <b/>
      <sz val="10"/>
      <name val="Arial, Albany AMT, Helvetica"/>
    </font>
    <font>
      <sz val="10"/>
      <name val="Arial, Albany AMT, Helvetica"/>
    </font>
    <font>
      <b/>
      <sz val="12"/>
      <color indexed="63"/>
      <name val="Arial, Albany AMT, Helvetica"/>
    </font>
    <font>
      <b/>
      <sz val="12"/>
      <color indexed="8"/>
      <name val="Calibri"/>
      <family val="2"/>
    </font>
    <font>
      <b/>
      <sz val="11"/>
      <color indexed="8"/>
      <name val="Calibri"/>
      <family val="2"/>
    </font>
    <font>
      <sz val="12"/>
      <color indexed="8"/>
      <name val="Calibri"/>
      <family val="2"/>
    </font>
    <font>
      <sz val="11"/>
      <color indexed="60"/>
      <name val="Calibri"/>
      <family val="2"/>
    </font>
    <font>
      <sz val="12"/>
      <color indexed="60"/>
      <name val="Calibri"/>
      <family val="2"/>
    </font>
    <font>
      <b/>
      <sz val="11.5"/>
      <color indexed="8"/>
      <name val="Calibri"/>
      <family val="2"/>
    </font>
    <font>
      <b/>
      <sz val="14"/>
      <color indexed="8"/>
      <name val="Calibri"/>
      <family val="2"/>
    </font>
    <font>
      <sz val="10"/>
      <color indexed="60"/>
      <name val="Calibri"/>
      <family val="2"/>
    </font>
    <font>
      <b/>
      <sz val="14"/>
      <name val="Calibri"/>
      <family val="2"/>
    </font>
    <font>
      <b/>
      <u/>
      <sz val="14"/>
      <name val="Calibri"/>
      <family val="2"/>
    </font>
    <font>
      <b/>
      <sz val="11"/>
      <color indexed="60"/>
      <name val="Calibri"/>
      <family val="2"/>
    </font>
    <font>
      <b/>
      <sz val="16"/>
      <color indexed="8"/>
      <name val="Calibri"/>
      <family val="2"/>
    </font>
    <font>
      <sz val="14"/>
      <name val="Calibri"/>
      <family val="2"/>
    </font>
    <font>
      <b/>
      <sz val="14"/>
      <name val="Cambria"/>
      <family val="1"/>
    </font>
    <font>
      <sz val="14"/>
      <color indexed="8"/>
      <name val="Cambria"/>
      <family val="1"/>
    </font>
    <font>
      <i/>
      <sz val="14"/>
      <name val="Cambria"/>
      <family val="1"/>
    </font>
    <font>
      <b/>
      <sz val="14"/>
      <color indexed="8"/>
      <name val="Cambria"/>
      <family val="1"/>
    </font>
    <font>
      <sz val="14"/>
      <color indexed="12"/>
      <name val="Cambria"/>
      <family val="1"/>
    </font>
    <font>
      <sz val="14"/>
      <color indexed="10"/>
      <name val="Calibri"/>
      <family val="2"/>
    </font>
    <font>
      <b/>
      <sz val="16"/>
      <color indexed="12"/>
      <name val="Calibri"/>
      <family val="2"/>
    </font>
    <font>
      <sz val="10"/>
      <color indexed="12"/>
      <name val="Arial, Albany AMT, Helvetica"/>
    </font>
    <font>
      <b/>
      <sz val="10"/>
      <color indexed="12"/>
      <name val="Arial, Albany AMT, Helvetica"/>
    </font>
    <font>
      <b/>
      <sz val="10"/>
      <color indexed="30"/>
      <name val="Arial, Albany AMT, Helvetica"/>
    </font>
    <font>
      <sz val="10"/>
      <color indexed="30"/>
      <name val="Arial, Albany AMT, Helvetica"/>
    </font>
    <font>
      <b/>
      <sz val="16"/>
      <name val="Calibri"/>
      <family val="2"/>
    </font>
    <font>
      <sz val="16"/>
      <color indexed="8"/>
      <name val="Calibri"/>
      <family val="2"/>
    </font>
    <font>
      <b/>
      <u/>
      <sz val="14"/>
      <color indexed="8"/>
      <name val="Calibri"/>
      <family val="2"/>
    </font>
    <font>
      <b/>
      <u/>
      <sz val="12"/>
      <color indexed="60"/>
      <name val="Calibri"/>
      <family val="2"/>
    </font>
    <font>
      <i/>
      <sz val="11"/>
      <color indexed="60"/>
      <name val="Calibri"/>
      <family val="2"/>
    </font>
    <font>
      <b/>
      <i/>
      <sz val="11"/>
      <color indexed="60"/>
      <name val="Calibri"/>
      <family val="2"/>
    </font>
    <font>
      <i/>
      <sz val="11"/>
      <color indexed="8"/>
      <name val="Calibri"/>
      <family val="2"/>
    </font>
    <font>
      <sz val="16"/>
      <name val="Calibri"/>
      <family val="2"/>
    </font>
    <font>
      <sz val="16"/>
      <color indexed="10"/>
      <name val="Calibri"/>
      <family val="2"/>
    </font>
    <font>
      <b/>
      <sz val="16"/>
      <color indexed="62"/>
      <name val="Calibri"/>
      <family val="2"/>
    </font>
    <font>
      <b/>
      <sz val="16"/>
      <color indexed="57"/>
      <name val="Calibri"/>
      <family val="2"/>
    </font>
    <font>
      <b/>
      <sz val="11"/>
      <color indexed="57"/>
      <name val="Calibri"/>
      <family val="2"/>
    </font>
    <font>
      <b/>
      <i/>
      <sz val="11"/>
      <color indexed="57"/>
      <name val="Calibri"/>
      <family val="2"/>
    </font>
    <font>
      <sz val="14"/>
      <color indexed="57"/>
      <name val="Calibri"/>
      <family val="2"/>
    </font>
    <font>
      <sz val="11"/>
      <color indexed="10"/>
      <name val="Calibri"/>
      <family val="2"/>
    </font>
    <font>
      <sz val="12"/>
      <color indexed="10"/>
      <name val="Calibri"/>
      <family val="2"/>
    </font>
    <font>
      <sz val="11"/>
      <color theme="1"/>
      <name val="Calibri"/>
      <family val="2"/>
      <scheme val="minor"/>
    </font>
    <font>
      <sz val="11"/>
      <color theme="0"/>
      <name val="Calibri"/>
      <family val="2"/>
      <scheme val="minor"/>
    </font>
    <font>
      <b/>
      <sz val="11"/>
      <color theme="1"/>
      <name val="Calibri"/>
      <family val="2"/>
      <scheme val="minor"/>
    </font>
    <font>
      <b/>
      <sz val="11"/>
      <color theme="5" tint="-0.249977111117893"/>
      <name val="Calibri"/>
      <family val="2"/>
      <scheme val="minor"/>
    </font>
    <font>
      <sz val="16"/>
      <color theme="1"/>
      <name val="Calibri"/>
      <family val="2"/>
      <scheme val="minor"/>
    </font>
    <font>
      <sz val="14"/>
      <color theme="1"/>
      <name val="Calibri"/>
      <family val="2"/>
      <scheme val="minor"/>
    </font>
    <font>
      <b/>
      <sz val="12"/>
      <color indexed="63"/>
      <name val="Cambria"/>
      <family val="1"/>
      <scheme val="major"/>
    </font>
    <font>
      <b/>
      <sz val="14"/>
      <color indexed="63"/>
      <name val="Cambria"/>
      <family val="1"/>
      <scheme val="major"/>
    </font>
    <font>
      <b/>
      <i/>
      <sz val="12"/>
      <color theme="1"/>
      <name val="Cambria"/>
      <family val="1"/>
      <scheme val="major"/>
    </font>
    <font>
      <b/>
      <sz val="12"/>
      <name val="Cambria"/>
      <family val="1"/>
      <scheme val="major"/>
    </font>
    <font>
      <sz val="9"/>
      <name val="Calibri"/>
      <family val="2"/>
      <scheme val="minor"/>
    </font>
    <font>
      <sz val="11"/>
      <color theme="1" tint="0.499984740745262"/>
      <name val="Calibri"/>
      <family val="2"/>
      <scheme val="minor"/>
    </font>
    <font>
      <b/>
      <sz val="12"/>
      <color rgb="FF0000FF"/>
      <name val="Calibri"/>
      <family val="2"/>
      <scheme val="minor"/>
    </font>
    <font>
      <sz val="12"/>
      <color theme="1"/>
      <name val="Calibri"/>
      <family val="2"/>
      <scheme val="minor"/>
    </font>
    <font>
      <sz val="14"/>
      <color theme="1" tint="0.499984740745262"/>
      <name val="Calibri"/>
      <family val="2"/>
      <scheme val="minor"/>
    </font>
    <font>
      <b/>
      <sz val="24"/>
      <color theme="1"/>
      <name val="Calibri"/>
      <family val="2"/>
      <scheme val="minor"/>
    </font>
    <font>
      <b/>
      <sz val="16"/>
      <color theme="1"/>
      <name val="Calibri"/>
      <family val="2"/>
      <scheme val="minor"/>
    </font>
    <font>
      <b/>
      <sz val="14"/>
      <color rgb="FF0000FF"/>
      <name val="Calibri"/>
      <family val="2"/>
      <scheme val="minor"/>
    </font>
    <font>
      <b/>
      <sz val="11"/>
      <name val="Calibri"/>
      <family val="2"/>
      <scheme val="minor"/>
    </font>
    <font>
      <sz val="14"/>
      <name val="Calibri"/>
      <family val="2"/>
      <scheme val="minor"/>
    </font>
    <font>
      <b/>
      <sz val="16"/>
      <name val="Calibri"/>
      <family val="2"/>
      <scheme val="minor"/>
    </font>
    <font>
      <b/>
      <sz val="14"/>
      <color rgb="FFFF0000"/>
      <name val="Calibri"/>
      <family val="2"/>
      <scheme val="minor"/>
    </font>
    <font>
      <sz val="11"/>
      <color theme="1"/>
      <name val="Cambria"/>
      <family val="1"/>
      <scheme val="major"/>
    </font>
    <font>
      <sz val="11"/>
      <name val="Calibri"/>
      <family val="2"/>
      <scheme val="minor"/>
    </font>
    <font>
      <sz val="18"/>
      <color theme="1"/>
      <name val="Calibri"/>
      <family val="2"/>
      <scheme val="minor"/>
    </font>
    <font>
      <b/>
      <sz val="14"/>
      <color theme="1"/>
      <name val="Calibri"/>
      <family val="2"/>
      <scheme val="minor"/>
    </font>
    <font>
      <sz val="10"/>
      <color theme="1"/>
      <name val="Arial, Albany AMT, Helvetica"/>
    </font>
    <font>
      <b/>
      <sz val="16"/>
      <color theme="0"/>
      <name val="Calibri"/>
      <family val="2"/>
      <scheme val="minor"/>
    </font>
    <font>
      <b/>
      <sz val="12"/>
      <name val="Calibri"/>
      <family val="2"/>
      <scheme val="minor"/>
    </font>
    <font>
      <sz val="11"/>
      <color theme="9" tint="-0.499984740745262"/>
      <name val="Calibri"/>
      <family val="2"/>
      <scheme val="minor"/>
    </font>
    <font>
      <b/>
      <sz val="14"/>
      <name val="Calibri"/>
      <family val="2"/>
      <scheme val="minor"/>
    </font>
    <font>
      <sz val="11"/>
      <color rgb="FF974706"/>
      <name val="Calibri"/>
      <family val="2"/>
      <scheme val="minor"/>
    </font>
    <font>
      <sz val="16"/>
      <name val="Calibri"/>
      <family val="2"/>
      <scheme val="minor"/>
    </font>
    <font>
      <sz val="10"/>
      <color theme="1"/>
      <name val="Calibri"/>
      <family val="2"/>
      <scheme val="minor"/>
    </font>
    <font>
      <sz val="12"/>
      <name val="Calibri"/>
      <family val="2"/>
      <scheme val="minor"/>
    </font>
    <font>
      <b/>
      <sz val="11.5"/>
      <color theme="1"/>
      <name val="Calibri"/>
      <family val="2"/>
      <scheme val="minor"/>
    </font>
    <font>
      <sz val="11"/>
      <color theme="1"/>
      <name val="Calibri"/>
      <family val="2"/>
    </font>
    <font>
      <b/>
      <sz val="12"/>
      <color theme="1"/>
      <name val="Calibri"/>
      <family val="2"/>
      <scheme val="minor"/>
    </font>
    <font>
      <sz val="14"/>
      <name val="Cambria"/>
      <family val="1"/>
      <scheme val="major"/>
    </font>
    <font>
      <sz val="14"/>
      <color theme="1"/>
      <name val="Cambria"/>
      <family val="1"/>
      <scheme val="major"/>
    </font>
    <font>
      <sz val="14"/>
      <color indexed="63"/>
      <name val="Cambria"/>
      <family val="1"/>
      <scheme val="major"/>
    </font>
    <font>
      <b/>
      <sz val="16"/>
      <color rgb="FF0000FF"/>
      <name val="Calibri"/>
      <family val="2"/>
      <scheme val="minor"/>
    </font>
    <font>
      <b/>
      <sz val="16"/>
      <color rgb="FF0000FF"/>
      <name val="Calibri"/>
      <family val="2"/>
    </font>
  </fonts>
  <fills count="16">
    <fill>
      <patternFill patternType="none"/>
    </fill>
    <fill>
      <patternFill patternType="gray125"/>
    </fill>
    <fill>
      <patternFill patternType="solid">
        <fgColor indexed="65"/>
        <bgColor indexed="64"/>
      </patternFill>
    </fill>
    <fill>
      <patternFill patternType="solid">
        <fgColor rgb="FFFFFFCC"/>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s>
  <borders count="88">
    <border>
      <left/>
      <right/>
      <top/>
      <bottom/>
      <diagonal/>
    </border>
    <border>
      <left style="double">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medium">
        <color indexed="64"/>
      </right>
      <top style="dashDotDot">
        <color indexed="64"/>
      </top>
      <bottom style="dashDotDot">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dashDotDot">
        <color indexed="64"/>
      </left>
      <right/>
      <top style="dashDotDot">
        <color indexed="64"/>
      </top>
      <bottom style="medium">
        <color indexed="64"/>
      </bottom>
      <diagonal/>
    </border>
    <border>
      <left/>
      <right/>
      <top style="dashDotDot">
        <color indexed="64"/>
      </top>
      <bottom style="medium">
        <color indexed="64"/>
      </bottom>
      <diagonal/>
    </border>
    <border>
      <left/>
      <right style="medium">
        <color indexed="64"/>
      </right>
      <top style="dashDotDot">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ashDotDot">
        <color indexed="64"/>
      </left>
      <right/>
      <top/>
      <bottom style="dashDotDot">
        <color indexed="64"/>
      </bottom>
      <diagonal/>
    </border>
    <border>
      <left/>
      <right/>
      <top/>
      <bottom style="dashDotDot">
        <color indexed="64"/>
      </bottom>
      <diagonal/>
    </border>
    <border>
      <left/>
      <right style="medium">
        <color indexed="64"/>
      </right>
      <top/>
      <bottom style="dashDotDot">
        <color indexed="64"/>
      </bottom>
      <diagonal/>
    </border>
    <border>
      <left style="dashDotDot">
        <color indexed="64"/>
      </left>
      <right/>
      <top style="dashDotDot">
        <color indexed="64"/>
      </top>
      <bottom/>
      <diagonal/>
    </border>
    <border>
      <left/>
      <right/>
      <top style="dashDotDot">
        <color indexed="64"/>
      </top>
      <bottom/>
      <diagonal/>
    </border>
    <border>
      <left/>
      <right style="medium">
        <color indexed="64"/>
      </right>
      <top style="dashDotDot">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dashDotDot">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DotDot">
        <color indexed="64"/>
      </left>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right/>
      <top style="medium">
        <color indexed="64"/>
      </top>
      <bottom style="dashDotDot">
        <color indexed="64"/>
      </bottom>
      <diagonal/>
    </border>
    <border>
      <left/>
      <right style="medium">
        <color indexed="64"/>
      </right>
      <top style="medium">
        <color indexed="64"/>
      </top>
      <bottom style="dashDotDot">
        <color indexed="64"/>
      </bottom>
      <diagonal/>
    </border>
    <border>
      <left style="thin">
        <color indexed="64"/>
      </left>
      <right style="thin">
        <color indexed="64"/>
      </right>
      <top style="dashDotDot">
        <color indexed="64"/>
      </top>
      <bottom style="medium">
        <color indexed="64"/>
      </bottom>
      <diagonal/>
    </border>
    <border>
      <left style="thin">
        <color indexed="64"/>
      </left>
      <right style="medium">
        <color indexed="64"/>
      </right>
      <top style="dashDotDot">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dashDotDot">
        <color indexed="64"/>
      </bottom>
      <diagonal/>
    </border>
    <border>
      <left style="thin">
        <color indexed="64"/>
      </left>
      <right/>
      <top style="dashDotDot">
        <color indexed="64"/>
      </top>
      <bottom style="medium">
        <color indexed="64"/>
      </bottom>
      <diagonal/>
    </border>
    <border>
      <left/>
      <right style="thin">
        <color indexed="64"/>
      </right>
      <top style="dashDotDot">
        <color indexed="64"/>
      </top>
      <bottom style="medium">
        <color indexed="64"/>
      </bottom>
      <diagonal/>
    </border>
    <border>
      <left/>
      <right/>
      <top style="dashDotDot">
        <color indexed="64"/>
      </top>
      <bottom style="thin">
        <color indexed="64"/>
      </bottom>
      <diagonal/>
    </border>
    <border>
      <left/>
      <right style="medium">
        <color indexed="64"/>
      </right>
      <top style="dashDotDot">
        <color indexed="64"/>
      </top>
      <bottom style="thin">
        <color indexed="64"/>
      </bottom>
      <diagonal/>
    </border>
    <border>
      <left style="medium">
        <color indexed="64"/>
      </left>
      <right/>
      <top style="dashDotDot">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dashDotDot">
        <color indexed="64"/>
      </left>
      <right/>
      <top style="medium">
        <color indexed="64"/>
      </top>
      <bottom style="dashDotDot">
        <color indexed="64"/>
      </bottom>
      <diagonal/>
    </border>
    <border>
      <left/>
      <right style="dashDotDot">
        <color indexed="64"/>
      </right>
      <top style="medium">
        <color indexed="64"/>
      </top>
      <bottom style="medium">
        <color indexed="64"/>
      </bottom>
      <diagonal/>
    </border>
    <border>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4F493B"/>
      </right>
      <top/>
      <bottom style="thin">
        <color rgb="FF4F493B"/>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bottom style="thin">
        <color rgb="FF4F493B"/>
      </bottom>
      <diagonal/>
    </border>
    <border>
      <left style="thin">
        <color rgb="FF4F493B"/>
      </left>
      <right style="thin">
        <color indexed="64"/>
      </right>
      <top/>
      <bottom style="thin">
        <color rgb="FF4F493B"/>
      </bottom>
      <diagonal/>
    </border>
    <border>
      <left style="thin">
        <color indexed="64"/>
      </left>
      <right style="thin">
        <color rgb="FF4F493B"/>
      </right>
      <top/>
      <bottom style="thin">
        <color rgb="FF4F493B"/>
      </bottom>
      <diagonal/>
    </border>
    <border>
      <left/>
      <right style="thin">
        <color indexed="64"/>
      </right>
      <top style="thin">
        <color rgb="FF4F493B"/>
      </top>
      <bottom style="thin">
        <color indexed="64"/>
      </bottom>
      <diagonal/>
    </border>
    <border>
      <left style="thin">
        <color rgb="FF4F493B"/>
      </left>
      <right style="thin">
        <color indexed="64"/>
      </right>
      <top style="thin">
        <color rgb="FF4F493B"/>
      </top>
      <bottom style="thin">
        <color rgb="FF4F493B"/>
      </bottom>
      <diagonal/>
    </border>
  </borders>
  <cellStyleXfs count="3">
    <xf numFmtId="0" fontId="0" fillId="0" borderId="0"/>
    <xf numFmtId="0" fontId="44" fillId="3" borderId="79" applyNumberFormat="0" applyFont="0" applyAlignment="0" applyProtection="0"/>
    <xf numFmtId="0" fontId="44" fillId="0" borderId="1">
      <alignment horizontal="center"/>
    </xf>
  </cellStyleXfs>
  <cellXfs count="335">
    <xf numFmtId="0" fontId="0" fillId="0" borderId="0" xfId="0"/>
    <xf numFmtId="0" fontId="1" fillId="4" borderId="2" xfId="0" applyNumberFormat="1" applyFont="1" applyFill="1" applyBorder="1" applyAlignment="1" applyProtection="1">
      <alignment horizontal="left"/>
    </xf>
    <xf numFmtId="0" fontId="0" fillId="4" borderId="3" xfId="0" applyNumberFormat="1" applyFont="1" applyFill="1" applyBorder="1" applyAlignment="1" applyProtection="1"/>
    <xf numFmtId="3" fontId="0" fillId="4" borderId="4" xfId="0" applyNumberFormat="1" applyFont="1" applyFill="1" applyBorder="1" applyAlignment="1" applyProtection="1"/>
    <xf numFmtId="0" fontId="1" fillId="5" borderId="80" xfId="0" applyNumberFormat="1" applyFont="1" applyFill="1" applyBorder="1" applyAlignment="1" applyProtection="1">
      <alignment horizontal="left" wrapText="1"/>
    </xf>
    <xf numFmtId="0" fontId="47" fillId="0" borderId="0" xfId="0" applyNumberFormat="1" applyFont="1" applyFill="1" applyBorder="1" applyAlignment="1" applyProtection="1"/>
    <xf numFmtId="0" fontId="0" fillId="2" borderId="0" xfId="0" applyNumberFormat="1" applyFont="1" applyFill="1" applyBorder="1" applyAlignment="1" applyProtection="1">
      <alignment vertical="top"/>
    </xf>
    <xf numFmtId="0" fontId="1" fillId="6" borderId="2" xfId="0" applyNumberFormat="1" applyFont="1" applyFill="1" applyBorder="1" applyAlignment="1" applyProtection="1">
      <alignment horizontal="left"/>
    </xf>
    <xf numFmtId="0" fontId="0" fillId="6" borderId="3" xfId="0" applyNumberFormat="1" applyFont="1" applyFill="1" applyBorder="1" applyAlignment="1" applyProtection="1">
      <alignment vertical="top"/>
    </xf>
    <xf numFmtId="0" fontId="3" fillId="7" borderId="0" xfId="0" applyNumberFormat="1" applyFont="1" applyFill="1" applyBorder="1" applyAlignment="1" applyProtection="1">
      <alignment horizontal="left"/>
    </xf>
    <xf numFmtId="0" fontId="48" fillId="7" borderId="0" xfId="0" applyNumberFormat="1" applyFont="1" applyFill="1" applyBorder="1" applyAlignment="1" applyProtection="1"/>
    <xf numFmtId="0" fontId="49" fillId="7" borderId="0" xfId="0" applyNumberFormat="1" applyFont="1" applyFill="1" applyBorder="1" applyAlignment="1" applyProtection="1"/>
    <xf numFmtId="0" fontId="1" fillId="7" borderId="0" xfId="0" applyNumberFormat="1" applyFont="1" applyFill="1" applyBorder="1" applyAlignment="1" applyProtection="1"/>
    <xf numFmtId="3" fontId="3" fillId="7" borderId="0" xfId="0" applyNumberFormat="1" applyFont="1" applyFill="1" applyBorder="1" applyAlignment="1" applyProtection="1">
      <alignment horizontal="left"/>
    </xf>
    <xf numFmtId="0" fontId="50" fillId="7" borderId="0" xfId="0" applyNumberFormat="1" applyFont="1" applyFill="1" applyBorder="1" applyAlignment="1" applyProtection="1">
      <alignment horizontal="left"/>
    </xf>
    <xf numFmtId="0" fontId="51" fillId="7" borderId="0" xfId="0" applyNumberFormat="1" applyFont="1" applyFill="1" applyBorder="1" applyAlignment="1" applyProtection="1">
      <alignment horizontal="left"/>
    </xf>
    <xf numFmtId="0" fontId="52" fillId="7" borderId="0" xfId="0" applyNumberFormat="1" applyFont="1" applyFill="1" applyBorder="1" applyAlignment="1" applyProtection="1"/>
    <xf numFmtId="0" fontId="50" fillId="7" borderId="0" xfId="0" applyNumberFormat="1" applyFont="1" applyFill="1" applyBorder="1" applyAlignment="1" applyProtection="1">
      <alignment wrapText="1"/>
    </xf>
    <xf numFmtId="0" fontId="53" fillId="7" borderId="0" xfId="0" applyNumberFormat="1" applyFont="1" applyFill="1" applyBorder="1" applyAlignment="1" applyProtection="1">
      <alignment wrapText="1"/>
    </xf>
    <xf numFmtId="0" fontId="54" fillId="0" borderId="0" xfId="0" applyFont="1" applyFill="1" applyAlignment="1" applyProtection="1">
      <alignment horizontal="left" vertical="top" wrapText="1"/>
    </xf>
    <xf numFmtId="1" fontId="0" fillId="0" borderId="0" xfId="0" applyNumberFormat="1" applyFill="1" applyProtection="1"/>
    <xf numFmtId="1" fontId="0" fillId="0" borderId="0" xfId="0" applyNumberFormat="1" applyFill="1" applyAlignment="1" applyProtection="1"/>
    <xf numFmtId="0" fontId="0" fillId="0" borderId="0" xfId="0" applyFill="1" applyBorder="1" applyProtection="1"/>
    <xf numFmtId="0" fontId="0" fillId="0" borderId="0" xfId="0" applyFill="1" applyBorder="1" applyAlignment="1" applyProtection="1"/>
    <xf numFmtId="0" fontId="0" fillId="0" borderId="0" xfId="0" applyProtection="1"/>
    <xf numFmtId="0" fontId="55" fillId="8" borderId="0" xfId="0" applyFont="1" applyFill="1" applyProtection="1"/>
    <xf numFmtId="49" fontId="0" fillId="0" borderId="0" xfId="0" applyNumberFormat="1" applyFill="1" applyBorder="1" applyAlignment="1" applyProtection="1">
      <alignment horizontal="right"/>
    </xf>
    <xf numFmtId="49" fontId="0" fillId="0" borderId="0" xfId="0" applyNumberFormat="1" applyFill="1" applyBorder="1" applyProtection="1"/>
    <xf numFmtId="1" fontId="0" fillId="0" borderId="0" xfId="0" applyNumberFormat="1" applyFill="1" applyBorder="1" applyProtection="1"/>
    <xf numFmtId="1" fontId="55" fillId="8" borderId="0" xfId="0" applyNumberFormat="1" applyFont="1" applyFill="1" applyProtection="1"/>
    <xf numFmtId="0" fontId="46" fillId="0" borderId="2" xfId="0" applyFont="1" applyBorder="1" applyAlignment="1" applyProtection="1">
      <alignment vertical="center" wrapText="1"/>
    </xf>
    <xf numFmtId="0" fontId="56" fillId="0" borderId="5" xfId="0" applyFont="1" applyBorder="1" applyAlignment="1" applyProtection="1">
      <alignment vertical="center"/>
    </xf>
    <xf numFmtId="0" fontId="46" fillId="0" borderId="6" xfId="0" applyFont="1" applyBorder="1" applyAlignment="1" applyProtection="1">
      <alignment vertical="center" wrapText="1"/>
    </xf>
    <xf numFmtId="0" fontId="0" fillId="0" borderId="0" xfId="0" applyBorder="1" applyProtection="1"/>
    <xf numFmtId="0" fontId="57" fillId="0" borderId="0" xfId="0" applyFont="1" applyBorder="1" applyAlignment="1" applyProtection="1">
      <alignment vertical="center"/>
    </xf>
    <xf numFmtId="0" fontId="58" fillId="8" borderId="0" xfId="0" applyFont="1" applyFill="1" applyProtection="1"/>
    <xf numFmtId="0" fontId="55" fillId="8" borderId="0" xfId="0" applyFont="1" applyFill="1" applyAlignment="1" applyProtection="1">
      <alignment horizontal="left" vertical="center" indent="1"/>
    </xf>
    <xf numFmtId="0" fontId="0" fillId="0" borderId="0" xfId="0" applyAlignment="1" applyProtection="1">
      <alignment horizontal="left" vertical="center" indent="1"/>
    </xf>
    <xf numFmtId="0" fontId="0" fillId="0" borderId="5" xfId="0" applyBorder="1" applyAlignment="1" applyProtection="1">
      <alignment horizontal="left"/>
    </xf>
    <xf numFmtId="0" fontId="59" fillId="0" borderId="5" xfId="0" applyFont="1" applyBorder="1" applyAlignment="1" applyProtection="1">
      <alignment horizontal="center"/>
    </xf>
    <xf numFmtId="0" fontId="0" fillId="0" borderId="5" xfId="0" applyBorder="1" applyAlignment="1" applyProtection="1">
      <alignment horizontal="right"/>
    </xf>
    <xf numFmtId="0" fontId="0" fillId="0" borderId="0" xfId="0" applyBorder="1" applyAlignment="1" applyProtection="1">
      <alignment horizontal="left"/>
    </xf>
    <xf numFmtId="0" fontId="0" fillId="0" borderId="0" xfId="0" applyBorder="1" applyAlignment="1" applyProtection="1">
      <alignment horizontal="right"/>
    </xf>
    <xf numFmtId="0" fontId="0" fillId="0" borderId="7" xfId="0" applyBorder="1" applyAlignment="1" applyProtection="1">
      <alignment horizontal="center"/>
    </xf>
    <xf numFmtId="0" fontId="0" fillId="0" borderId="7" xfId="0" applyBorder="1" applyProtection="1"/>
    <xf numFmtId="0" fontId="0" fillId="0" borderId="7" xfId="0" applyFill="1" applyBorder="1" applyProtection="1"/>
    <xf numFmtId="0" fontId="0" fillId="0" borderId="8" xfId="0" applyBorder="1" applyProtection="1"/>
    <xf numFmtId="0" fontId="0" fillId="0" borderId="8" xfId="0" applyFill="1" applyBorder="1" applyProtection="1"/>
    <xf numFmtId="0" fontId="0" fillId="0" borderId="9" xfId="0" applyBorder="1" applyProtection="1"/>
    <xf numFmtId="0" fontId="0" fillId="0" borderId="9" xfId="0" applyFill="1" applyBorder="1" applyProtection="1"/>
    <xf numFmtId="0" fontId="60" fillId="0" borderId="0" xfId="0" applyFont="1" applyFill="1" applyBorder="1" applyAlignment="1" applyProtection="1">
      <alignment horizontal="center" vertical="center" textRotation="90"/>
    </xf>
    <xf numFmtId="0" fontId="0" fillId="0" borderId="5" xfId="0" applyBorder="1" applyProtection="1"/>
    <xf numFmtId="0" fontId="0" fillId="0" borderId="0" xfId="0" applyAlignment="1" applyProtection="1">
      <alignment horizontal="center"/>
    </xf>
    <xf numFmtId="1" fontId="61" fillId="0" borderId="10" xfId="0" applyNumberFormat="1" applyFont="1" applyBorder="1" applyAlignment="1" applyProtection="1">
      <alignment horizontal="center" vertical="center"/>
      <protection locked="0"/>
    </xf>
    <xf numFmtId="1" fontId="61" fillId="0" borderId="11" xfId="0" applyNumberFormat="1" applyFont="1" applyBorder="1" applyAlignment="1" applyProtection="1">
      <alignment horizontal="center" vertical="center"/>
      <protection locked="0"/>
    </xf>
    <xf numFmtId="1" fontId="61" fillId="0" borderId="12" xfId="0" applyNumberFormat="1" applyFont="1" applyBorder="1" applyAlignment="1" applyProtection="1">
      <alignment horizontal="center" vertical="center"/>
      <protection locked="0"/>
    </xf>
    <xf numFmtId="1" fontId="61" fillId="0" borderId="13" xfId="0" applyNumberFormat="1" applyFont="1" applyBorder="1" applyAlignment="1" applyProtection="1">
      <alignment horizontal="center" vertical="center"/>
      <protection locked="0"/>
    </xf>
    <xf numFmtId="0" fontId="55" fillId="0" borderId="0" xfId="0" applyFont="1" applyFill="1" applyProtection="1"/>
    <xf numFmtId="0" fontId="55" fillId="0" borderId="0" xfId="0" applyFont="1" applyFill="1" applyAlignment="1" applyProtection="1">
      <alignment horizontal="left" vertical="center" indent="1"/>
    </xf>
    <xf numFmtId="0" fontId="62" fillId="0" borderId="0" xfId="0" applyFont="1" applyFill="1" applyAlignment="1" applyProtection="1">
      <alignment vertical="center" wrapText="1"/>
    </xf>
    <xf numFmtId="0" fontId="55" fillId="8" borderId="0" xfId="0" applyFont="1" applyFill="1" applyAlignment="1" applyProtection="1">
      <alignment horizontal="center"/>
    </xf>
    <xf numFmtId="0" fontId="63" fillId="7" borderId="0" xfId="0" applyFont="1" applyFill="1" applyBorder="1" applyAlignment="1" applyProtection="1">
      <alignment horizontal="left" vertical="top" wrapText="1"/>
    </xf>
    <xf numFmtId="0" fontId="63" fillId="0" borderId="81" xfId="0" applyFont="1" applyFill="1" applyBorder="1" applyAlignment="1" applyProtection="1">
      <alignment horizontal="left" vertical="top" wrapText="1"/>
    </xf>
    <xf numFmtId="0" fontId="63" fillId="0" borderId="82" xfId="0" applyFont="1" applyFill="1" applyBorder="1" applyAlignment="1" applyProtection="1">
      <alignment horizontal="left" vertical="top" wrapText="1"/>
    </xf>
    <xf numFmtId="0" fontId="63" fillId="0" borderId="82" xfId="0" quotePrefix="1" applyFont="1" applyFill="1" applyBorder="1" applyAlignment="1" applyProtection="1">
      <alignment horizontal="left" vertical="top" wrapText="1"/>
    </xf>
    <xf numFmtId="16" fontId="63" fillId="0" borderId="82" xfId="0" quotePrefix="1" applyNumberFormat="1" applyFont="1" applyFill="1" applyBorder="1" applyAlignment="1" applyProtection="1">
      <alignment horizontal="left" vertical="top" wrapText="1"/>
    </xf>
    <xf numFmtId="0" fontId="63" fillId="0" borderId="0" xfId="0" applyFont="1" applyFill="1" applyAlignment="1" applyProtection="1">
      <alignment horizontal="left" vertical="top" wrapText="1"/>
    </xf>
    <xf numFmtId="0" fontId="63" fillId="7" borderId="0" xfId="0" applyFont="1" applyFill="1" applyBorder="1" applyAlignment="1" applyProtection="1">
      <alignment horizontal="center" vertical="top" wrapText="1"/>
    </xf>
    <xf numFmtId="0" fontId="0" fillId="0" borderId="0" xfId="0" applyBorder="1" applyAlignment="1" applyProtection="1">
      <alignment horizontal="left" vertical="center" indent="1"/>
    </xf>
    <xf numFmtId="0" fontId="0" fillId="0" borderId="8" xfId="0" applyBorder="1" applyAlignment="1" applyProtection="1">
      <alignment horizontal="right" vertical="center" wrapText="1"/>
    </xf>
    <xf numFmtId="0" fontId="0" fillId="0" borderId="14" xfId="0" applyFont="1" applyBorder="1" applyAlignment="1" applyProtection="1">
      <alignment vertical="center" wrapText="1"/>
    </xf>
    <xf numFmtId="0" fontId="0" fillId="0" borderId="3" xfId="0" applyFont="1" applyBorder="1" applyAlignment="1" applyProtection="1">
      <alignment vertical="center" wrapText="1"/>
    </xf>
    <xf numFmtId="0" fontId="0" fillId="0" borderId="15" xfId="0" applyFont="1" applyBorder="1" applyAlignment="1" applyProtection="1">
      <alignment vertical="center" wrapText="1"/>
    </xf>
    <xf numFmtId="0" fontId="46" fillId="0" borderId="16" xfId="0" applyFont="1" applyBorder="1" applyAlignment="1" applyProtection="1"/>
    <xf numFmtId="0" fontId="64" fillId="0" borderId="0" xfId="0" applyFont="1" applyFill="1" applyAlignment="1" applyProtection="1">
      <alignment horizontal="center" vertical="center" wrapText="1"/>
    </xf>
    <xf numFmtId="0" fontId="59" fillId="0" borderId="0" xfId="0" applyFont="1" applyBorder="1" applyAlignment="1" applyProtection="1">
      <alignment horizontal="center"/>
    </xf>
    <xf numFmtId="0" fontId="63" fillId="7" borderId="0" xfId="0" applyFont="1" applyFill="1" applyBorder="1" applyAlignment="1" applyProtection="1">
      <alignment horizontal="center" vertical="top"/>
    </xf>
    <xf numFmtId="0" fontId="0" fillId="0" borderId="0" xfId="0" quotePrefix="1" applyFill="1" applyBorder="1" applyAlignment="1" applyProtection="1">
      <alignment horizontal="center"/>
    </xf>
    <xf numFmtId="1" fontId="61" fillId="0" borderId="8" xfId="0" applyNumberFormat="1" applyFont="1" applyBorder="1" applyAlignment="1" applyProtection="1">
      <alignment horizontal="center" vertical="center"/>
    </xf>
    <xf numFmtId="0" fontId="45" fillId="0" borderId="0" xfId="0" applyFont="1" applyProtection="1">
      <protection locked="0"/>
    </xf>
    <xf numFmtId="0" fontId="52" fillId="7" borderId="0" xfId="0" applyNumberFormat="1" applyFont="1" applyFill="1" applyBorder="1" applyAlignment="1" applyProtection="1">
      <alignment horizontal="left" wrapText="1"/>
    </xf>
    <xf numFmtId="0" fontId="63" fillId="7" borderId="0" xfId="0" applyFont="1" applyFill="1" applyBorder="1" applyAlignment="1" applyProtection="1">
      <alignment horizontal="left" vertical="top"/>
    </xf>
    <xf numFmtId="0" fontId="65" fillId="0" borderId="0" xfId="0" quotePrefix="1" applyFont="1" applyFill="1" applyBorder="1" applyAlignment="1" applyProtection="1">
      <alignment horizontal="center"/>
    </xf>
    <xf numFmtId="0" fontId="49" fillId="0" borderId="0" xfId="0" applyFont="1" applyAlignment="1" applyProtection="1">
      <alignment vertical="center"/>
    </xf>
    <xf numFmtId="0" fontId="66" fillId="0" borderId="0" xfId="0" applyFont="1" applyProtection="1"/>
    <xf numFmtId="0" fontId="49" fillId="0" borderId="0" xfId="0" applyFont="1" applyProtection="1"/>
    <xf numFmtId="0" fontId="67" fillId="0" borderId="0" xfId="0" applyFont="1" applyAlignment="1" applyProtection="1">
      <alignment wrapText="1"/>
    </xf>
    <xf numFmtId="1" fontId="0" fillId="0" borderId="0" xfId="0" applyNumberFormat="1" applyAlignment="1" applyProtection="1">
      <alignment horizontal="center"/>
      <protection locked="0"/>
    </xf>
    <xf numFmtId="1" fontId="0" fillId="0" borderId="0" xfId="0" applyNumberFormat="1" applyProtection="1">
      <protection locked="0"/>
    </xf>
    <xf numFmtId="1" fontId="67" fillId="0" borderId="0" xfId="0" applyNumberFormat="1" applyFont="1" applyBorder="1" applyProtection="1">
      <protection locked="0"/>
    </xf>
    <xf numFmtId="1" fontId="0" fillId="0" borderId="0" xfId="0" applyNumberFormat="1" applyBorder="1" applyProtection="1">
      <protection locked="0"/>
    </xf>
    <xf numFmtId="1" fontId="67" fillId="0" borderId="0" xfId="0" applyNumberFormat="1" applyFont="1" applyProtection="1">
      <protection locked="0"/>
    </xf>
    <xf numFmtId="1" fontId="46" fillId="0" borderId="0" xfId="0" applyNumberFormat="1" applyFont="1" applyProtection="1">
      <protection locked="0"/>
    </xf>
    <xf numFmtId="0" fontId="0" fillId="0" borderId="0" xfId="0" applyProtection="1">
      <protection locked="0"/>
    </xf>
    <xf numFmtId="0" fontId="55" fillId="0" borderId="0" xfId="0" applyFont="1" applyFill="1" applyProtection="1">
      <protection locked="0"/>
    </xf>
    <xf numFmtId="1" fontId="0" fillId="0" borderId="0" xfId="0" applyNumberFormat="1" applyFill="1" applyAlignment="1" applyProtection="1">
      <alignment horizontal="right"/>
      <protection locked="0"/>
    </xf>
    <xf numFmtId="1" fontId="67" fillId="7" borderId="0" xfId="0" applyNumberFormat="1" applyFont="1" applyFill="1" applyBorder="1" applyProtection="1">
      <protection locked="0"/>
    </xf>
    <xf numFmtId="1" fontId="0" fillId="0" borderId="0" xfId="0" applyNumberFormat="1" applyFill="1" applyProtection="1">
      <protection locked="0"/>
    </xf>
    <xf numFmtId="1" fontId="0" fillId="5" borderId="0" xfId="0" applyNumberFormat="1" applyFill="1" applyAlignment="1" applyProtection="1">
      <alignment horizontal="right"/>
      <protection locked="0"/>
    </xf>
    <xf numFmtId="1" fontId="0" fillId="0" borderId="0" xfId="0" applyNumberFormat="1" applyFill="1" applyAlignment="1" applyProtection="1">
      <protection locked="0"/>
    </xf>
    <xf numFmtId="49" fontId="0" fillId="0" borderId="0" xfId="0" applyNumberFormat="1" applyFill="1" applyAlignment="1" applyProtection="1">
      <alignment horizontal="left"/>
      <protection locked="0"/>
    </xf>
    <xf numFmtId="0" fontId="0" fillId="0" borderId="0" xfId="0" applyAlignment="1" applyProtection="1">
      <alignment horizontal="center"/>
      <protection locked="0"/>
    </xf>
    <xf numFmtId="49" fontId="0" fillId="9" borderId="0" xfId="0" applyNumberFormat="1" applyFill="1" applyAlignment="1" applyProtection="1">
      <alignment horizontal="center"/>
      <protection locked="0"/>
    </xf>
    <xf numFmtId="49" fontId="0" fillId="10" borderId="0" xfId="0" applyNumberFormat="1" applyFill="1" applyAlignment="1" applyProtection="1">
      <alignment horizontal="center"/>
      <protection locked="0"/>
    </xf>
    <xf numFmtId="49" fontId="0" fillId="0" borderId="0" xfId="0" applyNumberFormat="1" applyProtection="1">
      <protection locked="0"/>
    </xf>
    <xf numFmtId="0" fontId="0" fillId="9" borderId="0" xfId="0" applyFill="1" applyProtection="1">
      <protection locked="0"/>
    </xf>
    <xf numFmtId="0" fontId="0" fillId="11" borderId="0" xfId="0" applyFill="1" applyProtection="1">
      <protection locked="0"/>
    </xf>
    <xf numFmtId="0" fontId="0" fillId="4" borderId="0" xfId="0" applyFill="1" applyProtection="1">
      <protection locked="0"/>
    </xf>
    <xf numFmtId="0" fontId="0" fillId="12" borderId="0" xfId="0" applyFill="1" applyProtection="1">
      <protection locked="0"/>
    </xf>
    <xf numFmtId="0" fontId="68" fillId="0" borderId="0" xfId="1" applyFont="1" applyFill="1" applyBorder="1" applyAlignment="1" applyProtection="1">
      <alignment horizontal="center"/>
    </xf>
    <xf numFmtId="0" fontId="68" fillId="0" borderId="0" xfId="0" applyFont="1" applyFill="1" applyBorder="1" applyAlignment="1" applyProtection="1">
      <alignment horizontal="center"/>
    </xf>
    <xf numFmtId="0" fontId="69" fillId="0" borderId="0" xfId="0" applyFont="1" applyAlignment="1" applyProtection="1">
      <alignment vertical="top" wrapText="1"/>
    </xf>
    <xf numFmtId="0" fontId="2" fillId="0" borderId="80" xfId="0" applyNumberFormat="1" applyFont="1" applyFill="1" applyBorder="1" applyAlignment="1" applyProtection="1">
      <alignment horizontal="left" vertical="top" wrapText="1"/>
    </xf>
    <xf numFmtId="0" fontId="2" fillId="13" borderId="80" xfId="0" applyNumberFormat="1" applyFont="1" applyFill="1" applyBorder="1" applyAlignment="1" applyProtection="1">
      <alignment horizontal="left" vertical="top" wrapText="1"/>
    </xf>
    <xf numFmtId="0" fontId="2" fillId="13" borderId="83" xfId="0" applyNumberFormat="1" applyFont="1" applyFill="1" applyBorder="1" applyAlignment="1" applyProtection="1">
      <alignment horizontal="left" vertical="center" wrapText="1"/>
    </xf>
    <xf numFmtId="0" fontId="2" fillId="0" borderId="83" xfId="0" applyNumberFormat="1" applyFont="1" applyFill="1" applyBorder="1" applyAlignment="1" applyProtection="1">
      <alignment horizontal="left" vertical="center" wrapText="1"/>
    </xf>
    <xf numFmtId="0" fontId="46" fillId="0" borderId="8" xfId="0" applyFont="1" applyBorder="1" applyAlignment="1" applyProtection="1">
      <alignment horizontal="center" vertical="center" wrapText="1"/>
    </xf>
    <xf numFmtId="0" fontId="63" fillId="0" borderId="0" xfId="0" applyFont="1" applyFill="1" applyAlignment="1" applyProtection="1">
      <alignment vertical="center" wrapText="1"/>
    </xf>
    <xf numFmtId="0" fontId="0" fillId="2" borderId="0" xfId="0" applyNumberFormat="1" applyFont="1" applyFill="1" applyBorder="1" applyAlignment="1" applyProtection="1"/>
    <xf numFmtId="0" fontId="1" fillId="6" borderId="2" xfId="0" applyNumberFormat="1" applyFont="1" applyFill="1" applyBorder="1" applyAlignment="1" applyProtection="1">
      <alignment horizontal="left" wrapText="1"/>
    </xf>
    <xf numFmtId="3" fontId="0" fillId="6" borderId="4" xfId="0" applyNumberFormat="1" applyFont="1" applyFill="1" applyBorder="1" applyAlignment="1" applyProtection="1">
      <alignment vertical="top"/>
    </xf>
    <xf numFmtId="3" fontId="1" fillId="10" borderId="84" xfId="0" applyNumberFormat="1" applyFont="1" applyFill="1" applyBorder="1" applyAlignment="1" applyProtection="1">
      <alignment horizontal="center" wrapText="1"/>
    </xf>
    <xf numFmtId="0" fontId="55" fillId="7" borderId="0" xfId="0" applyFont="1" applyFill="1" applyProtection="1"/>
    <xf numFmtId="0" fontId="1" fillId="5" borderId="85" xfId="0" applyNumberFormat="1" applyFont="1" applyFill="1" applyBorder="1" applyAlignment="1" applyProtection="1">
      <alignment horizontal="left" wrapText="1"/>
    </xf>
    <xf numFmtId="0" fontId="2" fillId="0" borderId="85" xfId="0" applyNumberFormat="1" applyFont="1" applyFill="1" applyBorder="1" applyAlignment="1" applyProtection="1">
      <alignment horizontal="left" vertical="top" wrapText="1"/>
    </xf>
    <xf numFmtId="0" fontId="2" fillId="13" borderId="85" xfId="0" applyNumberFormat="1" applyFont="1" applyFill="1" applyBorder="1" applyAlignment="1" applyProtection="1">
      <alignment horizontal="left" vertical="top" wrapText="1"/>
    </xf>
    <xf numFmtId="0" fontId="47" fillId="0" borderId="17" xfId="0" applyNumberFormat="1" applyFont="1" applyFill="1" applyBorder="1" applyAlignment="1" applyProtection="1"/>
    <xf numFmtId="3" fontId="0" fillId="2" borderId="86" xfId="0" applyNumberFormat="1" applyFont="1" applyFill="1" applyBorder="1" applyAlignment="1" applyProtection="1">
      <alignment vertical="top"/>
    </xf>
    <xf numFmtId="0" fontId="70" fillId="2" borderId="87" xfId="0" applyNumberFormat="1" applyFont="1" applyFill="1" applyBorder="1" applyAlignment="1" applyProtection="1">
      <alignment vertical="center" wrapText="1"/>
    </xf>
    <xf numFmtId="0" fontId="0" fillId="14" borderId="10" xfId="0" applyFill="1" applyBorder="1" applyAlignment="1" applyProtection="1">
      <alignment horizontal="center" vertical="center" wrapText="1"/>
    </xf>
    <xf numFmtId="0" fontId="0" fillId="14" borderId="11" xfId="0" applyFill="1" applyBorder="1" applyAlignment="1" applyProtection="1">
      <alignment horizontal="center" vertical="center" wrapText="1"/>
    </xf>
    <xf numFmtId="0" fontId="63" fillId="0" borderId="0" xfId="0" applyFont="1" applyFill="1" applyAlignment="1" applyProtection="1">
      <alignment horizontal="center" vertical="center" wrapText="1"/>
    </xf>
    <xf numFmtId="49" fontId="57" fillId="14" borderId="24" xfId="0" applyNumberFormat="1" applyFont="1" applyFill="1" applyBorder="1" applyAlignment="1" applyProtection="1">
      <alignment horizontal="center" vertical="center" wrapText="1"/>
    </xf>
    <xf numFmtId="49" fontId="57" fillId="14" borderId="8" xfId="0" applyNumberFormat="1" applyFont="1" applyFill="1" applyBorder="1" applyAlignment="1" applyProtection="1">
      <alignment horizontal="center" vertical="center" wrapText="1"/>
    </xf>
    <xf numFmtId="49" fontId="57" fillId="14" borderId="52" xfId="0" applyNumberFormat="1" applyFont="1" applyFill="1" applyBorder="1" applyAlignment="1" applyProtection="1">
      <alignment horizontal="center" vertical="center" wrapText="1"/>
    </xf>
    <xf numFmtId="1" fontId="61" fillId="0" borderId="28" xfId="0" applyNumberFormat="1" applyFont="1" applyBorder="1" applyAlignment="1" applyProtection="1">
      <alignment horizontal="center" vertical="center"/>
      <protection locked="0"/>
    </xf>
    <xf numFmtId="0" fontId="57" fillId="0" borderId="57" xfId="0" applyFont="1" applyBorder="1" applyAlignment="1" applyProtection="1">
      <alignment horizontal="left" vertical="center" wrapText="1" indent="3"/>
    </xf>
    <xf numFmtId="0" fontId="57" fillId="0" borderId="75" xfId="0" applyFont="1" applyBorder="1" applyAlignment="1" applyProtection="1">
      <alignment horizontal="left" vertical="center" wrapText="1" indent="3"/>
    </xf>
    <xf numFmtId="0" fontId="6" fillId="0" borderId="57" xfId="0" applyFont="1" applyBorder="1" applyAlignment="1" applyProtection="1">
      <alignment horizontal="center" vertical="center" wrapText="1"/>
    </xf>
    <xf numFmtId="0" fontId="46" fillId="0" borderId="21" xfId="0" applyFont="1" applyBorder="1" applyAlignment="1" applyProtection="1">
      <alignment horizontal="left"/>
    </xf>
    <xf numFmtId="0" fontId="46" fillId="0" borderId="16" xfId="0" applyFont="1" applyBorder="1" applyAlignment="1" applyProtection="1">
      <alignment horizontal="left"/>
    </xf>
    <xf numFmtId="0" fontId="46" fillId="0" borderId="34" xfId="0" applyFont="1" applyBorder="1" applyAlignment="1" applyProtection="1">
      <alignment horizontal="left"/>
    </xf>
    <xf numFmtId="0" fontId="57" fillId="14" borderId="28" xfId="0" applyFont="1" applyFill="1" applyBorder="1" applyAlignment="1" applyProtection="1">
      <alignment horizontal="center" vertical="center" wrapText="1"/>
    </xf>
    <xf numFmtId="0" fontId="46" fillId="0" borderId="33" xfId="0" applyFont="1" applyBorder="1" applyAlignment="1" applyProtection="1">
      <alignment horizontal="left"/>
    </xf>
    <xf numFmtId="0" fontId="46" fillId="0" borderId="22" xfId="0" applyFont="1" applyBorder="1" applyAlignment="1" applyProtection="1">
      <alignment horizontal="left"/>
    </xf>
    <xf numFmtId="0" fontId="57" fillId="0" borderId="8" xfId="0" applyFont="1" applyBorder="1" applyAlignment="1" applyProtection="1">
      <alignment horizontal="left" indent="1"/>
    </xf>
    <xf numFmtId="0" fontId="75" fillId="0" borderId="0" xfId="0" applyFont="1" applyBorder="1" applyAlignment="1" applyProtection="1"/>
    <xf numFmtId="1" fontId="61" fillId="0" borderId="60" xfId="0" applyNumberFormat="1" applyFont="1" applyBorder="1" applyAlignment="1" applyProtection="1">
      <alignment horizontal="center" vertical="center"/>
      <protection locked="0"/>
    </xf>
    <xf numFmtId="1" fontId="61" fillId="0" borderId="59" xfId="0" applyNumberFormat="1" applyFont="1" applyBorder="1" applyAlignment="1" applyProtection="1">
      <alignment horizontal="center" vertical="center"/>
      <protection locked="0"/>
    </xf>
    <xf numFmtId="0" fontId="57" fillId="0" borderId="18" xfId="0" applyFont="1" applyBorder="1" applyAlignment="1" applyProtection="1">
      <alignment horizontal="left" vertical="center" indent="1"/>
    </xf>
    <xf numFmtId="0" fontId="57" fillId="0" borderId="19" xfId="0" applyFont="1" applyBorder="1" applyAlignment="1" applyProtection="1">
      <alignment horizontal="left" vertical="center" indent="1"/>
    </xf>
    <xf numFmtId="0" fontId="57" fillId="0" borderId="20" xfId="0" applyFont="1" applyBorder="1" applyAlignment="1" applyProtection="1">
      <alignment horizontal="left" vertical="center" indent="1"/>
    </xf>
    <xf numFmtId="0" fontId="0" fillId="0" borderId="18" xfId="0" applyBorder="1" applyAlignment="1" applyProtection="1">
      <alignment horizontal="left" vertical="center" wrapText="1" indent="1"/>
    </xf>
    <xf numFmtId="0" fontId="0" fillId="0" borderId="19" xfId="0" applyBorder="1" applyAlignment="1" applyProtection="1">
      <alignment horizontal="left" vertical="center" wrapText="1" indent="1"/>
    </xf>
    <xf numFmtId="0" fontId="0" fillId="0" borderId="20" xfId="0" applyBorder="1" applyAlignment="1" applyProtection="1">
      <alignment horizontal="left" vertical="center" wrapText="1" indent="1"/>
    </xf>
    <xf numFmtId="0" fontId="57" fillId="14" borderId="60" xfId="0" applyFont="1" applyFill="1" applyBorder="1" applyAlignment="1" applyProtection="1">
      <alignment horizontal="center" vertical="center" wrapText="1"/>
    </xf>
    <xf numFmtId="0" fontId="57" fillId="14" borderId="59" xfId="0" applyFont="1" applyFill="1" applyBorder="1" applyAlignment="1" applyProtection="1">
      <alignment horizontal="center" vertical="center" wrapText="1"/>
    </xf>
    <xf numFmtId="0" fontId="0" fillId="14" borderId="60" xfId="0" applyFill="1" applyBorder="1" applyAlignment="1" applyProtection="1">
      <alignment horizontal="right" wrapText="1"/>
    </xf>
    <xf numFmtId="0" fontId="0" fillId="14" borderId="7" xfId="0" applyFill="1" applyBorder="1" applyAlignment="1" applyProtection="1">
      <alignment horizontal="right" wrapText="1"/>
    </xf>
    <xf numFmtId="0" fontId="0" fillId="14" borderId="59" xfId="0" applyFill="1" applyBorder="1" applyAlignment="1" applyProtection="1">
      <alignment horizontal="right" wrapText="1"/>
    </xf>
    <xf numFmtId="49" fontId="61" fillId="0" borderId="28" xfId="0" applyNumberFormat="1" applyFont="1" applyBorder="1" applyAlignment="1" applyProtection="1">
      <alignment horizontal="center" vertical="center"/>
      <protection locked="0"/>
    </xf>
    <xf numFmtId="0" fontId="0" fillId="0" borderId="71" xfId="0" applyBorder="1" applyAlignment="1" applyProtection="1">
      <alignment horizontal="center" vertical="center" wrapText="1"/>
    </xf>
    <xf numFmtId="0" fontId="0" fillId="0" borderId="72" xfId="0" applyBorder="1" applyAlignment="1" applyProtection="1">
      <alignment horizontal="center" vertical="center" wrapText="1"/>
    </xf>
    <xf numFmtId="0" fontId="0" fillId="0" borderId="73" xfId="0" applyFill="1" applyBorder="1" applyAlignment="1" applyProtection="1">
      <alignment horizontal="center" vertical="center" wrapText="1"/>
    </xf>
    <xf numFmtId="0" fontId="0" fillId="0" borderId="71" xfId="0" applyFill="1" applyBorder="1" applyAlignment="1" applyProtection="1">
      <alignment horizontal="center" vertical="center" wrapText="1"/>
    </xf>
    <xf numFmtId="0" fontId="0" fillId="0" borderId="72" xfId="0" applyFill="1" applyBorder="1" applyAlignment="1" applyProtection="1">
      <alignment horizontal="center" vertical="center" wrapText="1"/>
    </xf>
    <xf numFmtId="0" fontId="0" fillId="0" borderId="73"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4" xfId="0" applyFill="1"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3" xfId="0" applyBorder="1" applyAlignment="1" applyProtection="1">
      <alignment horizontal="left" vertical="center" wrapText="1" indent="1"/>
    </xf>
    <xf numFmtId="0" fontId="0" fillId="0" borderId="4" xfId="0" applyBorder="1" applyAlignment="1" applyProtection="1">
      <alignment horizontal="left" vertical="center" wrapText="1" indent="1"/>
    </xf>
    <xf numFmtId="0" fontId="0" fillId="0" borderId="10" xfId="0" applyBorder="1" applyAlignment="1" applyProtection="1">
      <alignment horizontal="left" vertical="center" wrapText="1" indent="1"/>
    </xf>
    <xf numFmtId="0" fontId="0" fillId="0" borderId="66" xfId="0" applyBorder="1" applyAlignment="1" applyProtection="1">
      <alignment horizontal="left" vertical="center" wrapText="1" indent="2"/>
    </xf>
    <xf numFmtId="0" fontId="0" fillId="0" borderId="12" xfId="0" applyBorder="1" applyAlignment="1" applyProtection="1">
      <alignment horizontal="left" vertical="center" wrapText="1" indent="2"/>
    </xf>
    <xf numFmtId="0" fontId="0" fillId="0" borderId="66" xfId="0" applyFill="1" applyBorder="1" applyAlignment="1" applyProtection="1">
      <alignment horizontal="left" vertical="center" wrapText="1" indent="2"/>
    </xf>
    <xf numFmtId="0" fontId="0" fillId="0" borderId="12" xfId="0" applyFill="1" applyBorder="1" applyAlignment="1" applyProtection="1">
      <alignment horizontal="left" vertical="center" wrapText="1" indent="2"/>
    </xf>
    <xf numFmtId="0" fontId="0" fillId="0" borderId="67" xfId="0" applyBorder="1" applyAlignment="1" applyProtection="1">
      <alignment horizontal="left" vertical="center" wrapText="1" indent="1"/>
    </xf>
    <xf numFmtId="0" fontId="0" fillId="0" borderId="12" xfId="0" applyBorder="1" applyAlignment="1" applyProtection="1">
      <alignment horizontal="left" vertical="center" wrapText="1" indent="1"/>
    </xf>
    <xf numFmtId="49" fontId="56" fillId="0" borderId="6" xfId="0" applyNumberFormat="1" applyFont="1" applyBorder="1" applyAlignment="1" applyProtection="1">
      <alignment horizontal="left" vertical="center" indent="4"/>
    </xf>
    <xf numFmtId="49" fontId="56" fillId="0" borderId="5" xfId="0" applyNumberFormat="1" applyFont="1" applyBorder="1" applyAlignment="1" applyProtection="1">
      <alignment horizontal="left" vertical="center" indent="4"/>
    </xf>
    <xf numFmtId="49" fontId="56" fillId="0" borderId="5" xfId="0" applyNumberFormat="1" applyFont="1" applyBorder="1" applyAlignment="1" applyProtection="1">
      <alignment horizontal="left" vertical="center" indent="6"/>
    </xf>
    <xf numFmtId="49" fontId="56" fillId="0" borderId="23" xfId="0" applyNumberFormat="1" applyFont="1" applyBorder="1" applyAlignment="1" applyProtection="1">
      <alignment horizontal="left" vertical="center" indent="6"/>
    </xf>
    <xf numFmtId="0" fontId="0" fillId="0" borderId="45" xfId="0" applyBorder="1" applyAlignment="1" applyProtection="1">
      <alignment horizontal="center" vertical="center" wrapText="1"/>
    </xf>
    <xf numFmtId="0" fontId="0" fillId="0" borderId="68" xfId="0" applyBorder="1" applyAlignment="1" applyProtection="1">
      <alignment horizontal="center" vertical="center" wrapText="1"/>
    </xf>
    <xf numFmtId="0" fontId="46" fillId="0" borderId="69" xfId="0" applyFont="1" applyBorder="1" applyAlignment="1" applyProtection="1">
      <alignment horizontal="right" vertical="center" wrapText="1"/>
    </xf>
    <xf numFmtId="0" fontId="46" fillId="0" borderId="30" xfId="0" applyFont="1" applyBorder="1" applyAlignment="1" applyProtection="1">
      <alignment horizontal="right" vertical="center" wrapText="1"/>
    </xf>
    <xf numFmtId="0" fontId="46" fillId="0" borderId="70" xfId="0" applyFont="1" applyBorder="1" applyAlignment="1" applyProtection="1">
      <alignment horizontal="right" vertical="center" wrapText="1"/>
    </xf>
    <xf numFmtId="0" fontId="0" fillId="0" borderId="30" xfId="0" applyBorder="1" applyAlignment="1" applyProtection="1">
      <alignment horizontal="center" vertical="center" wrapText="1"/>
    </xf>
    <xf numFmtId="0" fontId="0" fillId="0" borderId="70" xfId="0" applyBorder="1" applyAlignment="1" applyProtection="1">
      <alignment horizontal="center" vertical="center" wrapText="1"/>
    </xf>
    <xf numFmtId="0" fontId="75" fillId="0" borderId="17" xfId="0" applyFont="1" applyBorder="1" applyAlignment="1" applyProtection="1">
      <alignment horizontal="left" indent="1"/>
    </xf>
    <xf numFmtId="0" fontId="75" fillId="0" borderId="0" xfId="0" applyFont="1" applyBorder="1" applyAlignment="1" applyProtection="1">
      <alignment horizontal="left" indent="1"/>
    </xf>
    <xf numFmtId="0" fontId="75" fillId="0" borderId="27" xfId="0" applyFont="1" applyBorder="1" applyAlignment="1" applyProtection="1">
      <alignment horizontal="left" indent="1"/>
    </xf>
    <xf numFmtId="0" fontId="80" fillId="0" borderId="29" xfId="0" applyFont="1" applyBorder="1" applyAlignment="1" applyProtection="1">
      <alignment horizontal="left" vertical="center" wrapText="1" indent="1"/>
    </xf>
    <xf numFmtId="0" fontId="0" fillId="0" borderId="30" xfId="0" applyBorder="1" applyAlignment="1" applyProtection="1">
      <alignment horizontal="left" vertical="center" wrapText="1" indent="1"/>
    </xf>
    <xf numFmtId="0" fontId="0" fillId="0" borderId="31" xfId="0" applyBorder="1" applyAlignment="1" applyProtection="1">
      <alignment horizontal="left" vertical="center" wrapText="1" indent="1"/>
    </xf>
    <xf numFmtId="0" fontId="56" fillId="0" borderId="74" xfId="0" applyFont="1" applyBorder="1" applyAlignment="1" applyProtection="1">
      <alignment horizontal="left" vertical="center" indent="1"/>
      <protection locked="0"/>
    </xf>
    <xf numFmtId="0" fontId="56" fillId="0" borderId="57" xfId="0" applyFont="1" applyBorder="1" applyAlignment="1" applyProtection="1">
      <alignment horizontal="left" vertical="center" indent="1"/>
      <protection locked="0"/>
    </xf>
    <xf numFmtId="0" fontId="56" fillId="0" borderId="75" xfId="0" applyFont="1" applyBorder="1" applyAlignment="1" applyProtection="1">
      <alignment horizontal="left" vertical="center" indent="1"/>
      <protection locked="0"/>
    </xf>
    <xf numFmtId="0" fontId="80" fillId="0" borderId="18" xfId="0" applyFont="1" applyBorder="1" applyAlignment="1" applyProtection="1">
      <alignment horizontal="left" vertical="center" wrapText="1" indent="1"/>
    </xf>
    <xf numFmtId="0" fontId="46" fillId="0" borderId="8" xfId="0" applyFont="1" applyBorder="1" applyAlignment="1" applyProtection="1">
      <alignment horizontal="center" vertical="center" wrapText="1"/>
    </xf>
    <xf numFmtId="0" fontId="46" fillId="0" borderId="0" xfId="0" applyFont="1" applyBorder="1" applyAlignment="1" applyProtection="1">
      <alignment horizontal="center" vertical="center" wrapText="1"/>
    </xf>
    <xf numFmtId="0" fontId="46" fillId="0" borderId="57" xfId="0" applyFont="1" applyBorder="1" applyAlignment="1" applyProtection="1">
      <alignment horizontal="center" vertical="center" wrapText="1"/>
    </xf>
    <xf numFmtId="0" fontId="69" fillId="0" borderId="76" xfId="0" applyFont="1" applyBorder="1" applyAlignment="1" applyProtection="1">
      <alignment horizontal="center" vertical="center" wrapText="1"/>
    </xf>
    <xf numFmtId="0" fontId="69" fillId="0" borderId="62" xfId="0" applyFont="1" applyBorder="1" applyAlignment="1" applyProtection="1">
      <alignment horizontal="center" vertical="center" wrapText="1"/>
    </xf>
    <xf numFmtId="0" fontId="69" fillId="0" borderId="63" xfId="0" applyFont="1" applyBorder="1" applyAlignment="1" applyProtection="1">
      <alignment horizontal="center" vertical="center" wrapText="1"/>
    </xf>
    <xf numFmtId="0" fontId="71" fillId="15" borderId="8" xfId="0" applyFont="1" applyFill="1" applyBorder="1" applyAlignment="1" applyProtection="1">
      <alignment horizontal="center" vertical="center" textRotation="90"/>
    </xf>
    <xf numFmtId="0" fontId="71" fillId="15" borderId="0" xfId="0" applyFont="1" applyFill="1" applyBorder="1" applyAlignment="1" applyProtection="1">
      <alignment horizontal="center" vertical="center" textRotation="90"/>
    </xf>
    <xf numFmtId="0" fontId="71" fillId="15" borderId="57" xfId="0" applyFont="1" applyFill="1" applyBorder="1" applyAlignment="1" applyProtection="1">
      <alignment horizontal="center" vertical="center" textRotation="90"/>
    </xf>
    <xf numFmtId="0" fontId="77" fillId="0" borderId="3" xfId="0" applyFont="1" applyBorder="1" applyAlignment="1" applyProtection="1">
      <alignment horizontal="center" vertical="center" wrapText="1"/>
    </xf>
    <xf numFmtId="0" fontId="0" fillId="0" borderId="3" xfId="0" applyFill="1" applyBorder="1" applyAlignment="1" applyProtection="1">
      <alignment horizontal="center" vertical="center" wrapText="1"/>
    </xf>
    <xf numFmtId="0" fontId="0" fillId="0" borderId="58" xfId="0" applyFill="1" applyBorder="1" applyAlignment="1" applyProtection="1">
      <alignment horizontal="left" vertical="center" wrapText="1" indent="2"/>
    </xf>
    <xf numFmtId="0" fontId="0" fillId="0" borderId="10" xfId="0" applyFill="1" applyBorder="1" applyAlignment="1" applyProtection="1">
      <alignment horizontal="left" vertical="center" wrapText="1" indent="2"/>
    </xf>
    <xf numFmtId="0" fontId="74" fillId="0" borderId="3" xfId="0" applyFont="1" applyBorder="1" applyAlignment="1" applyProtection="1">
      <alignment horizontal="center" vertical="center"/>
    </xf>
    <xf numFmtId="0" fontId="74" fillId="0" borderId="15" xfId="0" applyFont="1" applyBorder="1" applyAlignment="1" applyProtection="1">
      <alignment horizontal="center" vertical="center"/>
    </xf>
    <xf numFmtId="0" fontId="74" fillId="0" borderId="3" xfId="0" applyFont="1" applyBorder="1" applyAlignment="1" applyProtection="1">
      <alignment horizontal="center" vertical="center" wrapText="1"/>
    </xf>
    <xf numFmtId="0" fontId="74" fillId="0" borderId="15" xfId="0" applyFont="1" applyBorder="1" applyAlignment="1" applyProtection="1">
      <alignment horizontal="center" vertical="center" wrapText="1"/>
    </xf>
    <xf numFmtId="0" fontId="0" fillId="0" borderId="0" xfId="0"/>
    <xf numFmtId="0" fontId="78" fillId="0" borderId="0" xfId="0" applyFont="1" applyFill="1" applyAlignment="1" applyProtection="1">
      <alignment horizontal="center" vertical="center" wrapText="1"/>
    </xf>
    <xf numFmtId="0" fontId="0" fillId="0" borderId="58" xfId="0" applyBorder="1" applyAlignment="1" applyProtection="1">
      <alignment horizontal="left" vertical="center" wrapText="1" indent="2"/>
    </xf>
    <xf numFmtId="0" fontId="0" fillId="0" borderId="10" xfId="0" applyBorder="1" applyAlignment="1" applyProtection="1">
      <alignment horizontal="left" vertical="center" wrapText="1" indent="2"/>
    </xf>
    <xf numFmtId="0" fontId="0" fillId="0" borderId="8" xfId="0" applyBorder="1" applyAlignment="1" applyProtection="1">
      <alignment horizontal="right"/>
    </xf>
    <xf numFmtId="0" fontId="75" fillId="0" borderId="17" xfId="0" applyFont="1" applyBorder="1" applyAlignment="1" applyProtection="1">
      <alignment horizontal="left" wrapText="1" indent="1"/>
    </xf>
    <xf numFmtId="1" fontId="74" fillId="0" borderId="1" xfId="0" applyNumberFormat="1" applyFont="1" applyBorder="1" applyAlignment="1" applyProtection="1">
      <alignment horizontal="center" vertical="center"/>
    </xf>
    <xf numFmtId="1" fontId="74" fillId="0" borderId="59" xfId="0" applyNumberFormat="1" applyFont="1" applyBorder="1" applyAlignment="1" applyProtection="1">
      <alignment horizontal="center" vertical="center"/>
    </xf>
    <xf numFmtId="1" fontId="61" fillId="0" borderId="54" xfId="0" applyNumberFormat="1" applyFont="1" applyBorder="1" applyAlignment="1" applyProtection="1">
      <alignment horizontal="center" vertical="center"/>
      <protection locked="0"/>
    </xf>
    <xf numFmtId="0" fontId="79" fillId="14" borderId="60" xfId="0" applyFont="1" applyFill="1" applyBorder="1" applyAlignment="1" applyProtection="1">
      <alignment horizontal="center" vertical="center"/>
    </xf>
    <xf numFmtId="0" fontId="79" fillId="14" borderId="7" xfId="0" applyFont="1" applyFill="1" applyBorder="1" applyAlignment="1" applyProtection="1">
      <alignment horizontal="center" vertical="center"/>
    </xf>
    <xf numFmtId="0" fontId="79" fillId="14" borderId="61" xfId="0" applyFont="1" applyFill="1" applyBorder="1" applyAlignment="1" applyProtection="1">
      <alignment horizontal="center" vertical="center"/>
    </xf>
    <xf numFmtId="0" fontId="0" fillId="0" borderId="62" xfId="0" applyBorder="1" applyAlignment="1" applyProtection="1">
      <alignment horizontal="center" vertical="center" wrapText="1"/>
    </xf>
    <xf numFmtId="0" fontId="0" fillId="0" borderId="63" xfId="0" applyBorder="1" applyAlignment="1" applyProtection="1">
      <alignment horizontal="center" vertical="center" wrapText="1"/>
    </xf>
    <xf numFmtId="1" fontId="61" fillId="0" borderId="7" xfId="0" applyNumberFormat="1" applyFont="1" applyBorder="1" applyAlignment="1" applyProtection="1">
      <alignment horizontal="center" vertical="center"/>
      <protection locked="0"/>
    </xf>
    <xf numFmtId="1" fontId="61" fillId="0" borderId="55" xfId="0" applyNumberFormat="1" applyFont="1" applyBorder="1" applyAlignment="1" applyProtection="1">
      <alignment horizontal="center" vertical="center"/>
      <protection locked="0"/>
    </xf>
    <xf numFmtId="0" fontId="74" fillId="0" borderId="0" xfId="0" applyFont="1" applyFill="1" applyAlignment="1" applyProtection="1">
      <alignment horizontal="center" vertical="center" wrapText="1"/>
    </xf>
    <xf numFmtId="0" fontId="69" fillId="0" borderId="8" xfId="0" applyFont="1" applyBorder="1" applyAlignment="1" applyProtection="1">
      <alignment horizontal="center" vertical="center"/>
    </xf>
    <xf numFmtId="0" fontId="69" fillId="0" borderId="50" xfId="0" applyFont="1" applyBorder="1" applyAlignment="1" applyProtection="1">
      <alignment horizontal="center" vertical="center"/>
    </xf>
    <xf numFmtId="0" fontId="0" fillId="14" borderId="8" xfId="0" applyFill="1" applyBorder="1" applyAlignment="1" applyProtection="1">
      <alignment horizontal="center" vertical="center" wrapText="1"/>
    </xf>
    <xf numFmtId="0" fontId="0" fillId="14" borderId="0" xfId="0" applyFill="1" applyBorder="1" applyAlignment="1" applyProtection="1">
      <alignment horizontal="center" vertical="center" wrapText="1"/>
    </xf>
    <xf numFmtId="0" fontId="0" fillId="14" borderId="51" xfId="0" applyFill="1" applyBorder="1" applyAlignment="1" applyProtection="1">
      <alignment horizontal="center" vertical="center" wrapText="1"/>
    </xf>
    <xf numFmtId="0" fontId="0" fillId="14" borderId="52" xfId="0" applyFill="1" applyBorder="1" applyAlignment="1" applyProtection="1">
      <alignment horizontal="center" vertical="center" wrapText="1"/>
    </xf>
    <xf numFmtId="0" fontId="0" fillId="14" borderId="53" xfId="0" applyFill="1" applyBorder="1" applyAlignment="1" applyProtection="1">
      <alignment horizontal="center" vertical="center" wrapText="1"/>
    </xf>
    <xf numFmtId="0" fontId="0" fillId="14" borderId="46" xfId="0" applyFill="1" applyBorder="1" applyAlignment="1" applyProtection="1">
      <alignment horizontal="center" vertical="center" wrapText="1"/>
    </xf>
    <xf numFmtId="0" fontId="69" fillId="0" borderId="8" xfId="0" applyFont="1" applyBorder="1" applyAlignment="1" applyProtection="1">
      <alignment horizontal="center"/>
    </xf>
    <xf numFmtId="0" fontId="69" fillId="0" borderId="52" xfId="0" applyFont="1" applyBorder="1" applyAlignment="1" applyProtection="1">
      <alignment horizontal="center"/>
    </xf>
    <xf numFmtId="0" fontId="57" fillId="0" borderId="54" xfId="0" applyFont="1" applyBorder="1" applyAlignment="1" applyProtection="1">
      <alignment horizontal="center" vertical="center" wrapText="1"/>
    </xf>
    <xf numFmtId="0" fontId="57" fillId="0" borderId="7" xfId="0" applyFont="1" applyBorder="1" applyAlignment="1" applyProtection="1">
      <alignment horizontal="center" vertical="center" wrapText="1"/>
    </xf>
    <xf numFmtId="0" fontId="57" fillId="0" borderId="55" xfId="0" applyFont="1" applyBorder="1" applyAlignment="1" applyProtection="1">
      <alignment horizontal="center" vertical="center" wrapText="1"/>
    </xf>
    <xf numFmtId="0" fontId="0" fillId="0" borderId="56" xfId="0" applyBorder="1" applyAlignment="1" applyProtection="1">
      <alignment horizontal="right" vertical="center" wrapText="1"/>
    </xf>
    <xf numFmtId="0" fontId="0" fillId="0" borderId="7" xfId="0" applyBorder="1" applyAlignment="1" applyProtection="1">
      <alignment horizontal="right" vertical="center" wrapText="1"/>
    </xf>
    <xf numFmtId="0" fontId="0" fillId="0" borderId="55" xfId="0" applyBorder="1" applyAlignment="1" applyProtection="1">
      <alignment horizontal="right" vertical="center" wrapText="1"/>
    </xf>
    <xf numFmtId="0" fontId="76" fillId="0" borderId="0" xfId="0" applyFont="1" applyFill="1" applyAlignment="1" applyProtection="1">
      <alignment horizontal="center" vertical="top" wrapText="1"/>
    </xf>
    <xf numFmtId="0" fontId="16" fillId="0" borderId="0" xfId="0" applyFont="1" applyFill="1" applyAlignment="1" applyProtection="1">
      <alignment horizontal="left" vertical="top" wrapText="1"/>
    </xf>
    <xf numFmtId="0" fontId="63" fillId="0" borderId="0" xfId="0" applyFont="1" applyFill="1" applyAlignment="1" applyProtection="1">
      <alignment horizontal="left" vertical="top" wrapText="1"/>
    </xf>
    <xf numFmtId="1" fontId="61" fillId="0" borderId="64" xfId="0" applyNumberFormat="1" applyFont="1" applyBorder="1" applyAlignment="1" applyProtection="1">
      <alignment horizontal="center" vertical="center"/>
      <protection locked="0"/>
    </xf>
    <xf numFmtId="1" fontId="61" fillId="0" borderId="65" xfId="0" applyNumberFormat="1" applyFont="1" applyBorder="1" applyAlignment="1" applyProtection="1">
      <alignment horizontal="center" vertical="center"/>
      <protection locked="0"/>
    </xf>
    <xf numFmtId="0" fontId="75" fillId="0" borderId="57" xfId="0" applyFont="1" applyBorder="1" applyAlignment="1" applyProtection="1">
      <alignment horizontal="left" vertical="top" indent="9"/>
    </xf>
    <xf numFmtId="0" fontId="0" fillId="0" borderId="8" xfId="0" applyBorder="1" applyAlignment="1" applyProtection="1">
      <alignment horizontal="left"/>
    </xf>
    <xf numFmtId="0" fontId="71" fillId="15" borderId="24" xfId="0" applyFont="1" applyFill="1" applyBorder="1" applyAlignment="1" applyProtection="1">
      <alignment horizontal="center" vertical="center" textRotation="90"/>
    </xf>
    <xf numFmtId="0" fontId="71" fillId="15" borderId="25" xfId="0" applyFont="1" applyFill="1" applyBorder="1" applyAlignment="1" applyProtection="1">
      <alignment horizontal="center" vertical="center" textRotation="90"/>
    </xf>
    <xf numFmtId="0" fontId="71" fillId="15" borderId="26" xfId="0" applyFont="1" applyFill="1" applyBorder="1" applyAlignment="1" applyProtection="1">
      <alignment horizontal="center" vertical="center" textRotation="90"/>
    </xf>
    <xf numFmtId="0" fontId="59" fillId="0" borderId="0" xfId="0" applyFont="1" applyBorder="1" applyAlignment="1" applyProtection="1">
      <alignment horizontal="center"/>
    </xf>
    <xf numFmtId="0" fontId="57" fillId="0" borderId="51" xfId="0" applyFont="1" applyBorder="1" applyAlignment="1" applyProtection="1">
      <alignment horizontal="left" indent="1"/>
    </xf>
    <xf numFmtId="0" fontId="57" fillId="0" borderId="52" xfId="0" applyFont="1" applyBorder="1" applyAlignment="1" applyProtection="1">
      <alignment horizontal="left" indent="1"/>
    </xf>
    <xf numFmtId="1" fontId="74" fillId="0" borderId="1" xfId="0" applyNumberFormat="1" applyFont="1" applyFill="1" applyBorder="1" applyAlignment="1" applyProtection="1">
      <alignment horizontal="center" vertical="center"/>
    </xf>
    <xf numFmtId="1" fontId="74" fillId="0" borderId="7" xfId="0" applyNumberFormat="1" applyFont="1" applyFill="1" applyBorder="1" applyAlignment="1" applyProtection="1">
      <alignment horizontal="center" vertical="center"/>
    </xf>
    <xf numFmtId="1" fontId="74" fillId="0" borderId="59" xfId="0" applyNumberFormat="1" applyFont="1" applyFill="1" applyBorder="1" applyAlignment="1" applyProtection="1">
      <alignment horizontal="center" vertical="center"/>
    </xf>
    <xf numFmtId="0" fontId="81" fillId="0" borderId="7" xfId="0" applyFont="1" applyBorder="1" applyAlignment="1" applyProtection="1">
      <alignment horizontal="center" vertical="center" wrapText="1" readingOrder="1"/>
    </xf>
    <xf numFmtId="0" fontId="81" fillId="0" borderId="77" xfId="0" applyFont="1" applyBorder="1" applyAlignment="1" applyProtection="1">
      <alignment horizontal="center" vertical="center" wrapText="1" readingOrder="1"/>
    </xf>
    <xf numFmtId="0" fontId="75" fillId="0" borderId="74" xfId="0" applyFont="1" applyBorder="1" applyAlignment="1" applyProtection="1">
      <alignment horizontal="left" vertical="top" wrapText="1" indent="1"/>
    </xf>
    <xf numFmtId="0" fontId="75" fillId="0" borderId="57" xfId="0" applyFont="1" applyBorder="1" applyAlignment="1" applyProtection="1">
      <alignment horizontal="left" vertical="top" wrapText="1" indent="1"/>
    </xf>
    <xf numFmtId="0" fontId="75" fillId="0" borderId="75" xfId="0" applyFont="1" applyBorder="1" applyAlignment="1" applyProtection="1">
      <alignment horizontal="left" vertical="top" wrapText="1" indent="1"/>
    </xf>
    <xf numFmtId="0" fontId="0" fillId="0" borderId="29" xfId="0" applyBorder="1" applyAlignment="1" applyProtection="1">
      <alignment horizontal="left" vertical="center" wrapText="1" indent="1"/>
    </xf>
    <xf numFmtId="49" fontId="72" fillId="0" borderId="32" xfId="0" applyNumberFormat="1" applyFont="1" applyBorder="1" applyAlignment="1" applyProtection="1">
      <alignment horizontal="center" vertical="center"/>
    </xf>
    <xf numFmtId="49" fontId="72" fillId="0" borderId="5" xfId="0" applyNumberFormat="1" applyFont="1" applyBorder="1" applyAlignment="1" applyProtection="1">
      <alignment horizontal="center" vertical="center"/>
    </xf>
    <xf numFmtId="49" fontId="48" fillId="0" borderId="33" xfId="0" applyNumberFormat="1" applyFont="1" applyBorder="1" applyAlignment="1" applyProtection="1">
      <alignment horizontal="center" vertical="center" wrapText="1"/>
    </xf>
    <xf numFmtId="49" fontId="48" fillId="0" borderId="16" xfId="0" applyNumberFormat="1" applyFont="1" applyBorder="1" applyAlignment="1" applyProtection="1">
      <alignment horizontal="center" vertical="center" wrapText="1"/>
    </xf>
    <xf numFmtId="49" fontId="48" fillId="0" borderId="34" xfId="0" applyNumberFormat="1" applyFont="1" applyBorder="1" applyAlignment="1" applyProtection="1">
      <alignment horizontal="center" vertical="center" wrapText="1"/>
    </xf>
    <xf numFmtId="49" fontId="48" fillId="0" borderId="25" xfId="0" applyNumberFormat="1" applyFont="1" applyBorder="1" applyAlignment="1" applyProtection="1">
      <alignment horizontal="center" vertical="center" wrapText="1"/>
    </xf>
    <xf numFmtId="49" fontId="48" fillId="0" borderId="0" xfId="0" applyNumberFormat="1" applyFont="1" applyBorder="1" applyAlignment="1" applyProtection="1">
      <alignment horizontal="center" vertical="center" wrapText="1"/>
    </xf>
    <xf numFmtId="49" fontId="48" fillId="0" borderId="27" xfId="0" applyNumberFormat="1" applyFont="1" applyBorder="1" applyAlignment="1" applyProtection="1">
      <alignment horizontal="center" vertical="center" wrapText="1"/>
    </xf>
    <xf numFmtId="49" fontId="48" fillId="0" borderId="32" xfId="0" applyNumberFormat="1" applyFont="1" applyBorder="1" applyAlignment="1" applyProtection="1">
      <alignment horizontal="center" vertical="center" wrapText="1"/>
    </xf>
    <xf numFmtId="49" fontId="48" fillId="0" borderId="5" xfId="0" applyNumberFormat="1" applyFont="1" applyBorder="1" applyAlignment="1" applyProtection="1">
      <alignment horizontal="center" vertical="center" wrapText="1"/>
    </xf>
    <xf numFmtId="49" fontId="48" fillId="0" borderId="35" xfId="0" applyNumberFormat="1" applyFont="1" applyBorder="1" applyAlignment="1" applyProtection="1">
      <alignment horizontal="center" vertical="center" wrapText="1"/>
    </xf>
    <xf numFmtId="0" fontId="64" fillId="7" borderId="36" xfId="0" applyFont="1" applyFill="1" applyBorder="1" applyAlignment="1" applyProtection="1">
      <alignment horizontal="center" vertical="top" wrapText="1"/>
    </xf>
    <xf numFmtId="0" fontId="64" fillId="7" borderId="37" xfId="0" applyFont="1" applyFill="1" applyBorder="1" applyAlignment="1" applyProtection="1">
      <alignment horizontal="center" vertical="top" wrapText="1"/>
    </xf>
    <xf numFmtId="0" fontId="64" fillId="7" borderId="38" xfId="0" applyFont="1" applyFill="1" applyBorder="1" applyAlignment="1" applyProtection="1">
      <alignment horizontal="center" vertical="top" wrapText="1"/>
    </xf>
    <xf numFmtId="0" fontId="64" fillId="7" borderId="39" xfId="0" applyFont="1" applyFill="1" applyBorder="1" applyAlignment="1" applyProtection="1">
      <alignment horizontal="center" vertical="top" wrapText="1"/>
    </xf>
    <xf numFmtId="0" fontId="64" fillId="7" borderId="0" xfId="0" applyFont="1" applyFill="1" applyBorder="1" applyAlignment="1" applyProtection="1">
      <alignment horizontal="center" vertical="top" wrapText="1"/>
    </xf>
    <xf numFmtId="0" fontId="64" fillId="7" borderId="40" xfId="0" applyFont="1" applyFill="1" applyBorder="1" applyAlignment="1" applyProtection="1">
      <alignment horizontal="center" vertical="top" wrapText="1"/>
    </xf>
    <xf numFmtId="0" fontId="64" fillId="7" borderId="41" xfId="0" applyFont="1" applyFill="1" applyBorder="1" applyAlignment="1" applyProtection="1">
      <alignment horizontal="center" vertical="top" wrapText="1"/>
    </xf>
    <xf numFmtId="0" fontId="64" fillId="7" borderId="42" xfId="0" applyFont="1" applyFill="1" applyBorder="1" applyAlignment="1" applyProtection="1">
      <alignment horizontal="center" vertical="top" wrapText="1"/>
    </xf>
    <xf numFmtId="0" fontId="64" fillId="7" borderId="43" xfId="0" applyFont="1" applyFill="1" applyBorder="1" applyAlignment="1" applyProtection="1">
      <alignment horizontal="center" vertical="top" wrapText="1"/>
    </xf>
    <xf numFmtId="0" fontId="73" fillId="0" borderId="44" xfId="0" applyFont="1" applyBorder="1" applyAlignment="1" applyProtection="1">
      <alignment horizontal="left" vertical="center" indent="7"/>
    </xf>
    <xf numFmtId="0" fontId="73" fillId="0" borderId="45" xfId="0" applyFont="1" applyBorder="1" applyAlignment="1" applyProtection="1">
      <alignment horizontal="left" vertical="center" indent="7"/>
    </xf>
    <xf numFmtId="0" fontId="73" fillId="0" borderId="46" xfId="0" applyFont="1" applyBorder="1" applyAlignment="1" applyProtection="1">
      <alignment horizontal="left" vertical="center" indent="7"/>
    </xf>
    <xf numFmtId="0" fontId="73" fillId="0" borderId="47" xfId="0" applyFont="1" applyBorder="1" applyAlignment="1" applyProtection="1">
      <alignment horizontal="left" vertical="center" indent="7"/>
    </xf>
    <xf numFmtId="0" fontId="73" fillId="0" borderId="48" xfId="0" applyFont="1" applyBorder="1" applyAlignment="1" applyProtection="1">
      <alignment horizontal="left" vertical="center" indent="7"/>
    </xf>
    <xf numFmtId="0" fontId="73" fillId="0" borderId="49" xfId="0" applyFont="1" applyBorder="1" applyAlignment="1" applyProtection="1">
      <alignment horizontal="left" vertical="center" indent="7"/>
    </xf>
    <xf numFmtId="0" fontId="46" fillId="0" borderId="33" xfId="0" applyFont="1" applyBorder="1" applyAlignment="1" applyProtection="1">
      <alignment horizontal="center"/>
    </xf>
    <xf numFmtId="0" fontId="46" fillId="0" borderId="16" xfId="0" applyFont="1" applyBorder="1" applyAlignment="1" applyProtection="1">
      <alignment horizontal="center"/>
    </xf>
    <xf numFmtId="0" fontId="64" fillId="0" borderId="0" xfId="0" applyFont="1" applyFill="1" applyAlignment="1" applyProtection="1">
      <alignment horizontal="center" vertical="center" wrapText="1"/>
    </xf>
    <xf numFmtId="0" fontId="0" fillId="0" borderId="76" xfId="0" applyBorder="1" applyAlignment="1" applyProtection="1">
      <alignment horizontal="center" wrapText="1"/>
    </xf>
    <xf numFmtId="0" fontId="0" fillId="0" borderId="62" xfId="0" applyBorder="1" applyAlignment="1" applyProtection="1">
      <alignment horizontal="center"/>
    </xf>
    <xf numFmtId="0" fontId="0" fillId="0" borderId="63" xfId="0" applyBorder="1" applyAlignment="1" applyProtection="1">
      <alignment horizontal="center"/>
    </xf>
    <xf numFmtId="49" fontId="56" fillId="0" borderId="6" xfId="0" applyNumberFormat="1" applyFont="1" applyBorder="1" applyAlignment="1" applyProtection="1">
      <alignment horizontal="center" vertical="center"/>
      <protection locked="0"/>
    </xf>
    <xf numFmtId="49" fontId="56" fillId="0" borderId="5" xfId="0" applyNumberFormat="1" applyFont="1" applyBorder="1" applyAlignment="1" applyProtection="1">
      <alignment horizontal="center" vertical="center"/>
      <protection locked="0"/>
    </xf>
    <xf numFmtId="49" fontId="56" fillId="0" borderId="23" xfId="0" applyNumberFormat="1" applyFont="1" applyBorder="1" applyAlignment="1" applyProtection="1">
      <alignment horizontal="center" vertical="center"/>
      <protection locked="0"/>
    </xf>
    <xf numFmtId="0" fontId="46" fillId="0" borderId="21" xfId="0" applyFont="1" applyBorder="1" applyAlignment="1" applyProtection="1">
      <alignment horizontal="left" vertical="center" wrapText="1" indent="1"/>
    </xf>
    <xf numFmtId="0" fontId="46" fillId="0" borderId="16" xfId="0" applyFont="1" applyBorder="1" applyAlignment="1" applyProtection="1">
      <alignment horizontal="left" vertical="center" wrapText="1" indent="1"/>
    </xf>
    <xf numFmtId="0" fontId="46" fillId="0" borderId="22" xfId="0" applyFont="1" applyBorder="1" applyAlignment="1" applyProtection="1">
      <alignment horizontal="left" vertical="center" wrapText="1" indent="1"/>
    </xf>
    <xf numFmtId="49" fontId="15" fillId="14" borderId="25" xfId="0" applyNumberFormat="1" applyFont="1" applyFill="1" applyBorder="1" applyAlignment="1" applyProtection="1">
      <alignment horizontal="center" vertical="center" wrapText="1"/>
    </xf>
    <xf numFmtId="49" fontId="57" fillId="14" borderId="0" xfId="0" applyNumberFormat="1" applyFont="1" applyFill="1" applyBorder="1" applyAlignment="1" applyProtection="1">
      <alignment horizontal="center" vertical="center" wrapText="1"/>
    </xf>
    <xf numFmtId="49" fontId="57" fillId="14" borderId="27" xfId="0" applyNumberFormat="1" applyFont="1" applyFill="1" applyBorder="1" applyAlignment="1" applyProtection="1">
      <alignment horizontal="center" vertical="center" wrapText="1"/>
    </xf>
    <xf numFmtId="49" fontId="56" fillId="0" borderId="26" xfId="0" applyNumberFormat="1" applyFont="1" applyBorder="1" applyAlignment="1" applyProtection="1">
      <alignment horizontal="left" vertical="center" wrapText="1" indent="1"/>
      <protection locked="0"/>
    </xf>
    <xf numFmtId="49" fontId="56" fillId="0" borderId="57" xfId="0" applyNumberFormat="1" applyFont="1" applyBorder="1" applyAlignment="1" applyProtection="1">
      <alignment horizontal="left" vertical="center" wrapText="1" indent="1"/>
      <protection locked="0"/>
    </xf>
    <xf numFmtId="49" fontId="56" fillId="0" borderId="78" xfId="0" applyNumberFormat="1" applyFont="1" applyBorder="1" applyAlignment="1" applyProtection="1">
      <alignment horizontal="left" vertical="center" wrapText="1" indent="1"/>
      <protection locked="0"/>
    </xf>
    <xf numFmtId="0" fontId="69" fillId="0" borderId="76" xfId="0" applyFont="1" applyBorder="1" applyAlignment="1" applyProtection="1">
      <alignment horizontal="center" vertical="center"/>
    </xf>
    <xf numFmtId="0" fontId="69" fillId="0" borderId="62" xfId="0" applyFont="1" applyBorder="1" applyAlignment="1" applyProtection="1">
      <alignment horizontal="center" vertical="center"/>
    </xf>
    <xf numFmtId="0" fontId="69" fillId="0" borderId="63" xfId="0" applyFont="1" applyBorder="1" applyAlignment="1" applyProtection="1">
      <alignment horizontal="center" vertical="center"/>
    </xf>
    <xf numFmtId="49" fontId="56" fillId="0" borderId="74" xfId="0" applyNumberFormat="1" applyFont="1" applyBorder="1" applyAlignment="1" applyProtection="1">
      <alignment horizontal="left" vertical="center" indent="1"/>
      <protection locked="0"/>
    </xf>
    <xf numFmtId="49" fontId="56" fillId="0" borderId="57" xfId="0" applyNumberFormat="1" applyFont="1" applyBorder="1" applyAlignment="1" applyProtection="1">
      <alignment horizontal="left" vertical="center" indent="1"/>
      <protection locked="0"/>
    </xf>
    <xf numFmtId="49" fontId="56" fillId="0" borderId="78" xfId="0" applyNumberFormat="1" applyFont="1" applyBorder="1" applyAlignment="1" applyProtection="1">
      <alignment horizontal="left" vertical="center" indent="1"/>
      <protection locked="0"/>
    </xf>
    <xf numFmtId="0" fontId="73" fillId="0" borderId="18" xfId="0" applyFont="1" applyBorder="1" applyAlignment="1" applyProtection="1">
      <alignment horizontal="left" vertical="center" indent="7"/>
    </xf>
    <xf numFmtId="0" fontId="73" fillId="0" borderId="19" xfId="0" applyFont="1" applyBorder="1" applyAlignment="1" applyProtection="1">
      <alignment horizontal="left" vertical="center" indent="7"/>
    </xf>
    <xf numFmtId="0" fontId="73" fillId="0" borderId="20" xfId="0" applyFont="1" applyBorder="1" applyAlignment="1" applyProtection="1">
      <alignment horizontal="left" vertical="center" indent="7"/>
    </xf>
    <xf numFmtId="0" fontId="73" fillId="0" borderId="29" xfId="0" applyFont="1" applyBorder="1" applyAlignment="1" applyProtection="1">
      <alignment horizontal="left" vertical="center" indent="7"/>
    </xf>
    <xf numFmtId="0" fontId="73" fillId="0" borderId="30" xfId="0" applyFont="1" applyBorder="1" applyAlignment="1" applyProtection="1">
      <alignment horizontal="left" vertical="center" indent="7"/>
    </xf>
    <xf numFmtId="0" fontId="73" fillId="0" borderId="31" xfId="0" applyFont="1" applyBorder="1" applyAlignment="1" applyProtection="1">
      <alignment horizontal="left" vertical="center" indent="7"/>
    </xf>
    <xf numFmtId="0" fontId="60" fillId="0" borderId="0" xfId="0" applyFont="1" applyBorder="1" applyAlignment="1" applyProtection="1">
      <alignment horizontal="center"/>
    </xf>
    <xf numFmtId="0" fontId="82" fillId="7" borderId="0" xfId="0" applyNumberFormat="1" applyFont="1" applyFill="1" applyBorder="1" applyAlignment="1" applyProtection="1">
      <alignment horizontal="left" vertical="center" wrapText="1"/>
    </xf>
    <xf numFmtId="0" fontId="83" fillId="7" borderId="0" xfId="0" applyNumberFormat="1" applyFont="1" applyFill="1" applyBorder="1" applyAlignment="1" applyProtection="1">
      <alignment horizontal="left" vertical="center" wrapText="1"/>
    </xf>
    <xf numFmtId="0" fontId="84" fillId="7" borderId="0" xfId="0" applyNumberFormat="1" applyFont="1" applyFill="1" applyBorder="1" applyAlignment="1" applyProtection="1">
      <alignment horizontal="left" wrapText="1"/>
    </xf>
    <xf numFmtId="0" fontId="60" fillId="0" borderId="0" xfId="0" applyFont="1" applyAlignment="1" applyProtection="1">
      <alignment horizontal="center" vertical="top" wrapText="1"/>
    </xf>
    <xf numFmtId="0" fontId="81" fillId="0" borderId="0" xfId="0" applyFont="1" applyAlignment="1" applyProtection="1">
      <alignment horizontal="center"/>
    </xf>
  </cellXfs>
  <cellStyles count="3">
    <cellStyle name="Normal" xfId="0" builtinId="0"/>
    <cellStyle name="Note" xfId="1" builtinId="10"/>
    <cellStyle name="Style 1" xfId="2"/>
  </cellStyles>
  <dxfs count="17">
    <dxf>
      <fill>
        <patternFill>
          <bgColor rgb="FFFF0000"/>
        </patternFill>
      </fill>
    </dxf>
    <dxf>
      <fill>
        <patternFill patternType="none">
          <bgColor indexed="65"/>
        </patternFill>
      </fill>
    </dxf>
    <dxf>
      <fill>
        <patternFill>
          <bgColor rgb="FFFF0000"/>
        </patternFill>
      </fill>
    </dxf>
    <dxf>
      <font>
        <color rgb="FF006100"/>
      </font>
      <fill>
        <patternFill>
          <bgColor rgb="FFC6EFCE"/>
        </patternFill>
      </fill>
    </dxf>
    <dxf>
      <fill>
        <patternFill>
          <bgColor rgb="FF00B0F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ont>
        <color rgb="FF006100"/>
      </font>
      <fill>
        <patternFill>
          <bgColor rgb="FFC6EFCE"/>
        </patternFill>
      </fill>
    </dxf>
    <dxf>
      <fill>
        <patternFill>
          <bgColor rgb="FF00B0F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F$117" lockText="1" noThreeD="1"/>
</file>

<file path=xl/ctrlProps/ctrlProp10.xml><?xml version="1.0" encoding="utf-8"?>
<formControlPr xmlns="http://schemas.microsoft.com/office/spreadsheetml/2009/9/main" objectType="CheckBox" fmlaLink="$G$81" lockText="1" noThreeD="1"/>
</file>

<file path=xl/ctrlProps/ctrlProp11.xml><?xml version="1.0" encoding="utf-8"?>
<formControlPr xmlns="http://schemas.microsoft.com/office/spreadsheetml/2009/9/main" objectType="CheckBox" fmlaLink="$F$81" lockText="1" noThreeD="1"/>
</file>

<file path=xl/ctrlProps/ctrlProp2.xml><?xml version="1.0" encoding="utf-8"?>
<formControlPr xmlns="http://schemas.microsoft.com/office/spreadsheetml/2009/9/main" objectType="CheckBox" fmlaLink="$F$113" lockText="1" noThreeD="1"/>
</file>

<file path=xl/ctrlProps/ctrlProp3.xml><?xml version="1.0" encoding="utf-8"?>
<formControlPr xmlns="http://schemas.microsoft.com/office/spreadsheetml/2009/9/main" objectType="CheckBox" fmlaLink="$F$109" lockText="1" noThreeD="1"/>
</file>

<file path=xl/ctrlProps/ctrlProp4.xml><?xml version="1.0" encoding="utf-8"?>
<formControlPr xmlns="http://schemas.microsoft.com/office/spreadsheetml/2009/9/main" objectType="CheckBox" fmlaLink="$F$105" lockText="1" noThreeD="1"/>
</file>

<file path=xl/ctrlProps/ctrlProp5.xml><?xml version="1.0" encoding="utf-8"?>
<formControlPr xmlns="http://schemas.microsoft.com/office/spreadsheetml/2009/9/main" objectType="CheckBox" fmlaLink="$F$101" lockText="1" noThreeD="1"/>
</file>

<file path=xl/ctrlProps/ctrlProp6.xml><?xml version="1.0" encoding="utf-8"?>
<formControlPr xmlns="http://schemas.microsoft.com/office/spreadsheetml/2009/9/main" objectType="CheckBox" fmlaLink="$F$97" lockText="1" noThreeD="1"/>
</file>

<file path=xl/ctrlProps/ctrlProp7.xml><?xml version="1.0" encoding="utf-8"?>
<formControlPr xmlns="http://schemas.microsoft.com/office/spreadsheetml/2009/9/main" objectType="CheckBox" fmlaLink="$F$93" lockText="1" noThreeD="1"/>
</file>

<file path=xl/ctrlProps/ctrlProp8.xml><?xml version="1.0" encoding="utf-8"?>
<formControlPr xmlns="http://schemas.microsoft.com/office/spreadsheetml/2009/9/main" objectType="CheckBox" fmlaLink="$F$89" lockText="1" noThreeD="1"/>
</file>

<file path=xl/ctrlProps/ctrlProp9.xml><?xml version="1.0" encoding="utf-8"?>
<formControlPr xmlns="http://schemas.microsoft.com/office/spreadsheetml/2009/9/main" objectType="CheckBox" fmlaLink="$F$85" lockText="1" noThreeD="1"/>
</file>

<file path=xl/drawings/_rels/drawing1.xml.rels><?xml version="1.0" encoding="UTF-8" standalone="yes"?>
<Relationships xmlns="http://schemas.openxmlformats.org/package/2006/relationships"><Relationship Id="rId1" Type="http://schemas.openxmlformats.org/officeDocument/2006/relationships/hyperlink" Target="https://fns-prod.azureedge.net/sites/default/files/cn/eligibilitynohighlight2017.pd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hyperlink" Target="http://www.fns.usda.gov/2015-edition-eligibility-manual-school-meal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hyperlink" Target="http://www.fns.usda.gov/school-meals/income-eligibility-guidelines" TargetMode="External"/><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absolute">
    <xdr:from>
      <xdr:col>18</xdr:col>
      <xdr:colOff>25961</xdr:colOff>
      <xdr:row>46</xdr:row>
      <xdr:rowOff>190500</xdr:rowOff>
    </xdr:from>
    <xdr:to>
      <xdr:col>79</xdr:col>
      <xdr:colOff>136995</xdr:colOff>
      <xdr:row>68</xdr:row>
      <xdr:rowOff>12579</xdr:rowOff>
    </xdr:to>
    <xdr:sp macro="" textlink="">
      <xdr:nvSpPr>
        <xdr:cNvPr id="2" name="Right Brace 1"/>
        <xdr:cNvSpPr/>
      </xdr:nvSpPr>
      <xdr:spPr>
        <a:xfrm>
          <a:off x="11382936" y="15259050"/>
          <a:ext cx="1026458" cy="9036985"/>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37166</xdr:colOff>
      <xdr:row>31</xdr:row>
      <xdr:rowOff>60513</xdr:rowOff>
    </xdr:from>
    <xdr:to>
      <xdr:col>79</xdr:col>
      <xdr:colOff>152437</xdr:colOff>
      <xdr:row>35</xdr:row>
      <xdr:rowOff>75963</xdr:rowOff>
    </xdr:to>
    <xdr:sp macro="" textlink="">
      <xdr:nvSpPr>
        <xdr:cNvPr id="14" name="Right Brace 13"/>
        <xdr:cNvSpPr/>
      </xdr:nvSpPr>
      <xdr:spPr>
        <a:xfrm>
          <a:off x="11385176" y="9446560"/>
          <a:ext cx="974911" cy="2476499"/>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25958</xdr:colOff>
      <xdr:row>16</xdr:row>
      <xdr:rowOff>29136</xdr:rowOff>
    </xdr:from>
    <xdr:to>
      <xdr:col>79</xdr:col>
      <xdr:colOff>136992</xdr:colOff>
      <xdr:row>21</xdr:row>
      <xdr:rowOff>60513</xdr:rowOff>
    </xdr:to>
    <xdr:sp macro="" textlink="">
      <xdr:nvSpPr>
        <xdr:cNvPr id="15" name="Right Brace 14"/>
        <xdr:cNvSpPr/>
      </xdr:nvSpPr>
      <xdr:spPr>
        <a:xfrm>
          <a:off x="11373968" y="4325471"/>
          <a:ext cx="974911" cy="1602442"/>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25959</xdr:colOff>
      <xdr:row>22</xdr:row>
      <xdr:rowOff>101102</xdr:rowOff>
    </xdr:from>
    <xdr:to>
      <xdr:col>79</xdr:col>
      <xdr:colOff>136993</xdr:colOff>
      <xdr:row>30</xdr:row>
      <xdr:rowOff>2116</xdr:rowOff>
    </xdr:to>
    <xdr:sp macro="" textlink="">
      <xdr:nvSpPr>
        <xdr:cNvPr id="16" name="Right Brace 15"/>
        <xdr:cNvSpPr/>
      </xdr:nvSpPr>
      <xdr:spPr>
        <a:xfrm>
          <a:off x="11373969" y="6051176"/>
          <a:ext cx="974911" cy="3260911"/>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25960</xdr:colOff>
      <xdr:row>36</xdr:row>
      <xdr:rowOff>89899</xdr:rowOff>
    </xdr:from>
    <xdr:to>
      <xdr:col>79</xdr:col>
      <xdr:colOff>136994</xdr:colOff>
      <xdr:row>40</xdr:row>
      <xdr:rowOff>10</xdr:rowOff>
    </xdr:to>
    <xdr:sp macro="" textlink="">
      <xdr:nvSpPr>
        <xdr:cNvPr id="17" name="Right Brace 16"/>
        <xdr:cNvSpPr/>
      </xdr:nvSpPr>
      <xdr:spPr>
        <a:xfrm>
          <a:off x="11373970" y="12023914"/>
          <a:ext cx="974911" cy="1613646"/>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0</xdr:col>
      <xdr:colOff>0</xdr:colOff>
      <xdr:row>0</xdr:row>
      <xdr:rowOff>0</xdr:rowOff>
    </xdr:from>
    <xdr:to>
      <xdr:col>78</xdr:col>
      <xdr:colOff>23284</xdr:colOff>
      <xdr:row>3</xdr:row>
      <xdr:rowOff>7425</xdr:rowOff>
    </xdr:to>
    <xdr:sp macro="" textlink="">
      <xdr:nvSpPr>
        <xdr:cNvPr id="3" name="TextBox 2"/>
        <xdr:cNvSpPr txBox="1"/>
      </xdr:nvSpPr>
      <xdr:spPr>
        <a:xfrm>
          <a:off x="0" y="0"/>
          <a:ext cx="11487150" cy="90487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pPr>
            <a:lnSpc>
              <a:spcPts val="2000"/>
            </a:lnSpc>
          </a:pPr>
          <a:r>
            <a:rPr lang="en-US" sz="2000" b="1">
              <a:solidFill>
                <a:sysClr val="windowText" lastClr="000000"/>
              </a:solidFill>
            </a:rPr>
            <a:t>NMPED - FNS 742 VERIFICATION </a:t>
          </a:r>
          <a:r>
            <a:rPr lang="en-US" sz="2000" b="1">
              <a:solidFill>
                <a:sysClr val="windowText" lastClr="000000"/>
              </a:solidFill>
              <a:latin typeface="+mn-lt"/>
              <a:ea typeface="+mn-ea"/>
              <a:cs typeface="+mn-cs"/>
            </a:rPr>
            <a:t>REPORTING- FORM </a:t>
          </a:r>
        </a:p>
        <a:p>
          <a:pPr algn="r">
            <a:lnSpc>
              <a:spcPts val="1800"/>
            </a:lnSpc>
          </a:pPr>
          <a:r>
            <a:rPr lang="en-US" sz="1800" b="1" i="0" u="none" strike="noStrike" baseline="0">
              <a:solidFill>
                <a:sysClr val="windowText" lastClr="000000"/>
              </a:solidFill>
              <a:latin typeface="+mn-lt"/>
              <a:ea typeface="+mn-ea"/>
              <a:cs typeface="+mn-cs"/>
            </a:rPr>
            <a:t>Results of Verification e</a:t>
          </a:r>
          <a:r>
            <a:rPr lang="en-US" sz="1800" b="1" i="0" u="none" strike="noStrike" baseline="0" smtClean="0">
              <a:solidFill>
                <a:sysClr val="windowText" lastClr="000000"/>
              </a:solidFill>
              <a:latin typeface="+mn-lt"/>
              <a:ea typeface="+mn-ea"/>
              <a:cs typeface="+mn-cs"/>
            </a:rPr>
            <a:t>ach of the edit checks will automatically indicate </a:t>
          </a:r>
          <a:r>
            <a:rPr lang="en-US" sz="1800" b="1" i="0" u="none" strike="noStrike" baseline="0" smtClean="0">
              <a:solidFill>
                <a:srgbClr val="008000"/>
              </a:solidFill>
              <a:latin typeface="+mn-lt"/>
              <a:ea typeface="+mn-ea"/>
              <a:cs typeface="+mn-cs"/>
            </a:rPr>
            <a:t>"Pass"(Green) </a:t>
          </a:r>
          <a:r>
            <a:rPr lang="en-US" sz="1800" b="1" baseline="0" smtClean="0">
              <a:solidFill>
                <a:sysClr val="windowText" lastClr="000000"/>
              </a:solidFill>
              <a:latin typeface="+mn-lt"/>
              <a:ea typeface="+mn-ea"/>
              <a:cs typeface="+mn-cs"/>
            </a:rPr>
            <a:t>or</a:t>
          </a:r>
          <a:r>
            <a:rPr lang="en-US" sz="1800" b="1" i="0" u="none" strike="noStrike" baseline="0" smtClean="0">
              <a:solidFill>
                <a:sysClr val="windowText" lastClr="000000"/>
              </a:solidFill>
              <a:latin typeface="+mn-lt"/>
              <a:ea typeface="+mn-ea"/>
              <a:cs typeface="+mn-cs"/>
            </a:rPr>
            <a:t> </a:t>
          </a:r>
          <a:r>
            <a:rPr lang="en-US" sz="1800" b="1" i="0" u="none" strike="noStrike" baseline="0" smtClean="0">
              <a:solidFill>
                <a:srgbClr val="FF0000"/>
              </a:solidFill>
              <a:latin typeface="+mn-lt"/>
              <a:ea typeface="+mn-ea"/>
              <a:cs typeface="+mn-cs"/>
            </a:rPr>
            <a:t>"Fail"(Red)</a:t>
          </a:r>
          <a:r>
            <a:rPr lang="en-US" sz="1800" b="1" i="0" u="none" strike="noStrike" baseline="0" smtClean="0">
              <a:solidFill>
                <a:sysClr val="windowText" lastClr="000000"/>
              </a:solidFill>
              <a:latin typeface="+mn-lt"/>
              <a:ea typeface="+mn-ea"/>
              <a:cs typeface="+mn-cs"/>
            </a:rPr>
            <a:t>- - - - - -</a:t>
          </a:r>
          <a:r>
            <a:rPr lang="en-US" sz="1800" b="1">
              <a:solidFill>
                <a:sysClr val="windowText" lastClr="000000"/>
              </a:solidFill>
            </a:rPr>
            <a:t> -</a:t>
          </a:r>
          <a:r>
            <a:rPr lang="en-US" sz="1800" b="1" baseline="0">
              <a:solidFill>
                <a:sysClr val="windowText" lastClr="000000"/>
              </a:solidFill>
            </a:rPr>
            <a:t> - - - &gt;&gt;</a:t>
          </a:r>
        </a:p>
        <a:p>
          <a:pPr algn="r">
            <a:lnSpc>
              <a:spcPts val="1100"/>
            </a:lnSpc>
          </a:pPr>
          <a:r>
            <a:rPr lang="en-US" sz="1100" b="1">
              <a:solidFill>
                <a:srgbClr val="C00000"/>
              </a:solidFill>
            </a:rPr>
            <a:t>(Follow</a:t>
          </a:r>
          <a:r>
            <a:rPr lang="en-US" sz="1100" b="1" baseline="0">
              <a:solidFill>
                <a:srgbClr val="C00000"/>
              </a:solidFill>
            </a:rPr>
            <a:t> "Edit Check" Instructions on TAB Below)</a:t>
          </a:r>
          <a:endParaRPr lang="en-US" sz="1100" b="1">
            <a:solidFill>
              <a:srgbClr val="C00000"/>
            </a:solidFill>
          </a:endParaRPr>
        </a:p>
      </xdr:txBody>
    </xdr:sp>
    <xdr:clientData/>
  </xdr:twoCellAnchor>
  <mc:AlternateContent xmlns:mc="http://schemas.openxmlformats.org/markup-compatibility/2006">
    <mc:Choice xmlns:a14="http://schemas.microsoft.com/office/drawing/2010/main" Requires="a14">
      <xdr:twoCellAnchor editAs="absolute">
        <xdr:from>
          <xdr:col>5</xdr:col>
          <xdr:colOff>122767</xdr:colOff>
          <xdr:row>58</xdr:row>
          <xdr:rowOff>84667</xdr:rowOff>
        </xdr:from>
        <xdr:to>
          <xdr:col>5</xdr:col>
          <xdr:colOff>338667</xdr:colOff>
          <xdr:row>58</xdr:row>
          <xdr:rowOff>262467</xdr:rowOff>
        </xdr:to>
        <xdr:sp macro="" textlink="">
          <xdr:nvSpPr>
            <xdr:cNvPr id="12308" name="Check Box 20" hidden="1">
              <a:extLst>
                <a:ext uri="{63B3BB69-23CF-44E3-9099-C40C66FF867C}">
                  <a14:compatExt spid="_x0000_s12308"/>
                </a:ext>
              </a:extLst>
            </xdr:cNvPr>
            <xdr:cNvSpPr/>
          </xdr:nvSpPr>
          <xdr:spPr bwMode="auto">
            <a:xfrm>
              <a:off x="0" y="0"/>
              <a:ext cx="0" cy="0"/>
            </a:xfrm>
            <a:prstGeom prst="rect">
              <a:avLst/>
            </a:prstGeom>
            <a:noFill/>
            <a:ln w="38100">
              <a:solidFill>
                <a:srgbClr val="0000FF"/>
              </a:solidFill>
              <a:miter lim="800000"/>
              <a:headEnd/>
              <a:tailEnd/>
            </a:ln>
            <a:extLst>
              <a:ext uri="{909E8E84-426E-40DD-AFC4-6F175D3DCCD1}">
                <a14:hiddenFill>
                  <a:solidFill>
                    <a:srgbClr val="548DD4"/>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321733</xdr:colOff>
          <xdr:row>52</xdr:row>
          <xdr:rowOff>177800</xdr:rowOff>
        </xdr:from>
        <xdr:to>
          <xdr:col>9</xdr:col>
          <xdr:colOff>516467</xdr:colOff>
          <xdr:row>53</xdr:row>
          <xdr:rowOff>12700</xdr:rowOff>
        </xdr:to>
        <xdr:sp macro="" textlink="">
          <xdr:nvSpPr>
            <xdr:cNvPr id="12307" name="Check Box 19" hidden="1">
              <a:extLst>
                <a:ext uri="{63B3BB69-23CF-44E3-9099-C40C66FF867C}">
                  <a14:compatExt spid="_x0000_s12307"/>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321733</xdr:colOff>
          <xdr:row>51</xdr:row>
          <xdr:rowOff>177800</xdr:rowOff>
        </xdr:from>
        <xdr:to>
          <xdr:col>9</xdr:col>
          <xdr:colOff>516467</xdr:colOff>
          <xdr:row>52</xdr:row>
          <xdr:rowOff>8467</xdr:rowOff>
        </xdr:to>
        <xdr:sp macro="" textlink="">
          <xdr:nvSpPr>
            <xdr:cNvPr id="12306" name="Check Box 18" hidden="1">
              <a:extLst>
                <a:ext uri="{63B3BB69-23CF-44E3-9099-C40C66FF867C}">
                  <a14:compatExt spid="_x0000_s12306"/>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309033</xdr:colOff>
          <xdr:row>50</xdr:row>
          <xdr:rowOff>177800</xdr:rowOff>
        </xdr:from>
        <xdr:to>
          <xdr:col>9</xdr:col>
          <xdr:colOff>503767</xdr:colOff>
          <xdr:row>51</xdr:row>
          <xdr:rowOff>8467</xdr:rowOff>
        </xdr:to>
        <xdr:sp macro="" textlink="">
          <xdr:nvSpPr>
            <xdr:cNvPr id="12305" name="Check Box 17" hidden="1">
              <a:extLst>
                <a:ext uri="{63B3BB69-23CF-44E3-9099-C40C66FF867C}">
                  <a14:compatExt spid="_x0000_s12305"/>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554567</xdr:colOff>
          <xdr:row>52</xdr:row>
          <xdr:rowOff>173567</xdr:rowOff>
        </xdr:from>
        <xdr:to>
          <xdr:col>4</xdr:col>
          <xdr:colOff>33867</xdr:colOff>
          <xdr:row>53</xdr:row>
          <xdr:rowOff>0</xdr:rowOff>
        </xdr:to>
        <xdr:sp macro="" textlink="">
          <xdr:nvSpPr>
            <xdr:cNvPr id="12304" name="Check Box 16" hidden="1">
              <a:extLst>
                <a:ext uri="{63B3BB69-23CF-44E3-9099-C40C66FF867C}">
                  <a14:compatExt spid="_x0000_s12304"/>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554567</xdr:colOff>
          <xdr:row>51</xdr:row>
          <xdr:rowOff>177800</xdr:rowOff>
        </xdr:from>
        <xdr:to>
          <xdr:col>4</xdr:col>
          <xdr:colOff>33867</xdr:colOff>
          <xdr:row>52</xdr:row>
          <xdr:rowOff>8467</xdr:rowOff>
        </xdr:to>
        <xdr:sp macro="" textlink="">
          <xdr:nvSpPr>
            <xdr:cNvPr id="12303" name="Check Box 15" hidden="1">
              <a:extLst>
                <a:ext uri="{63B3BB69-23CF-44E3-9099-C40C66FF867C}">
                  <a14:compatExt spid="_x0000_s12303"/>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554567</xdr:colOff>
          <xdr:row>50</xdr:row>
          <xdr:rowOff>177800</xdr:rowOff>
        </xdr:from>
        <xdr:to>
          <xdr:col>4</xdr:col>
          <xdr:colOff>33867</xdr:colOff>
          <xdr:row>51</xdr:row>
          <xdr:rowOff>8467</xdr:rowOff>
        </xdr:to>
        <xdr:sp macro="" textlink="">
          <xdr:nvSpPr>
            <xdr:cNvPr id="12302" name="Check Box 14" hidden="1">
              <a:extLst>
                <a:ext uri="{63B3BB69-23CF-44E3-9099-C40C66FF867C}">
                  <a14:compatExt spid="_x0000_s12302"/>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647700</xdr:colOff>
          <xdr:row>47</xdr:row>
          <xdr:rowOff>258233</xdr:rowOff>
        </xdr:from>
        <xdr:to>
          <xdr:col>5</xdr:col>
          <xdr:colOff>863600</xdr:colOff>
          <xdr:row>47</xdr:row>
          <xdr:rowOff>440267</xdr:rowOff>
        </xdr:to>
        <xdr:sp macro="" textlink="">
          <xdr:nvSpPr>
            <xdr:cNvPr id="12301" name="Check Box 13" hidden="1">
              <a:extLst>
                <a:ext uri="{63B3BB69-23CF-44E3-9099-C40C66FF867C}">
                  <a14:compatExt spid="_x0000_s12301"/>
                </a:ext>
              </a:extLst>
            </xdr:cNvPr>
            <xdr:cNvSpPr/>
          </xdr:nvSpPr>
          <xdr:spPr bwMode="auto">
            <a:xfrm>
              <a:off x="0" y="0"/>
              <a:ext cx="0" cy="0"/>
            </a:xfrm>
            <a:prstGeom prst="rect">
              <a:avLst/>
            </a:prstGeom>
            <a:noFill/>
            <a:ln w="3810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575733</xdr:colOff>
          <xdr:row>31</xdr:row>
          <xdr:rowOff>228600</xdr:rowOff>
        </xdr:from>
        <xdr:to>
          <xdr:col>5</xdr:col>
          <xdr:colOff>770467</xdr:colOff>
          <xdr:row>31</xdr:row>
          <xdr:rowOff>414867</xdr:rowOff>
        </xdr:to>
        <xdr:sp macro="" textlink="">
          <xdr:nvSpPr>
            <xdr:cNvPr id="12300" name="Check Box 12" hidden="1">
              <a:extLst>
                <a:ext uri="{63B3BB69-23CF-44E3-9099-C40C66FF867C}">
                  <a14:compatExt spid="_x0000_s12300"/>
                </a:ext>
              </a:extLst>
            </xdr:cNvPr>
            <xdr:cNvSpPr/>
          </xdr:nvSpPr>
          <xdr:spPr bwMode="auto">
            <a:xfrm>
              <a:off x="0" y="0"/>
              <a:ext cx="0" cy="0"/>
            </a:xfrm>
            <a:prstGeom prst="rect">
              <a:avLst/>
            </a:prstGeom>
            <a:noFill/>
            <a:ln w="3810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630767</xdr:colOff>
          <xdr:row>12</xdr:row>
          <xdr:rowOff>76200</xdr:rowOff>
        </xdr:from>
        <xdr:to>
          <xdr:col>12</xdr:col>
          <xdr:colOff>846667</xdr:colOff>
          <xdr:row>12</xdr:row>
          <xdr:rowOff>258233</xdr:rowOff>
        </xdr:to>
        <xdr:sp macro="" textlink="">
          <xdr:nvSpPr>
            <xdr:cNvPr id="12298" name="Check Box 10" hidden="1">
              <a:extLst>
                <a:ext uri="{63B3BB69-23CF-44E3-9099-C40C66FF867C}">
                  <a14:compatExt spid="_x0000_s12298"/>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249767</xdr:colOff>
          <xdr:row>12</xdr:row>
          <xdr:rowOff>63500</xdr:rowOff>
        </xdr:from>
        <xdr:to>
          <xdr:col>9</xdr:col>
          <xdr:colOff>465667</xdr:colOff>
          <xdr:row>12</xdr:row>
          <xdr:rowOff>245533</xdr:rowOff>
        </xdr:to>
        <xdr:sp macro="" textlink="">
          <xdr:nvSpPr>
            <xdr:cNvPr id="12297" name="Check Box 9" hidden="1">
              <a:extLst>
                <a:ext uri="{63B3BB69-23CF-44E3-9099-C40C66FF867C}">
                  <a14:compatExt spid="_x0000_s12297"/>
                </a:ext>
              </a:extLst>
            </xdr:cNvPr>
            <xdr:cNvSpPr/>
          </xdr:nvSpPr>
          <xdr:spPr bwMode="auto">
            <a:xfrm>
              <a:off x="0" y="0"/>
              <a:ext cx="0" cy="0"/>
            </a:xfrm>
            <a:prstGeom prst="rect">
              <a:avLst/>
            </a:prstGeom>
            <a:noFill/>
            <a:ln w="19050">
              <a:solidFill>
                <a:srgbClr val="0000FF"/>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79</xdr:col>
      <xdr:colOff>752475</xdr:colOff>
      <xdr:row>67</xdr:row>
      <xdr:rowOff>41276</xdr:rowOff>
    </xdr:from>
    <xdr:to>
      <xdr:col>83</xdr:col>
      <xdr:colOff>134408</xdr:colOff>
      <xdr:row>67</xdr:row>
      <xdr:rowOff>600076</xdr:rowOff>
    </xdr:to>
    <xdr:sp macro="" textlink="">
      <xdr:nvSpPr>
        <xdr:cNvPr id="5" name="TextBox 4">
          <a:hlinkClick xmlns:r="http://schemas.openxmlformats.org/officeDocument/2006/relationships" r:id="rId1"/>
        </xdr:cNvPr>
        <xdr:cNvSpPr txBox="1"/>
      </xdr:nvSpPr>
      <xdr:spPr>
        <a:xfrm>
          <a:off x="12973050" y="23622001"/>
          <a:ext cx="2838450" cy="5524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300" baseline="0">
              <a:solidFill>
                <a:srgbClr val="0000FF"/>
              </a:solidFill>
            </a:rPr>
            <a:t>Eligibility Manual: Eligibility Manual for School Meals</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101600</xdr:rowOff>
    </xdr:from>
    <xdr:to>
      <xdr:col>23</xdr:col>
      <xdr:colOff>313267</xdr:colOff>
      <xdr:row>9</xdr:row>
      <xdr:rowOff>127000</xdr:rowOff>
    </xdr:to>
    <xdr:pic>
      <xdr:nvPicPr>
        <xdr:cNvPr id="4979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600"/>
          <a:ext cx="15113000" cy="166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9</xdr:row>
      <xdr:rowOff>173567</xdr:rowOff>
    </xdr:from>
    <xdr:to>
      <xdr:col>23</xdr:col>
      <xdr:colOff>313267</xdr:colOff>
      <xdr:row>27</xdr:row>
      <xdr:rowOff>165100</xdr:rowOff>
    </xdr:to>
    <xdr:pic>
      <xdr:nvPicPr>
        <xdr:cNvPr id="4979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1867"/>
          <a:ext cx="15113000" cy="3268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28</xdr:row>
      <xdr:rowOff>16933</xdr:rowOff>
    </xdr:from>
    <xdr:to>
      <xdr:col>23</xdr:col>
      <xdr:colOff>334433</xdr:colOff>
      <xdr:row>48</xdr:row>
      <xdr:rowOff>80433</xdr:rowOff>
    </xdr:to>
    <xdr:pic>
      <xdr:nvPicPr>
        <xdr:cNvPr id="4979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113867"/>
          <a:ext cx="15134167" cy="3704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48</xdr:row>
      <xdr:rowOff>139700</xdr:rowOff>
    </xdr:from>
    <xdr:to>
      <xdr:col>23</xdr:col>
      <xdr:colOff>325967</xdr:colOff>
      <xdr:row>70</xdr:row>
      <xdr:rowOff>101600</xdr:rowOff>
    </xdr:to>
    <xdr:pic>
      <xdr:nvPicPr>
        <xdr:cNvPr id="4979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77300"/>
          <a:ext cx="15125700" cy="396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70</xdr:row>
      <xdr:rowOff>173567</xdr:rowOff>
    </xdr:from>
    <xdr:to>
      <xdr:col>24</xdr:col>
      <xdr:colOff>12700</xdr:colOff>
      <xdr:row>93</xdr:row>
      <xdr:rowOff>143933</xdr:rowOff>
    </xdr:to>
    <xdr:pic>
      <xdr:nvPicPr>
        <xdr:cNvPr id="4979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915900"/>
          <a:ext cx="15159567" cy="4157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94</xdr:row>
      <xdr:rowOff>55033</xdr:rowOff>
    </xdr:from>
    <xdr:to>
      <xdr:col>23</xdr:col>
      <xdr:colOff>334433</xdr:colOff>
      <xdr:row>167</xdr:row>
      <xdr:rowOff>143933</xdr:rowOff>
    </xdr:to>
    <xdr:pic>
      <xdr:nvPicPr>
        <xdr:cNvPr id="4979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7166167"/>
          <a:ext cx="15134167" cy="13377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122767</xdr:colOff>
      <xdr:row>3</xdr:row>
      <xdr:rowOff>127000</xdr:rowOff>
    </xdr:from>
    <xdr:to>
      <xdr:col>22</xdr:col>
      <xdr:colOff>418036</xdr:colOff>
      <xdr:row>4</xdr:row>
      <xdr:rowOff>165100</xdr:rowOff>
    </xdr:to>
    <xdr:sp macro="" textlink="">
      <xdr:nvSpPr>
        <xdr:cNvPr id="2" name="Rectangle 1"/>
        <xdr:cNvSpPr/>
      </xdr:nvSpPr>
      <xdr:spPr>
        <a:xfrm>
          <a:off x="9258300" y="704850"/>
          <a:ext cx="45434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15</xdr:col>
      <xdr:colOff>119592</xdr:colOff>
      <xdr:row>3</xdr:row>
      <xdr:rowOff>98425</xdr:rowOff>
    </xdr:from>
    <xdr:to>
      <xdr:col>22</xdr:col>
      <xdr:colOff>501667</xdr:colOff>
      <xdr:row>5</xdr:row>
      <xdr:rowOff>47691</xdr:rowOff>
    </xdr:to>
    <xdr:sp macro="" textlink="">
      <xdr:nvSpPr>
        <xdr:cNvPr id="3" name="Rectangle 2">
          <a:hlinkClick xmlns:r="http://schemas.openxmlformats.org/officeDocument/2006/relationships" r:id="rId7"/>
        </xdr:cNvPr>
        <xdr:cNvSpPr/>
      </xdr:nvSpPr>
      <xdr:spPr>
        <a:xfrm>
          <a:off x="9248775" y="676275"/>
          <a:ext cx="4638675"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10</xdr:col>
      <xdr:colOff>626533</xdr:colOff>
      <xdr:row>74</xdr:row>
      <xdr:rowOff>55033</xdr:rowOff>
    </xdr:to>
    <xdr:pic>
      <xdr:nvPicPr>
        <xdr:cNvPr id="510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20033"/>
          <a:ext cx="13250333" cy="502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101600</xdr:rowOff>
    </xdr:from>
    <xdr:to>
      <xdr:col>3</xdr:col>
      <xdr:colOff>1367367</xdr:colOff>
      <xdr:row>121</xdr:row>
      <xdr:rowOff>156633</xdr:rowOff>
    </xdr:to>
    <xdr:pic>
      <xdr:nvPicPr>
        <xdr:cNvPr id="51057"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455467"/>
          <a:ext cx="7378700" cy="55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76200</xdr:rowOff>
    </xdr:from>
    <xdr:to>
      <xdr:col>8</xdr:col>
      <xdr:colOff>660400</xdr:colOff>
      <xdr:row>43</xdr:row>
      <xdr:rowOff>156633</xdr:rowOff>
    </xdr:to>
    <xdr:pic>
      <xdr:nvPicPr>
        <xdr:cNvPr id="51058"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111067"/>
          <a:ext cx="12302067" cy="3357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65616</xdr:colOff>
      <xdr:row>51</xdr:row>
      <xdr:rowOff>122767</xdr:rowOff>
    </xdr:from>
    <xdr:to>
      <xdr:col>12</xdr:col>
      <xdr:colOff>474700</xdr:colOff>
      <xdr:row>54</xdr:row>
      <xdr:rowOff>81196</xdr:rowOff>
    </xdr:to>
    <xdr:sp macro="" textlink="">
      <xdr:nvSpPr>
        <xdr:cNvPr id="7" name="Left Arrow 6"/>
        <xdr:cNvSpPr/>
      </xdr:nvSpPr>
      <xdr:spPr>
        <a:xfrm>
          <a:off x="12395199" y="13305367"/>
          <a:ext cx="984775" cy="529929"/>
        </a:xfrm>
        <a:prstGeom prst="lef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0</xdr:col>
      <xdr:colOff>719666</xdr:colOff>
      <xdr:row>29</xdr:row>
      <xdr:rowOff>9525</xdr:rowOff>
    </xdr:from>
    <xdr:to>
      <xdr:col>3</xdr:col>
      <xdr:colOff>2706228</xdr:colOff>
      <xdr:row>52</xdr:row>
      <xdr:rowOff>162984</xdr:rowOff>
    </xdr:to>
    <xdr:cxnSp macro="">
      <xdr:nvCxnSpPr>
        <xdr:cNvPr id="11" name="Straight Arrow Connector 10"/>
        <xdr:cNvCxnSpPr/>
      </xdr:nvCxnSpPr>
      <xdr:spPr>
        <a:xfrm flipH="1">
          <a:off x="677333" y="8920692"/>
          <a:ext cx="7405159" cy="4615391"/>
        </a:xfrm>
        <a:prstGeom prst="straightConnector1">
          <a:avLst/>
        </a:prstGeom>
        <a:ln>
          <a:headEnd type="arrow"/>
          <a:tailEnd type="arrow"/>
        </a:ln>
      </xdr:spPr>
      <xdr:style>
        <a:lnRef idx="3">
          <a:schemeClr val="dk1"/>
        </a:lnRef>
        <a:fillRef idx="0">
          <a:schemeClr val="dk1"/>
        </a:fillRef>
        <a:effectRef idx="2">
          <a:schemeClr val="dk1"/>
        </a:effectRef>
        <a:fontRef idx="minor">
          <a:schemeClr val="tx1"/>
        </a:fontRef>
      </xdr:style>
    </xdr:cxnSp>
    <xdr:clientData/>
  </xdr:twoCellAnchor>
  <xdr:twoCellAnchor editAs="absolute">
    <xdr:from>
      <xdr:col>3</xdr:col>
      <xdr:colOff>1634067</xdr:colOff>
      <xdr:row>81</xdr:row>
      <xdr:rowOff>42333</xdr:rowOff>
    </xdr:from>
    <xdr:to>
      <xdr:col>9</xdr:col>
      <xdr:colOff>33867</xdr:colOff>
      <xdr:row>103</xdr:row>
      <xdr:rowOff>16933</xdr:rowOff>
    </xdr:to>
    <xdr:pic>
      <xdr:nvPicPr>
        <xdr:cNvPr id="51061"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45400" y="18525067"/>
          <a:ext cx="4690533" cy="403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641349</xdr:colOff>
      <xdr:row>85</xdr:row>
      <xdr:rowOff>179916</xdr:rowOff>
    </xdr:from>
    <xdr:to>
      <xdr:col>3</xdr:col>
      <xdr:colOff>2053101</xdr:colOff>
      <xdr:row>92</xdr:row>
      <xdr:rowOff>40821</xdr:rowOff>
    </xdr:to>
    <xdr:cxnSp macro="">
      <xdr:nvCxnSpPr>
        <xdr:cNvPr id="5" name="Straight Arrow Connector 4"/>
        <xdr:cNvCxnSpPr/>
      </xdr:nvCxnSpPr>
      <xdr:spPr>
        <a:xfrm>
          <a:off x="3407833" y="19981333"/>
          <a:ext cx="4074584" cy="1194405"/>
        </a:xfrm>
        <a:prstGeom prst="straightConnector1">
          <a:avLst/>
        </a:prstGeom>
        <a:ln w="539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234647</xdr:colOff>
      <xdr:row>85</xdr:row>
      <xdr:rowOff>179916</xdr:rowOff>
    </xdr:from>
    <xdr:to>
      <xdr:col>1</xdr:col>
      <xdr:colOff>1428773</xdr:colOff>
      <xdr:row>92</xdr:row>
      <xdr:rowOff>102490</xdr:rowOff>
    </xdr:to>
    <xdr:cxnSp macro="">
      <xdr:nvCxnSpPr>
        <xdr:cNvPr id="17" name="Straight Arrow Connector 16"/>
        <xdr:cNvCxnSpPr/>
      </xdr:nvCxnSpPr>
      <xdr:spPr>
        <a:xfrm flipH="1">
          <a:off x="1127881" y="19981333"/>
          <a:ext cx="1105202" cy="1262440"/>
        </a:xfrm>
        <a:prstGeom prst="straightConnector1">
          <a:avLst/>
        </a:prstGeom>
        <a:ln w="539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xdr:row>
      <xdr:rowOff>38100</xdr:rowOff>
    </xdr:from>
    <xdr:to>
      <xdr:col>9</xdr:col>
      <xdr:colOff>38100</xdr:colOff>
      <xdr:row>13</xdr:row>
      <xdr:rowOff>114300</xdr:rowOff>
    </xdr:to>
    <xdr:pic>
      <xdr:nvPicPr>
        <xdr:cNvPr id="51064"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536700"/>
          <a:ext cx="12340167" cy="1659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42333</xdr:rowOff>
    </xdr:from>
    <xdr:to>
      <xdr:col>9</xdr:col>
      <xdr:colOff>33867</xdr:colOff>
      <xdr:row>21</xdr:row>
      <xdr:rowOff>440267</xdr:rowOff>
    </xdr:to>
    <xdr:pic>
      <xdr:nvPicPr>
        <xdr:cNvPr id="51065"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969933"/>
          <a:ext cx="12335933" cy="1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129</xdr:row>
      <xdr:rowOff>0</xdr:rowOff>
    </xdr:from>
    <xdr:to>
      <xdr:col>19</xdr:col>
      <xdr:colOff>406400</xdr:colOff>
      <xdr:row>143</xdr:row>
      <xdr:rowOff>173567</xdr:rowOff>
    </xdr:to>
    <xdr:pic>
      <xdr:nvPicPr>
        <xdr:cNvPr id="51066" name="Picture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8147433"/>
          <a:ext cx="18973800" cy="2722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91</xdr:row>
      <xdr:rowOff>80433</xdr:rowOff>
    </xdr:from>
    <xdr:to>
      <xdr:col>24</xdr:col>
      <xdr:colOff>21167</xdr:colOff>
      <xdr:row>156</xdr:row>
      <xdr:rowOff>173567</xdr:rowOff>
    </xdr:to>
    <xdr:pic>
      <xdr:nvPicPr>
        <xdr:cNvPr id="58080"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45467"/>
          <a:ext cx="15582900" cy="1192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316442</xdr:colOff>
      <xdr:row>3</xdr:row>
      <xdr:rowOff>117475</xdr:rowOff>
    </xdr:from>
    <xdr:to>
      <xdr:col>18</xdr:col>
      <xdr:colOff>207428</xdr:colOff>
      <xdr:row>4</xdr:row>
      <xdr:rowOff>127000</xdr:rowOff>
    </xdr:to>
    <xdr:sp macro="" textlink="">
      <xdr:nvSpPr>
        <xdr:cNvPr id="12" name="Rectangle 11">
          <a:hlinkClick xmlns:r="http://schemas.openxmlformats.org/officeDocument/2006/relationships" r:id="rId2"/>
        </xdr:cNvPr>
        <xdr:cNvSpPr/>
      </xdr:nvSpPr>
      <xdr:spPr>
        <a:xfrm>
          <a:off x="7610475" y="695325"/>
          <a:ext cx="35528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0</xdr:col>
      <xdr:colOff>0</xdr:colOff>
      <xdr:row>0</xdr:row>
      <xdr:rowOff>118533</xdr:rowOff>
    </xdr:from>
    <xdr:to>
      <xdr:col>23</xdr:col>
      <xdr:colOff>334433</xdr:colOff>
      <xdr:row>20</xdr:row>
      <xdr:rowOff>182033</xdr:rowOff>
    </xdr:to>
    <xdr:pic>
      <xdr:nvPicPr>
        <xdr:cNvPr id="58082"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8533"/>
          <a:ext cx="15523633" cy="3704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21</xdr:row>
      <xdr:rowOff>38100</xdr:rowOff>
    </xdr:from>
    <xdr:to>
      <xdr:col>23</xdr:col>
      <xdr:colOff>359833</xdr:colOff>
      <xdr:row>34</xdr:row>
      <xdr:rowOff>80433</xdr:rowOff>
    </xdr:to>
    <xdr:pic>
      <xdr:nvPicPr>
        <xdr:cNvPr id="58083"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60800"/>
          <a:ext cx="15549033" cy="2408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34</xdr:row>
      <xdr:rowOff>93133</xdr:rowOff>
    </xdr:from>
    <xdr:to>
      <xdr:col>23</xdr:col>
      <xdr:colOff>351367</xdr:colOff>
      <xdr:row>54</xdr:row>
      <xdr:rowOff>173567</xdr:rowOff>
    </xdr:to>
    <xdr:pic>
      <xdr:nvPicPr>
        <xdr:cNvPr id="58084"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282267"/>
          <a:ext cx="15540567" cy="372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74</xdr:row>
      <xdr:rowOff>42333</xdr:rowOff>
    </xdr:from>
    <xdr:to>
      <xdr:col>23</xdr:col>
      <xdr:colOff>351367</xdr:colOff>
      <xdr:row>90</xdr:row>
      <xdr:rowOff>118533</xdr:rowOff>
    </xdr:to>
    <xdr:pic>
      <xdr:nvPicPr>
        <xdr:cNvPr id="58085"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3512800"/>
          <a:ext cx="15540567" cy="2988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55</xdr:row>
      <xdr:rowOff>42333</xdr:rowOff>
    </xdr:from>
    <xdr:to>
      <xdr:col>23</xdr:col>
      <xdr:colOff>338667</xdr:colOff>
      <xdr:row>73</xdr:row>
      <xdr:rowOff>173567</xdr:rowOff>
    </xdr:to>
    <xdr:pic>
      <xdr:nvPicPr>
        <xdr:cNvPr id="58086" name="Picture 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054167"/>
          <a:ext cx="15527867" cy="3407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157</xdr:row>
      <xdr:rowOff>38100</xdr:rowOff>
    </xdr:from>
    <xdr:to>
      <xdr:col>24</xdr:col>
      <xdr:colOff>21167</xdr:colOff>
      <xdr:row>161</xdr:row>
      <xdr:rowOff>173567</xdr:rowOff>
    </xdr:to>
    <xdr:pic>
      <xdr:nvPicPr>
        <xdr:cNvPr id="58087"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8617333"/>
          <a:ext cx="155829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9</xdr:col>
      <xdr:colOff>620183</xdr:colOff>
      <xdr:row>15</xdr:row>
      <xdr:rowOff>106098</xdr:rowOff>
    </xdr:from>
    <xdr:to>
      <xdr:col>10</xdr:col>
      <xdr:colOff>658199</xdr:colOff>
      <xdr:row>17</xdr:row>
      <xdr:rowOff>11895</xdr:rowOff>
    </xdr:to>
    <xdr:sp macro="" textlink="">
      <xdr:nvSpPr>
        <xdr:cNvPr id="13" name="TextBox 12"/>
        <xdr:cNvSpPr txBox="1"/>
      </xdr:nvSpPr>
      <xdr:spPr>
        <a:xfrm>
          <a:off x="6643688" y="297418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G13</a:t>
          </a:r>
        </a:p>
      </xdr:txBody>
    </xdr:sp>
    <xdr:clientData/>
  </xdr:twoCellAnchor>
  <xdr:twoCellAnchor editAs="absolute">
    <xdr:from>
      <xdr:col>4</xdr:col>
      <xdr:colOff>20108</xdr:colOff>
      <xdr:row>15</xdr:row>
      <xdr:rowOff>106098</xdr:rowOff>
    </xdr:from>
    <xdr:to>
      <xdr:col>5</xdr:col>
      <xdr:colOff>47640</xdr:colOff>
      <xdr:row>17</xdr:row>
      <xdr:rowOff>11895</xdr:rowOff>
    </xdr:to>
    <xdr:sp macro="" textlink="">
      <xdr:nvSpPr>
        <xdr:cNvPr id="14" name="TextBox 13"/>
        <xdr:cNvSpPr txBox="1"/>
      </xdr:nvSpPr>
      <xdr:spPr>
        <a:xfrm>
          <a:off x="3045619" y="297418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C13</a:t>
          </a:r>
        </a:p>
      </xdr:txBody>
    </xdr:sp>
    <xdr:clientData/>
  </xdr:twoCellAnchor>
  <xdr:twoCellAnchor editAs="absolute">
    <xdr:from>
      <xdr:col>19</xdr:col>
      <xdr:colOff>624417</xdr:colOff>
      <xdr:row>15</xdr:row>
      <xdr:rowOff>129381</xdr:rowOff>
    </xdr:from>
    <xdr:to>
      <xdr:col>20</xdr:col>
      <xdr:colOff>658207</xdr:colOff>
      <xdr:row>17</xdr:row>
      <xdr:rowOff>30983</xdr:rowOff>
    </xdr:to>
    <xdr:sp macro="" textlink="">
      <xdr:nvSpPr>
        <xdr:cNvPr id="15" name="TextBox 14"/>
        <xdr:cNvSpPr txBox="1"/>
      </xdr:nvSpPr>
      <xdr:spPr>
        <a:xfrm>
          <a:off x="12715875" y="2993231"/>
          <a:ext cx="64293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Q12</a:t>
          </a:r>
        </a:p>
      </xdr:txBody>
    </xdr:sp>
    <xdr:clientData/>
  </xdr:twoCellAnchor>
  <xdr:twoCellAnchor editAs="absolute">
    <xdr:from>
      <xdr:col>21</xdr:col>
      <xdr:colOff>639233</xdr:colOff>
      <xdr:row>15</xdr:row>
      <xdr:rowOff>129381</xdr:rowOff>
    </xdr:from>
    <xdr:to>
      <xdr:col>23</xdr:col>
      <xdr:colOff>18974</xdr:colOff>
      <xdr:row>17</xdr:row>
      <xdr:rowOff>30983</xdr:rowOff>
    </xdr:to>
    <xdr:sp macro="" textlink="">
      <xdr:nvSpPr>
        <xdr:cNvPr id="16" name="TextBox 15"/>
        <xdr:cNvSpPr txBox="1"/>
      </xdr:nvSpPr>
      <xdr:spPr>
        <a:xfrm>
          <a:off x="13342144" y="299323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Q13</a:t>
          </a:r>
        </a:p>
      </xdr:txBody>
    </xdr:sp>
    <xdr:clientData/>
  </xdr:twoCellAnchor>
  <xdr:twoCellAnchor editAs="absolute">
    <xdr:from>
      <xdr:col>2</xdr:col>
      <xdr:colOff>297392</xdr:colOff>
      <xdr:row>18</xdr:row>
      <xdr:rowOff>115623</xdr:rowOff>
    </xdr:from>
    <xdr:to>
      <xdr:col>3</xdr:col>
      <xdr:colOff>335492</xdr:colOff>
      <xdr:row>20</xdr:row>
      <xdr:rowOff>21555</xdr:rowOff>
    </xdr:to>
    <xdr:sp macro="" textlink="">
      <xdr:nvSpPr>
        <xdr:cNvPr id="17" name="TextBox 16"/>
        <xdr:cNvSpPr txBox="1"/>
      </xdr:nvSpPr>
      <xdr:spPr>
        <a:xfrm>
          <a:off x="2097881" y="355520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C15</a:t>
          </a:r>
        </a:p>
      </xdr:txBody>
    </xdr:sp>
    <xdr:clientData/>
  </xdr:twoCellAnchor>
  <xdr:twoCellAnchor editAs="absolute">
    <xdr:from>
      <xdr:col>14</xdr:col>
      <xdr:colOff>182033</xdr:colOff>
      <xdr:row>18</xdr:row>
      <xdr:rowOff>106098</xdr:rowOff>
    </xdr:from>
    <xdr:to>
      <xdr:col>15</xdr:col>
      <xdr:colOff>230700</xdr:colOff>
      <xdr:row>20</xdr:row>
      <xdr:rowOff>11895</xdr:rowOff>
    </xdr:to>
    <xdr:sp macro="" textlink="">
      <xdr:nvSpPr>
        <xdr:cNvPr id="18" name="TextBox 17"/>
        <xdr:cNvSpPr txBox="1"/>
      </xdr:nvSpPr>
      <xdr:spPr>
        <a:xfrm>
          <a:off x="9279731" y="354568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L15</a:t>
          </a:r>
        </a:p>
      </xdr:txBody>
    </xdr:sp>
    <xdr:clientData/>
  </xdr:twoCellAnchor>
  <xdr:twoCellAnchor editAs="absolute">
    <xdr:from>
      <xdr:col>20</xdr:col>
      <xdr:colOff>226483</xdr:colOff>
      <xdr:row>18</xdr:row>
      <xdr:rowOff>144198</xdr:rowOff>
    </xdr:from>
    <xdr:to>
      <xdr:col>21</xdr:col>
      <xdr:colOff>264583</xdr:colOff>
      <xdr:row>20</xdr:row>
      <xdr:rowOff>49995</xdr:rowOff>
    </xdr:to>
    <xdr:sp macro="" textlink="">
      <xdr:nvSpPr>
        <xdr:cNvPr id="19" name="TextBox 18"/>
        <xdr:cNvSpPr txBox="1"/>
      </xdr:nvSpPr>
      <xdr:spPr>
        <a:xfrm>
          <a:off x="12961144" y="358378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P15</a:t>
          </a:r>
        </a:p>
      </xdr:txBody>
    </xdr:sp>
    <xdr:clientData/>
  </xdr:twoCellAnchor>
  <xdr:twoCellAnchor editAs="absolute">
    <xdr:from>
      <xdr:col>16</xdr:col>
      <xdr:colOff>648758</xdr:colOff>
      <xdr:row>25</xdr:row>
      <xdr:rowOff>12438</xdr:rowOff>
    </xdr:from>
    <xdr:to>
      <xdr:col>18</xdr:col>
      <xdr:colOff>28773</xdr:colOff>
      <xdr:row>26</xdr:row>
      <xdr:rowOff>102437</xdr:rowOff>
    </xdr:to>
    <xdr:sp macro="" textlink="">
      <xdr:nvSpPr>
        <xdr:cNvPr id="20" name="TextBox 19"/>
        <xdr:cNvSpPr txBox="1"/>
      </xdr:nvSpPr>
      <xdr:spPr>
        <a:xfrm>
          <a:off x="10922794" y="477917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O18</a:t>
          </a:r>
        </a:p>
      </xdr:txBody>
    </xdr:sp>
    <xdr:clientData/>
  </xdr:twoCellAnchor>
  <xdr:twoCellAnchor editAs="absolute">
    <xdr:from>
      <xdr:col>21</xdr:col>
      <xdr:colOff>66675</xdr:colOff>
      <xdr:row>25</xdr:row>
      <xdr:rowOff>15613</xdr:rowOff>
    </xdr:from>
    <xdr:to>
      <xdr:col>22</xdr:col>
      <xdr:colOff>115403</xdr:colOff>
      <xdr:row>26</xdr:row>
      <xdr:rowOff>105545</xdr:rowOff>
    </xdr:to>
    <xdr:sp macro="" textlink="">
      <xdr:nvSpPr>
        <xdr:cNvPr id="21" name="TextBox 20"/>
        <xdr:cNvSpPr txBox="1"/>
      </xdr:nvSpPr>
      <xdr:spPr>
        <a:xfrm>
          <a:off x="13425488" y="478869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Q18</a:t>
          </a:r>
        </a:p>
      </xdr:txBody>
    </xdr:sp>
    <xdr:clientData/>
  </xdr:twoCellAnchor>
  <xdr:twoCellAnchor editAs="absolute">
    <xdr:from>
      <xdr:col>16</xdr:col>
      <xdr:colOff>648758</xdr:colOff>
      <xdr:row>27</xdr:row>
      <xdr:rowOff>101338</xdr:rowOff>
    </xdr:from>
    <xdr:to>
      <xdr:col>18</xdr:col>
      <xdr:colOff>28773</xdr:colOff>
      <xdr:row>29</xdr:row>
      <xdr:rowOff>11601</xdr:rowOff>
    </xdr:to>
    <xdr:sp macro="" textlink="">
      <xdr:nvSpPr>
        <xdr:cNvPr id="22" name="TextBox 21"/>
        <xdr:cNvSpPr txBox="1"/>
      </xdr:nvSpPr>
      <xdr:spPr>
        <a:xfrm>
          <a:off x="10922794" y="525542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O19</a:t>
          </a:r>
        </a:p>
      </xdr:txBody>
    </xdr:sp>
    <xdr:clientData/>
  </xdr:twoCellAnchor>
  <xdr:twoCellAnchor editAs="absolute">
    <xdr:from>
      <xdr:col>16</xdr:col>
      <xdr:colOff>648758</xdr:colOff>
      <xdr:row>30</xdr:row>
      <xdr:rowOff>796</xdr:rowOff>
    </xdr:from>
    <xdr:to>
      <xdr:col>18</xdr:col>
      <xdr:colOff>28773</xdr:colOff>
      <xdr:row>31</xdr:row>
      <xdr:rowOff>88824</xdr:rowOff>
    </xdr:to>
    <xdr:sp macro="" textlink="">
      <xdr:nvSpPr>
        <xdr:cNvPr id="23" name="TextBox 22"/>
        <xdr:cNvSpPr txBox="1"/>
      </xdr:nvSpPr>
      <xdr:spPr>
        <a:xfrm>
          <a:off x="10922794" y="5722146"/>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O20</a:t>
          </a:r>
        </a:p>
      </xdr:txBody>
    </xdr:sp>
    <xdr:clientData/>
  </xdr:twoCellAnchor>
  <xdr:twoCellAnchor editAs="absolute">
    <xdr:from>
      <xdr:col>16</xdr:col>
      <xdr:colOff>648758</xdr:colOff>
      <xdr:row>32</xdr:row>
      <xdr:rowOff>54771</xdr:rowOff>
    </xdr:from>
    <xdr:to>
      <xdr:col>18</xdr:col>
      <xdr:colOff>28773</xdr:colOff>
      <xdr:row>33</xdr:row>
      <xdr:rowOff>129933</xdr:rowOff>
    </xdr:to>
    <xdr:sp macro="" textlink="">
      <xdr:nvSpPr>
        <xdr:cNvPr id="24" name="TextBox 23"/>
        <xdr:cNvSpPr txBox="1"/>
      </xdr:nvSpPr>
      <xdr:spPr>
        <a:xfrm>
          <a:off x="10922794" y="615077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O21</a:t>
          </a:r>
        </a:p>
      </xdr:txBody>
    </xdr:sp>
    <xdr:clientData/>
  </xdr:twoCellAnchor>
  <xdr:twoCellAnchor editAs="absolute">
    <xdr:from>
      <xdr:col>21</xdr:col>
      <xdr:colOff>66675</xdr:colOff>
      <xdr:row>27</xdr:row>
      <xdr:rowOff>88638</xdr:rowOff>
    </xdr:from>
    <xdr:to>
      <xdr:col>22</xdr:col>
      <xdr:colOff>115403</xdr:colOff>
      <xdr:row>28</xdr:row>
      <xdr:rowOff>168039</xdr:rowOff>
    </xdr:to>
    <xdr:sp macro="" textlink="">
      <xdr:nvSpPr>
        <xdr:cNvPr id="25" name="TextBox 24"/>
        <xdr:cNvSpPr txBox="1"/>
      </xdr:nvSpPr>
      <xdr:spPr>
        <a:xfrm>
          <a:off x="13425488" y="523637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Q19</a:t>
          </a:r>
        </a:p>
      </xdr:txBody>
    </xdr:sp>
    <xdr:clientData/>
  </xdr:twoCellAnchor>
  <xdr:twoCellAnchor editAs="absolute">
    <xdr:from>
      <xdr:col>21</xdr:col>
      <xdr:colOff>66675</xdr:colOff>
      <xdr:row>30</xdr:row>
      <xdr:rowOff>1854</xdr:rowOff>
    </xdr:from>
    <xdr:to>
      <xdr:col>22</xdr:col>
      <xdr:colOff>115403</xdr:colOff>
      <xdr:row>31</xdr:row>
      <xdr:rowOff>76971</xdr:rowOff>
    </xdr:to>
    <xdr:sp macro="" textlink="">
      <xdr:nvSpPr>
        <xdr:cNvPr id="26" name="TextBox 25"/>
        <xdr:cNvSpPr txBox="1"/>
      </xdr:nvSpPr>
      <xdr:spPr>
        <a:xfrm>
          <a:off x="13425488" y="571262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Q20</a:t>
          </a:r>
        </a:p>
      </xdr:txBody>
    </xdr:sp>
    <xdr:clientData/>
  </xdr:twoCellAnchor>
  <xdr:twoCellAnchor editAs="absolute">
    <xdr:from>
      <xdr:col>21</xdr:col>
      <xdr:colOff>66675</xdr:colOff>
      <xdr:row>32</xdr:row>
      <xdr:rowOff>64296</xdr:rowOff>
    </xdr:from>
    <xdr:to>
      <xdr:col>22</xdr:col>
      <xdr:colOff>115403</xdr:colOff>
      <xdr:row>33</xdr:row>
      <xdr:rowOff>139525</xdr:rowOff>
    </xdr:to>
    <xdr:sp macro="" textlink="">
      <xdr:nvSpPr>
        <xdr:cNvPr id="27" name="TextBox 26"/>
        <xdr:cNvSpPr txBox="1"/>
      </xdr:nvSpPr>
      <xdr:spPr>
        <a:xfrm>
          <a:off x="13425488" y="616029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Q21</a:t>
          </a:r>
        </a:p>
      </xdr:txBody>
    </xdr:sp>
    <xdr:clientData/>
  </xdr:twoCellAnchor>
  <xdr:twoCellAnchor editAs="absolute">
    <xdr:from>
      <xdr:col>16</xdr:col>
      <xdr:colOff>648758</xdr:colOff>
      <xdr:row>38</xdr:row>
      <xdr:rowOff>57155</xdr:rowOff>
    </xdr:from>
    <xdr:to>
      <xdr:col>18</xdr:col>
      <xdr:colOff>28773</xdr:colOff>
      <xdr:row>39</xdr:row>
      <xdr:rowOff>136556</xdr:rowOff>
    </xdr:to>
    <xdr:sp macro="" textlink="">
      <xdr:nvSpPr>
        <xdr:cNvPr id="28" name="TextBox 27"/>
        <xdr:cNvSpPr txBox="1"/>
      </xdr:nvSpPr>
      <xdr:spPr>
        <a:xfrm>
          <a:off x="10922794" y="7296155"/>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O24</a:t>
          </a:r>
        </a:p>
      </xdr:txBody>
    </xdr:sp>
    <xdr:clientData/>
  </xdr:twoCellAnchor>
  <xdr:twoCellAnchor editAs="absolute">
    <xdr:from>
      <xdr:col>16</xdr:col>
      <xdr:colOff>648758</xdr:colOff>
      <xdr:row>40</xdr:row>
      <xdr:rowOff>141822</xdr:rowOff>
    </xdr:from>
    <xdr:to>
      <xdr:col>18</xdr:col>
      <xdr:colOff>28773</xdr:colOff>
      <xdr:row>42</xdr:row>
      <xdr:rowOff>37048</xdr:rowOff>
    </xdr:to>
    <xdr:sp macro="" textlink="">
      <xdr:nvSpPr>
        <xdr:cNvPr id="29" name="TextBox 28"/>
        <xdr:cNvSpPr txBox="1"/>
      </xdr:nvSpPr>
      <xdr:spPr>
        <a:xfrm>
          <a:off x="10922794" y="7772405"/>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O25</a:t>
          </a:r>
        </a:p>
      </xdr:txBody>
    </xdr:sp>
    <xdr:clientData/>
  </xdr:twoCellAnchor>
  <xdr:twoCellAnchor editAs="absolute">
    <xdr:from>
      <xdr:col>21</xdr:col>
      <xdr:colOff>66675</xdr:colOff>
      <xdr:row>61</xdr:row>
      <xdr:rowOff>60331</xdr:rowOff>
    </xdr:from>
    <xdr:to>
      <xdr:col>22</xdr:col>
      <xdr:colOff>115403</xdr:colOff>
      <xdr:row>62</xdr:row>
      <xdr:rowOff>146057</xdr:rowOff>
    </xdr:to>
    <xdr:sp macro="" textlink="">
      <xdr:nvSpPr>
        <xdr:cNvPr id="30" name="TextBox 29"/>
        <xdr:cNvSpPr txBox="1"/>
      </xdr:nvSpPr>
      <xdr:spPr>
        <a:xfrm>
          <a:off x="13425488" y="116871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Q33</a:t>
          </a:r>
        </a:p>
      </xdr:txBody>
    </xdr:sp>
    <xdr:clientData/>
  </xdr:twoCellAnchor>
  <xdr:twoCellAnchor editAs="absolute">
    <xdr:from>
      <xdr:col>21</xdr:col>
      <xdr:colOff>66675</xdr:colOff>
      <xdr:row>66</xdr:row>
      <xdr:rowOff>127006</xdr:rowOff>
    </xdr:from>
    <xdr:to>
      <xdr:col>22</xdr:col>
      <xdr:colOff>115403</xdr:colOff>
      <xdr:row>68</xdr:row>
      <xdr:rowOff>28608</xdr:rowOff>
    </xdr:to>
    <xdr:sp macro="" textlink="">
      <xdr:nvSpPr>
        <xdr:cNvPr id="31" name="TextBox 30"/>
        <xdr:cNvSpPr txBox="1"/>
      </xdr:nvSpPr>
      <xdr:spPr>
        <a:xfrm>
          <a:off x="13425488" y="1270635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Q34</a:t>
          </a:r>
        </a:p>
      </xdr:txBody>
    </xdr:sp>
    <xdr:clientData/>
  </xdr:twoCellAnchor>
  <xdr:twoCellAnchor editAs="absolute">
    <xdr:from>
      <xdr:col>16</xdr:col>
      <xdr:colOff>648758</xdr:colOff>
      <xdr:row>48</xdr:row>
      <xdr:rowOff>7413</xdr:rowOff>
    </xdr:from>
    <xdr:to>
      <xdr:col>18</xdr:col>
      <xdr:colOff>28773</xdr:colOff>
      <xdr:row>49</xdr:row>
      <xdr:rowOff>91136</xdr:rowOff>
    </xdr:to>
    <xdr:sp macro="" textlink="">
      <xdr:nvSpPr>
        <xdr:cNvPr id="32" name="TextBox 31"/>
        <xdr:cNvSpPr txBox="1"/>
      </xdr:nvSpPr>
      <xdr:spPr>
        <a:xfrm>
          <a:off x="10922794" y="9153530"/>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O28</a:t>
          </a:r>
        </a:p>
      </xdr:txBody>
    </xdr:sp>
    <xdr:clientData/>
  </xdr:twoCellAnchor>
  <xdr:twoCellAnchor editAs="absolute">
    <xdr:from>
      <xdr:col>16</xdr:col>
      <xdr:colOff>648758</xdr:colOff>
      <xdr:row>50</xdr:row>
      <xdr:rowOff>57155</xdr:rowOff>
    </xdr:from>
    <xdr:to>
      <xdr:col>18</xdr:col>
      <xdr:colOff>28773</xdr:colOff>
      <xdr:row>51</xdr:row>
      <xdr:rowOff>136556</xdr:rowOff>
    </xdr:to>
    <xdr:sp macro="" textlink="">
      <xdr:nvSpPr>
        <xdr:cNvPr id="33" name="TextBox 32"/>
        <xdr:cNvSpPr txBox="1"/>
      </xdr:nvSpPr>
      <xdr:spPr>
        <a:xfrm>
          <a:off x="10922794" y="9582155"/>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O29</a:t>
          </a:r>
        </a:p>
      </xdr:txBody>
    </xdr:sp>
    <xdr:clientData/>
  </xdr:twoCellAnchor>
  <xdr:twoCellAnchor editAs="absolute">
    <xdr:from>
      <xdr:col>16</xdr:col>
      <xdr:colOff>648758</xdr:colOff>
      <xdr:row>52</xdr:row>
      <xdr:rowOff>136530</xdr:rowOff>
    </xdr:from>
    <xdr:to>
      <xdr:col>18</xdr:col>
      <xdr:colOff>28773</xdr:colOff>
      <xdr:row>54</xdr:row>
      <xdr:rowOff>38132</xdr:rowOff>
    </xdr:to>
    <xdr:sp macro="" textlink="">
      <xdr:nvSpPr>
        <xdr:cNvPr id="34" name="TextBox 33"/>
        <xdr:cNvSpPr txBox="1"/>
      </xdr:nvSpPr>
      <xdr:spPr>
        <a:xfrm>
          <a:off x="10922794" y="10048880"/>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O30</a:t>
          </a:r>
        </a:p>
      </xdr:txBody>
    </xdr:sp>
    <xdr:clientData/>
  </xdr:twoCellAnchor>
  <xdr:twoCellAnchor editAs="absolute">
    <xdr:from>
      <xdr:col>21</xdr:col>
      <xdr:colOff>66675</xdr:colOff>
      <xdr:row>38</xdr:row>
      <xdr:rowOff>76205</xdr:rowOff>
    </xdr:from>
    <xdr:to>
      <xdr:col>22</xdr:col>
      <xdr:colOff>115403</xdr:colOff>
      <xdr:row>39</xdr:row>
      <xdr:rowOff>155606</xdr:rowOff>
    </xdr:to>
    <xdr:sp macro="" textlink="">
      <xdr:nvSpPr>
        <xdr:cNvPr id="43" name="TextBox 42"/>
        <xdr:cNvSpPr txBox="1"/>
      </xdr:nvSpPr>
      <xdr:spPr>
        <a:xfrm>
          <a:off x="13425488" y="731520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Q24</a:t>
          </a:r>
        </a:p>
      </xdr:txBody>
    </xdr:sp>
    <xdr:clientData/>
  </xdr:twoCellAnchor>
  <xdr:twoCellAnchor editAs="absolute">
    <xdr:from>
      <xdr:col>21</xdr:col>
      <xdr:colOff>66675</xdr:colOff>
      <xdr:row>40</xdr:row>
      <xdr:rowOff>165105</xdr:rowOff>
    </xdr:from>
    <xdr:to>
      <xdr:col>22</xdr:col>
      <xdr:colOff>115403</xdr:colOff>
      <xdr:row>42</xdr:row>
      <xdr:rowOff>60331</xdr:rowOff>
    </xdr:to>
    <xdr:sp macro="" textlink="">
      <xdr:nvSpPr>
        <xdr:cNvPr id="44" name="TextBox 43"/>
        <xdr:cNvSpPr txBox="1"/>
      </xdr:nvSpPr>
      <xdr:spPr>
        <a:xfrm>
          <a:off x="13425488" y="779145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Q25</a:t>
          </a:r>
        </a:p>
      </xdr:txBody>
    </xdr:sp>
    <xdr:clientData/>
  </xdr:twoCellAnchor>
  <xdr:twoCellAnchor editAs="absolute">
    <xdr:from>
      <xdr:col>21</xdr:col>
      <xdr:colOff>66675</xdr:colOff>
      <xdr:row>43</xdr:row>
      <xdr:rowOff>60330</xdr:rowOff>
    </xdr:from>
    <xdr:to>
      <xdr:col>22</xdr:col>
      <xdr:colOff>115403</xdr:colOff>
      <xdr:row>44</xdr:row>
      <xdr:rowOff>146056</xdr:rowOff>
    </xdr:to>
    <xdr:sp macro="" textlink="">
      <xdr:nvSpPr>
        <xdr:cNvPr id="45" name="TextBox 44"/>
        <xdr:cNvSpPr txBox="1"/>
      </xdr:nvSpPr>
      <xdr:spPr>
        <a:xfrm>
          <a:off x="13425488" y="8258180"/>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Q26</a:t>
          </a:r>
        </a:p>
      </xdr:txBody>
    </xdr:sp>
    <xdr:clientData/>
  </xdr:twoCellAnchor>
  <xdr:twoCellAnchor editAs="absolute">
    <xdr:from>
      <xdr:col>21</xdr:col>
      <xdr:colOff>66675</xdr:colOff>
      <xdr:row>45</xdr:row>
      <xdr:rowOff>103722</xdr:rowOff>
    </xdr:from>
    <xdr:to>
      <xdr:col>22</xdr:col>
      <xdr:colOff>115403</xdr:colOff>
      <xdr:row>47</xdr:row>
      <xdr:rowOff>9519</xdr:rowOff>
    </xdr:to>
    <xdr:sp macro="" textlink="">
      <xdr:nvSpPr>
        <xdr:cNvPr id="46" name="TextBox 45"/>
        <xdr:cNvSpPr txBox="1"/>
      </xdr:nvSpPr>
      <xdr:spPr>
        <a:xfrm>
          <a:off x="13425488" y="868680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Q27</a:t>
          </a:r>
        </a:p>
      </xdr:txBody>
    </xdr:sp>
    <xdr:clientData/>
  </xdr:twoCellAnchor>
  <xdr:twoCellAnchor editAs="absolute">
    <xdr:from>
      <xdr:col>21</xdr:col>
      <xdr:colOff>66675</xdr:colOff>
      <xdr:row>48</xdr:row>
      <xdr:rowOff>22230</xdr:rowOff>
    </xdr:from>
    <xdr:to>
      <xdr:col>22</xdr:col>
      <xdr:colOff>115403</xdr:colOff>
      <xdr:row>49</xdr:row>
      <xdr:rowOff>103683</xdr:rowOff>
    </xdr:to>
    <xdr:sp macro="" textlink="">
      <xdr:nvSpPr>
        <xdr:cNvPr id="47" name="TextBox 46"/>
        <xdr:cNvSpPr txBox="1"/>
      </xdr:nvSpPr>
      <xdr:spPr>
        <a:xfrm>
          <a:off x="13425488" y="9172580"/>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Q28</a:t>
          </a:r>
        </a:p>
      </xdr:txBody>
    </xdr:sp>
    <xdr:clientData/>
  </xdr:twoCellAnchor>
  <xdr:twoCellAnchor editAs="absolute">
    <xdr:from>
      <xdr:col>21</xdr:col>
      <xdr:colOff>66675</xdr:colOff>
      <xdr:row>50</xdr:row>
      <xdr:rowOff>76205</xdr:rowOff>
    </xdr:from>
    <xdr:to>
      <xdr:col>22</xdr:col>
      <xdr:colOff>115403</xdr:colOff>
      <xdr:row>51</xdr:row>
      <xdr:rowOff>151434</xdr:rowOff>
    </xdr:to>
    <xdr:sp macro="" textlink="">
      <xdr:nvSpPr>
        <xdr:cNvPr id="48" name="TextBox 47"/>
        <xdr:cNvSpPr txBox="1"/>
      </xdr:nvSpPr>
      <xdr:spPr>
        <a:xfrm>
          <a:off x="13425488" y="960120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Q29</a:t>
          </a:r>
        </a:p>
      </xdr:txBody>
    </xdr:sp>
    <xdr:clientData/>
  </xdr:twoCellAnchor>
  <xdr:twoCellAnchor editAs="absolute">
    <xdr:from>
      <xdr:col>21</xdr:col>
      <xdr:colOff>66675</xdr:colOff>
      <xdr:row>52</xdr:row>
      <xdr:rowOff>151347</xdr:rowOff>
    </xdr:from>
    <xdr:to>
      <xdr:col>22</xdr:col>
      <xdr:colOff>115403</xdr:colOff>
      <xdr:row>54</xdr:row>
      <xdr:rowOff>52949</xdr:rowOff>
    </xdr:to>
    <xdr:sp macro="" textlink="">
      <xdr:nvSpPr>
        <xdr:cNvPr id="49" name="TextBox 48"/>
        <xdr:cNvSpPr txBox="1"/>
      </xdr:nvSpPr>
      <xdr:spPr>
        <a:xfrm>
          <a:off x="13425488" y="10067930"/>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Q30</a:t>
          </a:r>
        </a:p>
      </xdr:txBody>
    </xdr:sp>
    <xdr:clientData/>
  </xdr:twoCellAnchor>
  <xdr:twoCellAnchor editAs="absolute">
    <xdr:from>
      <xdr:col>21</xdr:col>
      <xdr:colOff>66675</xdr:colOff>
      <xdr:row>71</xdr:row>
      <xdr:rowOff>66681</xdr:rowOff>
    </xdr:from>
    <xdr:to>
      <xdr:col>22</xdr:col>
      <xdr:colOff>115403</xdr:colOff>
      <xdr:row>72</xdr:row>
      <xdr:rowOff>141843</xdr:rowOff>
    </xdr:to>
    <xdr:sp macro="" textlink="">
      <xdr:nvSpPr>
        <xdr:cNvPr id="50" name="TextBox 49"/>
        <xdr:cNvSpPr txBox="1"/>
      </xdr:nvSpPr>
      <xdr:spPr>
        <a:xfrm>
          <a:off x="13425488" y="135921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Q35</a:t>
          </a:r>
        </a:p>
      </xdr:txBody>
    </xdr:sp>
    <xdr:clientData/>
  </xdr:twoCellAnchor>
  <xdr:twoCellAnchor editAs="absolute">
    <xdr:from>
      <xdr:col>21</xdr:col>
      <xdr:colOff>66675</xdr:colOff>
      <xdr:row>78</xdr:row>
      <xdr:rowOff>91023</xdr:rowOff>
    </xdr:from>
    <xdr:to>
      <xdr:col>22</xdr:col>
      <xdr:colOff>115403</xdr:colOff>
      <xdr:row>79</xdr:row>
      <xdr:rowOff>170424</xdr:rowOff>
    </xdr:to>
    <xdr:sp macro="" textlink="">
      <xdr:nvSpPr>
        <xdr:cNvPr id="51" name="TextBox 50"/>
        <xdr:cNvSpPr txBox="1"/>
      </xdr:nvSpPr>
      <xdr:spPr>
        <a:xfrm>
          <a:off x="13425488" y="1495425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Q38</a:t>
          </a:r>
        </a:p>
      </xdr:txBody>
    </xdr:sp>
    <xdr:clientData/>
  </xdr:twoCellAnchor>
  <xdr:twoCellAnchor editAs="absolute">
    <xdr:from>
      <xdr:col>21</xdr:col>
      <xdr:colOff>66675</xdr:colOff>
      <xdr:row>81</xdr:row>
      <xdr:rowOff>98431</xdr:rowOff>
    </xdr:from>
    <xdr:to>
      <xdr:col>22</xdr:col>
      <xdr:colOff>115403</xdr:colOff>
      <xdr:row>83</xdr:row>
      <xdr:rowOff>33</xdr:rowOff>
    </xdr:to>
    <xdr:sp macro="" textlink="">
      <xdr:nvSpPr>
        <xdr:cNvPr id="52" name="TextBox 51"/>
        <xdr:cNvSpPr txBox="1"/>
      </xdr:nvSpPr>
      <xdr:spPr>
        <a:xfrm>
          <a:off x="13425488" y="155352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Q39</a:t>
          </a:r>
        </a:p>
      </xdr:txBody>
    </xdr:sp>
    <xdr:clientData/>
  </xdr:twoCellAnchor>
  <xdr:twoCellAnchor editAs="absolute">
    <xdr:from>
      <xdr:col>21</xdr:col>
      <xdr:colOff>66675</xdr:colOff>
      <xdr:row>85</xdr:row>
      <xdr:rowOff>14823</xdr:rowOff>
    </xdr:from>
    <xdr:to>
      <xdr:col>22</xdr:col>
      <xdr:colOff>115403</xdr:colOff>
      <xdr:row>86</xdr:row>
      <xdr:rowOff>104755</xdr:rowOff>
    </xdr:to>
    <xdr:sp macro="" textlink="">
      <xdr:nvSpPr>
        <xdr:cNvPr id="53" name="TextBox 52"/>
        <xdr:cNvSpPr txBox="1"/>
      </xdr:nvSpPr>
      <xdr:spPr>
        <a:xfrm>
          <a:off x="13425488" y="1621155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Q40</a:t>
          </a:r>
        </a:p>
      </xdr:txBody>
    </xdr:sp>
    <xdr:clientData/>
  </xdr:twoCellAnchor>
  <xdr:twoCellAnchor editAs="absolute">
    <xdr:from>
      <xdr:col>16</xdr:col>
      <xdr:colOff>648758</xdr:colOff>
      <xdr:row>78</xdr:row>
      <xdr:rowOff>52923</xdr:rowOff>
    </xdr:from>
    <xdr:to>
      <xdr:col>18</xdr:col>
      <xdr:colOff>28773</xdr:colOff>
      <xdr:row>79</xdr:row>
      <xdr:rowOff>136563</xdr:rowOff>
    </xdr:to>
    <xdr:sp macro="" textlink="">
      <xdr:nvSpPr>
        <xdr:cNvPr id="54" name="TextBox 53"/>
        <xdr:cNvSpPr txBox="1"/>
      </xdr:nvSpPr>
      <xdr:spPr>
        <a:xfrm>
          <a:off x="10922794" y="14916156"/>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O38</a:t>
          </a:r>
        </a:p>
      </xdr:txBody>
    </xdr:sp>
    <xdr:clientData/>
  </xdr:twoCellAnchor>
  <xdr:twoCellAnchor editAs="absolute">
    <xdr:from>
      <xdr:col>16</xdr:col>
      <xdr:colOff>648758</xdr:colOff>
      <xdr:row>81</xdr:row>
      <xdr:rowOff>60331</xdr:rowOff>
    </xdr:from>
    <xdr:to>
      <xdr:col>18</xdr:col>
      <xdr:colOff>28773</xdr:colOff>
      <xdr:row>82</xdr:row>
      <xdr:rowOff>141784</xdr:rowOff>
    </xdr:to>
    <xdr:sp macro="" textlink="">
      <xdr:nvSpPr>
        <xdr:cNvPr id="55" name="TextBox 54"/>
        <xdr:cNvSpPr txBox="1"/>
      </xdr:nvSpPr>
      <xdr:spPr>
        <a:xfrm>
          <a:off x="10922794" y="1549718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O39</a:t>
          </a:r>
        </a:p>
      </xdr:txBody>
    </xdr:sp>
    <xdr:clientData/>
  </xdr:twoCellAnchor>
  <xdr:twoCellAnchor editAs="absolute">
    <xdr:from>
      <xdr:col>16</xdr:col>
      <xdr:colOff>648758</xdr:colOff>
      <xdr:row>84</xdr:row>
      <xdr:rowOff>165106</xdr:rowOff>
    </xdr:from>
    <xdr:to>
      <xdr:col>18</xdr:col>
      <xdr:colOff>28773</xdr:colOff>
      <xdr:row>86</xdr:row>
      <xdr:rowOff>66708</xdr:rowOff>
    </xdr:to>
    <xdr:sp macro="" textlink="">
      <xdr:nvSpPr>
        <xdr:cNvPr id="56" name="TextBox 55"/>
        <xdr:cNvSpPr txBox="1"/>
      </xdr:nvSpPr>
      <xdr:spPr>
        <a:xfrm>
          <a:off x="10922794" y="16173456"/>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O40</a:t>
          </a:r>
        </a:p>
      </xdr:txBody>
    </xdr:sp>
    <xdr:clientData/>
  </xdr:twoCellAnchor>
  <xdr:twoCellAnchor editAs="absolute">
    <xdr:from>
      <xdr:col>8</xdr:col>
      <xdr:colOff>287867</xdr:colOff>
      <xdr:row>88</xdr:row>
      <xdr:rowOff>75148</xdr:rowOff>
    </xdr:from>
    <xdr:to>
      <xdr:col>9</xdr:col>
      <xdr:colOff>332297</xdr:colOff>
      <xdr:row>89</xdr:row>
      <xdr:rowOff>165147</xdr:rowOff>
    </xdr:to>
    <xdr:sp macro="" textlink="">
      <xdr:nvSpPr>
        <xdr:cNvPr id="57" name="TextBox 56"/>
        <xdr:cNvSpPr txBox="1"/>
      </xdr:nvSpPr>
      <xdr:spPr>
        <a:xfrm>
          <a:off x="5731669" y="1684973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H42</a:t>
          </a:r>
        </a:p>
      </xdr:txBody>
    </xdr:sp>
    <xdr:clientData/>
  </xdr:twoCellAnchor>
  <xdr:twoCellAnchor editAs="absolute">
    <xdr:from>
      <xdr:col>21</xdr:col>
      <xdr:colOff>66675</xdr:colOff>
      <xdr:row>88</xdr:row>
      <xdr:rowOff>98431</xdr:rowOff>
    </xdr:from>
    <xdr:to>
      <xdr:col>22</xdr:col>
      <xdr:colOff>115403</xdr:colOff>
      <xdr:row>90</xdr:row>
      <xdr:rowOff>33</xdr:rowOff>
    </xdr:to>
    <xdr:sp macro="" textlink="">
      <xdr:nvSpPr>
        <xdr:cNvPr id="58" name="TextBox 57"/>
        <xdr:cNvSpPr txBox="1"/>
      </xdr:nvSpPr>
      <xdr:spPr>
        <a:xfrm>
          <a:off x="13425488" y="168687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Q42</a:t>
          </a:r>
        </a:p>
      </xdr:txBody>
    </xdr:sp>
    <xdr:clientData/>
  </xdr:twoCellAnchor>
  <xdr:twoCellAnchor editAs="absolute">
    <xdr:from>
      <xdr:col>13</xdr:col>
      <xdr:colOff>112983</xdr:colOff>
      <xdr:row>111</xdr:row>
      <xdr:rowOff>7412</xdr:rowOff>
    </xdr:from>
    <xdr:to>
      <xdr:col>14</xdr:col>
      <xdr:colOff>146858</xdr:colOff>
      <xdr:row>112</xdr:row>
      <xdr:rowOff>91135</xdr:rowOff>
    </xdr:to>
    <xdr:sp macro="" textlink="">
      <xdr:nvSpPr>
        <xdr:cNvPr id="59" name="TextBox 58"/>
        <xdr:cNvSpPr txBox="1"/>
      </xdr:nvSpPr>
      <xdr:spPr>
        <a:xfrm>
          <a:off x="8603463" y="21155029"/>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J56</a:t>
          </a:r>
        </a:p>
      </xdr:txBody>
    </xdr:sp>
    <xdr:clientData/>
  </xdr:twoCellAnchor>
  <xdr:twoCellAnchor editAs="absolute">
    <xdr:from>
      <xdr:col>21</xdr:col>
      <xdr:colOff>262208</xdr:colOff>
      <xdr:row>111</xdr:row>
      <xdr:rowOff>33341</xdr:rowOff>
    </xdr:from>
    <xdr:to>
      <xdr:col>22</xdr:col>
      <xdr:colOff>308809</xdr:colOff>
      <xdr:row>112</xdr:row>
      <xdr:rowOff>112742</xdr:rowOff>
    </xdr:to>
    <xdr:sp macro="" textlink="">
      <xdr:nvSpPr>
        <xdr:cNvPr id="60" name="TextBox 59"/>
        <xdr:cNvSpPr txBox="1"/>
      </xdr:nvSpPr>
      <xdr:spPr>
        <a:xfrm>
          <a:off x="13604088" y="2117884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Q56</a:t>
          </a:r>
        </a:p>
      </xdr:txBody>
    </xdr:sp>
    <xdr:clientData/>
  </xdr:twoCellAnchor>
  <xdr:twoCellAnchor editAs="absolute">
    <xdr:from>
      <xdr:col>17</xdr:col>
      <xdr:colOff>639239</xdr:colOff>
      <xdr:row>121</xdr:row>
      <xdr:rowOff>153726</xdr:rowOff>
    </xdr:from>
    <xdr:to>
      <xdr:col>19</xdr:col>
      <xdr:colOff>25722</xdr:colOff>
      <xdr:row>123</xdr:row>
      <xdr:rowOff>55328</xdr:rowOff>
    </xdr:to>
    <xdr:sp macro="" textlink="">
      <xdr:nvSpPr>
        <xdr:cNvPr id="61" name="TextBox 60"/>
        <xdr:cNvSpPr txBox="1"/>
      </xdr:nvSpPr>
      <xdr:spPr>
        <a:xfrm>
          <a:off x="11520494" y="23214809"/>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O60</a:t>
          </a:r>
        </a:p>
      </xdr:txBody>
    </xdr:sp>
    <xdr:clientData/>
  </xdr:twoCellAnchor>
  <xdr:twoCellAnchor editAs="absolute">
    <xdr:from>
      <xdr:col>21</xdr:col>
      <xdr:colOff>202678</xdr:colOff>
      <xdr:row>122</xdr:row>
      <xdr:rowOff>21434</xdr:rowOff>
    </xdr:from>
    <xdr:to>
      <xdr:col>22</xdr:col>
      <xdr:colOff>245028</xdr:colOff>
      <xdr:row>123</xdr:row>
      <xdr:rowOff>100835</xdr:rowOff>
    </xdr:to>
    <xdr:sp macro="" textlink="">
      <xdr:nvSpPr>
        <xdr:cNvPr id="62" name="TextBox 61"/>
        <xdr:cNvSpPr txBox="1"/>
      </xdr:nvSpPr>
      <xdr:spPr>
        <a:xfrm>
          <a:off x="13544558" y="23262434"/>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Q60</a:t>
          </a:r>
        </a:p>
      </xdr:txBody>
    </xdr:sp>
    <xdr:clientData/>
  </xdr:twoCellAnchor>
  <xdr:twoCellAnchor editAs="absolute">
    <xdr:from>
      <xdr:col>4</xdr:col>
      <xdr:colOff>360369</xdr:colOff>
      <xdr:row>139</xdr:row>
      <xdr:rowOff>29107</xdr:rowOff>
    </xdr:from>
    <xdr:to>
      <xdr:col>5</xdr:col>
      <xdr:colOff>394244</xdr:colOff>
      <xdr:row>140</xdr:row>
      <xdr:rowOff>119039</xdr:rowOff>
    </xdr:to>
    <xdr:sp macro="" textlink="">
      <xdr:nvSpPr>
        <xdr:cNvPr id="63" name="TextBox 62"/>
        <xdr:cNvSpPr txBox="1"/>
      </xdr:nvSpPr>
      <xdr:spPr>
        <a:xfrm>
          <a:off x="3364713" y="26512840"/>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F65</a:t>
          </a:r>
        </a:p>
      </xdr:txBody>
    </xdr:sp>
    <xdr:clientData/>
  </xdr:twoCellAnchor>
  <xdr:twoCellAnchor editAs="absolute">
    <xdr:from>
      <xdr:col>6</xdr:col>
      <xdr:colOff>377830</xdr:colOff>
      <xdr:row>139</xdr:row>
      <xdr:rowOff>29107</xdr:rowOff>
    </xdr:from>
    <xdr:to>
      <xdr:col>7</xdr:col>
      <xdr:colOff>428710</xdr:colOff>
      <xdr:row>140</xdr:row>
      <xdr:rowOff>119039</xdr:rowOff>
    </xdr:to>
    <xdr:sp macro="" textlink="">
      <xdr:nvSpPr>
        <xdr:cNvPr id="64" name="TextBox 63"/>
        <xdr:cNvSpPr txBox="1"/>
      </xdr:nvSpPr>
      <xdr:spPr>
        <a:xfrm>
          <a:off x="4602961" y="26512840"/>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G65</a:t>
          </a:r>
        </a:p>
      </xdr:txBody>
    </xdr:sp>
    <xdr:clientData/>
  </xdr:twoCellAnchor>
  <xdr:twoCellAnchor editAs="absolute">
    <xdr:from>
      <xdr:col>6</xdr:col>
      <xdr:colOff>377830</xdr:colOff>
      <xdr:row>143</xdr:row>
      <xdr:rowOff>80965</xdr:rowOff>
    </xdr:from>
    <xdr:to>
      <xdr:col>7</xdr:col>
      <xdr:colOff>428710</xdr:colOff>
      <xdr:row>144</xdr:row>
      <xdr:rowOff>156127</xdr:rowOff>
    </xdr:to>
    <xdr:sp macro="" textlink="">
      <xdr:nvSpPr>
        <xdr:cNvPr id="65" name="TextBox 64"/>
        <xdr:cNvSpPr txBox="1"/>
      </xdr:nvSpPr>
      <xdr:spPr>
        <a:xfrm>
          <a:off x="4602961" y="27322465"/>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G66</a:t>
          </a:r>
        </a:p>
      </xdr:txBody>
    </xdr:sp>
    <xdr:clientData/>
  </xdr:twoCellAnchor>
  <xdr:twoCellAnchor editAs="absolute">
    <xdr:from>
      <xdr:col>4</xdr:col>
      <xdr:colOff>360369</xdr:colOff>
      <xdr:row>143</xdr:row>
      <xdr:rowOff>80965</xdr:rowOff>
    </xdr:from>
    <xdr:to>
      <xdr:col>5</xdr:col>
      <xdr:colOff>394244</xdr:colOff>
      <xdr:row>144</xdr:row>
      <xdr:rowOff>156127</xdr:rowOff>
    </xdr:to>
    <xdr:sp macro="" textlink="">
      <xdr:nvSpPr>
        <xdr:cNvPr id="66" name="TextBox 65"/>
        <xdr:cNvSpPr txBox="1"/>
      </xdr:nvSpPr>
      <xdr:spPr>
        <a:xfrm>
          <a:off x="3364713" y="27322465"/>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F66</a:t>
          </a:r>
        </a:p>
      </xdr:txBody>
    </xdr:sp>
    <xdr:clientData/>
  </xdr:twoCellAnchor>
  <xdr:twoCellAnchor editAs="absolute">
    <xdr:from>
      <xdr:col>6</xdr:col>
      <xdr:colOff>377830</xdr:colOff>
      <xdr:row>147</xdr:row>
      <xdr:rowOff>157959</xdr:rowOff>
    </xdr:from>
    <xdr:to>
      <xdr:col>7</xdr:col>
      <xdr:colOff>428710</xdr:colOff>
      <xdr:row>149</xdr:row>
      <xdr:rowOff>59561</xdr:rowOff>
    </xdr:to>
    <xdr:sp macro="" textlink="">
      <xdr:nvSpPr>
        <xdr:cNvPr id="67" name="TextBox 66"/>
        <xdr:cNvSpPr txBox="1"/>
      </xdr:nvSpPr>
      <xdr:spPr>
        <a:xfrm>
          <a:off x="4602961" y="28167809"/>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G67</a:t>
          </a:r>
        </a:p>
      </xdr:txBody>
    </xdr:sp>
    <xdr:clientData/>
  </xdr:twoCellAnchor>
  <xdr:twoCellAnchor editAs="absolute">
    <xdr:from>
      <xdr:col>4</xdr:col>
      <xdr:colOff>360369</xdr:colOff>
      <xdr:row>147</xdr:row>
      <xdr:rowOff>157959</xdr:rowOff>
    </xdr:from>
    <xdr:to>
      <xdr:col>5</xdr:col>
      <xdr:colOff>394244</xdr:colOff>
      <xdr:row>149</xdr:row>
      <xdr:rowOff>59561</xdr:rowOff>
    </xdr:to>
    <xdr:sp macro="" textlink="">
      <xdr:nvSpPr>
        <xdr:cNvPr id="68" name="TextBox 67"/>
        <xdr:cNvSpPr txBox="1"/>
      </xdr:nvSpPr>
      <xdr:spPr>
        <a:xfrm>
          <a:off x="3364713" y="28167809"/>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F67</a:t>
          </a:r>
        </a:p>
      </xdr:txBody>
    </xdr:sp>
    <xdr:clientData/>
  </xdr:twoCellAnchor>
  <xdr:twoCellAnchor editAs="absolute">
    <xdr:from>
      <xdr:col>6</xdr:col>
      <xdr:colOff>377830</xdr:colOff>
      <xdr:row>153</xdr:row>
      <xdr:rowOff>3178</xdr:rowOff>
    </xdr:from>
    <xdr:to>
      <xdr:col>7</xdr:col>
      <xdr:colOff>428710</xdr:colOff>
      <xdr:row>154</xdr:row>
      <xdr:rowOff>91076</xdr:rowOff>
    </xdr:to>
    <xdr:sp macro="" textlink="">
      <xdr:nvSpPr>
        <xdr:cNvPr id="69" name="TextBox 68"/>
        <xdr:cNvSpPr txBox="1"/>
      </xdr:nvSpPr>
      <xdr:spPr>
        <a:xfrm>
          <a:off x="4602961" y="29156028"/>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G68</a:t>
          </a:r>
        </a:p>
      </xdr:txBody>
    </xdr:sp>
    <xdr:clientData/>
  </xdr:twoCellAnchor>
  <xdr:twoCellAnchor editAs="absolute">
    <xdr:from>
      <xdr:col>4</xdr:col>
      <xdr:colOff>360369</xdr:colOff>
      <xdr:row>153</xdr:row>
      <xdr:rowOff>3178</xdr:rowOff>
    </xdr:from>
    <xdr:to>
      <xdr:col>5</xdr:col>
      <xdr:colOff>394244</xdr:colOff>
      <xdr:row>154</xdr:row>
      <xdr:rowOff>91076</xdr:rowOff>
    </xdr:to>
    <xdr:sp macro="" textlink="">
      <xdr:nvSpPr>
        <xdr:cNvPr id="70" name="TextBox 69"/>
        <xdr:cNvSpPr txBox="1"/>
      </xdr:nvSpPr>
      <xdr:spPr>
        <a:xfrm>
          <a:off x="3364713" y="29156028"/>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F68</a:t>
          </a:r>
        </a:p>
      </xdr:txBody>
    </xdr:sp>
    <xdr:clientData/>
  </xdr:twoCellAnchor>
  <xdr:twoCellAnchor editAs="absolute">
    <xdr:from>
      <xdr:col>12</xdr:col>
      <xdr:colOff>144467</xdr:colOff>
      <xdr:row>139</xdr:row>
      <xdr:rowOff>38896</xdr:rowOff>
    </xdr:from>
    <xdr:to>
      <xdr:col>13</xdr:col>
      <xdr:colOff>193195</xdr:colOff>
      <xdr:row>140</xdr:row>
      <xdr:rowOff>124622</xdr:rowOff>
    </xdr:to>
    <xdr:sp macro="" textlink="">
      <xdr:nvSpPr>
        <xdr:cNvPr id="71" name="TextBox 70"/>
        <xdr:cNvSpPr txBox="1"/>
      </xdr:nvSpPr>
      <xdr:spPr>
        <a:xfrm>
          <a:off x="8031961" y="2652474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L65</a:t>
          </a:r>
        </a:p>
      </xdr:txBody>
    </xdr:sp>
    <xdr:clientData/>
  </xdr:twoCellAnchor>
  <xdr:twoCellAnchor editAs="absolute">
    <xdr:from>
      <xdr:col>14</xdr:col>
      <xdr:colOff>226486</xdr:colOff>
      <xdr:row>139</xdr:row>
      <xdr:rowOff>38896</xdr:rowOff>
    </xdr:from>
    <xdr:to>
      <xdr:col>15</xdr:col>
      <xdr:colOff>268837</xdr:colOff>
      <xdr:row>140</xdr:row>
      <xdr:rowOff>124622</xdr:rowOff>
    </xdr:to>
    <xdr:sp macro="" textlink="">
      <xdr:nvSpPr>
        <xdr:cNvPr id="72" name="TextBox 71"/>
        <xdr:cNvSpPr txBox="1"/>
      </xdr:nvSpPr>
      <xdr:spPr>
        <a:xfrm>
          <a:off x="9317834" y="26524746"/>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M65</a:t>
          </a:r>
        </a:p>
      </xdr:txBody>
    </xdr:sp>
    <xdr:clientData/>
  </xdr:twoCellAnchor>
  <xdr:twoCellAnchor editAs="absolute">
    <xdr:from>
      <xdr:col>14</xdr:col>
      <xdr:colOff>226486</xdr:colOff>
      <xdr:row>143</xdr:row>
      <xdr:rowOff>92871</xdr:rowOff>
    </xdr:from>
    <xdr:to>
      <xdr:col>15</xdr:col>
      <xdr:colOff>268837</xdr:colOff>
      <xdr:row>144</xdr:row>
      <xdr:rowOff>168033</xdr:rowOff>
    </xdr:to>
    <xdr:sp macro="" textlink="">
      <xdr:nvSpPr>
        <xdr:cNvPr id="73" name="TextBox 72"/>
        <xdr:cNvSpPr txBox="1"/>
      </xdr:nvSpPr>
      <xdr:spPr>
        <a:xfrm>
          <a:off x="9317834" y="27334371"/>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M66</a:t>
          </a:r>
        </a:p>
      </xdr:txBody>
    </xdr:sp>
    <xdr:clientData/>
  </xdr:twoCellAnchor>
  <xdr:twoCellAnchor editAs="absolute">
    <xdr:from>
      <xdr:col>12</xdr:col>
      <xdr:colOff>144467</xdr:colOff>
      <xdr:row>143</xdr:row>
      <xdr:rowOff>92871</xdr:rowOff>
    </xdr:from>
    <xdr:to>
      <xdr:col>13</xdr:col>
      <xdr:colOff>193195</xdr:colOff>
      <xdr:row>144</xdr:row>
      <xdr:rowOff>168033</xdr:rowOff>
    </xdr:to>
    <xdr:sp macro="" textlink="">
      <xdr:nvSpPr>
        <xdr:cNvPr id="74" name="TextBox 73"/>
        <xdr:cNvSpPr txBox="1"/>
      </xdr:nvSpPr>
      <xdr:spPr>
        <a:xfrm>
          <a:off x="8031961" y="2733437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L66</a:t>
          </a:r>
        </a:p>
      </xdr:txBody>
    </xdr:sp>
    <xdr:clientData/>
  </xdr:twoCellAnchor>
  <xdr:twoCellAnchor editAs="absolute">
    <xdr:from>
      <xdr:col>14</xdr:col>
      <xdr:colOff>226486</xdr:colOff>
      <xdr:row>147</xdr:row>
      <xdr:rowOff>169865</xdr:rowOff>
    </xdr:from>
    <xdr:to>
      <xdr:col>15</xdr:col>
      <xdr:colOff>268837</xdr:colOff>
      <xdr:row>149</xdr:row>
      <xdr:rowOff>71467</xdr:rowOff>
    </xdr:to>
    <xdr:sp macro="" textlink="">
      <xdr:nvSpPr>
        <xdr:cNvPr id="75" name="TextBox 74"/>
        <xdr:cNvSpPr txBox="1"/>
      </xdr:nvSpPr>
      <xdr:spPr>
        <a:xfrm>
          <a:off x="9317834" y="28179715"/>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M67</a:t>
          </a:r>
        </a:p>
      </xdr:txBody>
    </xdr:sp>
    <xdr:clientData/>
  </xdr:twoCellAnchor>
  <xdr:twoCellAnchor editAs="absolute">
    <xdr:from>
      <xdr:col>12</xdr:col>
      <xdr:colOff>144467</xdr:colOff>
      <xdr:row>147</xdr:row>
      <xdr:rowOff>169865</xdr:rowOff>
    </xdr:from>
    <xdr:to>
      <xdr:col>13</xdr:col>
      <xdr:colOff>193195</xdr:colOff>
      <xdr:row>149</xdr:row>
      <xdr:rowOff>71467</xdr:rowOff>
    </xdr:to>
    <xdr:sp macro="" textlink="">
      <xdr:nvSpPr>
        <xdr:cNvPr id="76" name="TextBox 75"/>
        <xdr:cNvSpPr txBox="1"/>
      </xdr:nvSpPr>
      <xdr:spPr>
        <a:xfrm>
          <a:off x="8031961" y="28179715"/>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L67</a:t>
          </a:r>
        </a:p>
      </xdr:txBody>
    </xdr:sp>
    <xdr:clientData/>
  </xdr:twoCellAnchor>
  <xdr:twoCellAnchor editAs="absolute">
    <xdr:from>
      <xdr:col>14</xdr:col>
      <xdr:colOff>226486</xdr:colOff>
      <xdr:row>153</xdr:row>
      <xdr:rowOff>17201</xdr:rowOff>
    </xdr:from>
    <xdr:to>
      <xdr:col>15</xdr:col>
      <xdr:colOff>268837</xdr:colOff>
      <xdr:row>154</xdr:row>
      <xdr:rowOff>100841</xdr:rowOff>
    </xdr:to>
    <xdr:sp macro="" textlink="">
      <xdr:nvSpPr>
        <xdr:cNvPr id="77" name="TextBox 76"/>
        <xdr:cNvSpPr txBox="1"/>
      </xdr:nvSpPr>
      <xdr:spPr>
        <a:xfrm>
          <a:off x="9317834" y="29167934"/>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M68</a:t>
          </a:r>
        </a:p>
      </xdr:txBody>
    </xdr:sp>
    <xdr:clientData/>
  </xdr:twoCellAnchor>
  <xdr:twoCellAnchor editAs="absolute">
    <xdr:from>
      <xdr:col>12</xdr:col>
      <xdr:colOff>144467</xdr:colOff>
      <xdr:row>153</xdr:row>
      <xdr:rowOff>17201</xdr:rowOff>
    </xdr:from>
    <xdr:to>
      <xdr:col>13</xdr:col>
      <xdr:colOff>193195</xdr:colOff>
      <xdr:row>154</xdr:row>
      <xdr:rowOff>100841</xdr:rowOff>
    </xdr:to>
    <xdr:sp macro="" textlink="">
      <xdr:nvSpPr>
        <xdr:cNvPr id="78" name="TextBox 77"/>
        <xdr:cNvSpPr txBox="1"/>
      </xdr:nvSpPr>
      <xdr:spPr>
        <a:xfrm>
          <a:off x="8031961" y="29167934"/>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L68</a:t>
          </a:r>
        </a:p>
      </xdr:txBody>
    </xdr:sp>
    <xdr:clientData/>
  </xdr:twoCellAnchor>
  <xdr:twoCellAnchor editAs="absolute">
    <xdr:from>
      <xdr:col>19</xdr:col>
      <xdr:colOff>466199</xdr:colOff>
      <xdr:row>139</xdr:row>
      <xdr:rowOff>3177</xdr:rowOff>
    </xdr:from>
    <xdr:to>
      <xdr:col>20</xdr:col>
      <xdr:colOff>493731</xdr:colOff>
      <xdr:row>140</xdr:row>
      <xdr:rowOff>95228</xdr:rowOff>
    </xdr:to>
    <xdr:sp macro="" textlink="">
      <xdr:nvSpPr>
        <xdr:cNvPr id="79" name="TextBox 78"/>
        <xdr:cNvSpPr txBox="1"/>
      </xdr:nvSpPr>
      <xdr:spPr>
        <a:xfrm>
          <a:off x="12568241" y="26489027"/>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Q65</a:t>
          </a:r>
        </a:p>
      </xdr:txBody>
    </xdr:sp>
    <xdr:clientData/>
  </xdr:twoCellAnchor>
  <xdr:twoCellAnchor editAs="absolute">
    <xdr:from>
      <xdr:col>21</xdr:col>
      <xdr:colOff>473872</xdr:colOff>
      <xdr:row>139</xdr:row>
      <xdr:rowOff>3177</xdr:rowOff>
    </xdr:from>
    <xdr:to>
      <xdr:col>22</xdr:col>
      <xdr:colOff>516222</xdr:colOff>
      <xdr:row>140</xdr:row>
      <xdr:rowOff>95228</xdr:rowOff>
    </xdr:to>
    <xdr:sp macro="" textlink="">
      <xdr:nvSpPr>
        <xdr:cNvPr id="80" name="TextBox 79"/>
        <xdr:cNvSpPr txBox="1"/>
      </xdr:nvSpPr>
      <xdr:spPr>
        <a:xfrm>
          <a:off x="13794585" y="26489027"/>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R65</a:t>
          </a:r>
        </a:p>
      </xdr:txBody>
    </xdr:sp>
    <xdr:clientData/>
  </xdr:twoCellAnchor>
  <xdr:twoCellAnchor editAs="absolute">
    <xdr:from>
      <xdr:col>21</xdr:col>
      <xdr:colOff>473872</xdr:colOff>
      <xdr:row>143</xdr:row>
      <xdr:rowOff>57152</xdr:rowOff>
    </xdr:from>
    <xdr:to>
      <xdr:col>22</xdr:col>
      <xdr:colOff>516222</xdr:colOff>
      <xdr:row>144</xdr:row>
      <xdr:rowOff>136553</xdr:rowOff>
    </xdr:to>
    <xdr:sp macro="" textlink="">
      <xdr:nvSpPr>
        <xdr:cNvPr id="81" name="TextBox 80"/>
        <xdr:cNvSpPr txBox="1"/>
      </xdr:nvSpPr>
      <xdr:spPr>
        <a:xfrm>
          <a:off x="13794585" y="27298652"/>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R66</a:t>
          </a:r>
        </a:p>
      </xdr:txBody>
    </xdr:sp>
    <xdr:clientData/>
  </xdr:twoCellAnchor>
  <xdr:twoCellAnchor editAs="absolute">
    <xdr:from>
      <xdr:col>19</xdr:col>
      <xdr:colOff>466199</xdr:colOff>
      <xdr:row>143</xdr:row>
      <xdr:rowOff>57152</xdr:rowOff>
    </xdr:from>
    <xdr:to>
      <xdr:col>20</xdr:col>
      <xdr:colOff>493731</xdr:colOff>
      <xdr:row>144</xdr:row>
      <xdr:rowOff>136553</xdr:rowOff>
    </xdr:to>
    <xdr:sp macro="" textlink="">
      <xdr:nvSpPr>
        <xdr:cNvPr id="82" name="TextBox 81"/>
        <xdr:cNvSpPr txBox="1"/>
      </xdr:nvSpPr>
      <xdr:spPr>
        <a:xfrm>
          <a:off x="12568241" y="27298652"/>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Q66</a:t>
          </a:r>
        </a:p>
      </xdr:txBody>
    </xdr:sp>
    <xdr:clientData/>
  </xdr:twoCellAnchor>
  <xdr:twoCellAnchor editAs="absolute">
    <xdr:from>
      <xdr:col>21</xdr:col>
      <xdr:colOff>473872</xdr:colOff>
      <xdr:row>147</xdr:row>
      <xdr:rowOff>134146</xdr:rowOff>
    </xdr:from>
    <xdr:to>
      <xdr:col>22</xdr:col>
      <xdr:colOff>516222</xdr:colOff>
      <xdr:row>149</xdr:row>
      <xdr:rowOff>35748</xdr:rowOff>
    </xdr:to>
    <xdr:sp macro="" textlink="">
      <xdr:nvSpPr>
        <xdr:cNvPr id="83" name="TextBox 82"/>
        <xdr:cNvSpPr txBox="1"/>
      </xdr:nvSpPr>
      <xdr:spPr>
        <a:xfrm>
          <a:off x="13794585" y="2814399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R67</a:t>
          </a:r>
        </a:p>
      </xdr:txBody>
    </xdr:sp>
    <xdr:clientData/>
  </xdr:twoCellAnchor>
  <xdr:twoCellAnchor editAs="absolute">
    <xdr:from>
      <xdr:col>19</xdr:col>
      <xdr:colOff>466199</xdr:colOff>
      <xdr:row>147</xdr:row>
      <xdr:rowOff>134146</xdr:rowOff>
    </xdr:from>
    <xdr:to>
      <xdr:col>20</xdr:col>
      <xdr:colOff>493731</xdr:colOff>
      <xdr:row>149</xdr:row>
      <xdr:rowOff>35748</xdr:rowOff>
    </xdr:to>
    <xdr:sp macro="" textlink="">
      <xdr:nvSpPr>
        <xdr:cNvPr id="84" name="TextBox 83"/>
        <xdr:cNvSpPr txBox="1"/>
      </xdr:nvSpPr>
      <xdr:spPr>
        <a:xfrm>
          <a:off x="12568241" y="2814399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Q67</a:t>
          </a:r>
        </a:p>
      </xdr:txBody>
    </xdr:sp>
    <xdr:clientData/>
  </xdr:twoCellAnchor>
  <xdr:twoCellAnchor editAs="absolute">
    <xdr:from>
      <xdr:col>21</xdr:col>
      <xdr:colOff>473872</xdr:colOff>
      <xdr:row>152</xdr:row>
      <xdr:rowOff>171982</xdr:rowOff>
    </xdr:from>
    <xdr:to>
      <xdr:col>22</xdr:col>
      <xdr:colOff>516222</xdr:colOff>
      <xdr:row>154</xdr:row>
      <xdr:rowOff>67208</xdr:rowOff>
    </xdr:to>
    <xdr:sp macro="" textlink="">
      <xdr:nvSpPr>
        <xdr:cNvPr id="85" name="TextBox 84"/>
        <xdr:cNvSpPr txBox="1"/>
      </xdr:nvSpPr>
      <xdr:spPr>
        <a:xfrm>
          <a:off x="13794585" y="2913221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R68</a:t>
          </a:r>
        </a:p>
      </xdr:txBody>
    </xdr:sp>
    <xdr:clientData/>
  </xdr:twoCellAnchor>
  <xdr:twoCellAnchor editAs="absolute">
    <xdr:from>
      <xdr:col>19</xdr:col>
      <xdr:colOff>466199</xdr:colOff>
      <xdr:row>152</xdr:row>
      <xdr:rowOff>171982</xdr:rowOff>
    </xdr:from>
    <xdr:to>
      <xdr:col>20</xdr:col>
      <xdr:colOff>493731</xdr:colOff>
      <xdr:row>154</xdr:row>
      <xdr:rowOff>67208</xdr:rowOff>
    </xdr:to>
    <xdr:sp macro="" textlink="">
      <xdr:nvSpPr>
        <xdr:cNvPr id="86" name="TextBox 85"/>
        <xdr:cNvSpPr txBox="1"/>
      </xdr:nvSpPr>
      <xdr:spPr>
        <a:xfrm>
          <a:off x="12568241" y="29132215"/>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Q68</a:t>
          </a:r>
        </a:p>
      </xdr:txBody>
    </xdr:sp>
    <xdr:clientData/>
  </xdr:twoCellAnchor>
  <xdr:twoCellAnchor editAs="absolute">
    <xdr:from>
      <xdr:col>20</xdr:col>
      <xdr:colOff>226485</xdr:colOff>
      <xdr:row>158</xdr:row>
      <xdr:rowOff>140496</xdr:rowOff>
    </xdr:from>
    <xdr:to>
      <xdr:col>21</xdr:col>
      <xdr:colOff>264585</xdr:colOff>
      <xdr:row>160</xdr:row>
      <xdr:rowOff>35722</xdr:rowOff>
    </xdr:to>
    <xdr:sp macro="" textlink="">
      <xdr:nvSpPr>
        <xdr:cNvPr id="87" name="TextBox 86"/>
        <xdr:cNvSpPr txBox="1"/>
      </xdr:nvSpPr>
      <xdr:spPr>
        <a:xfrm>
          <a:off x="12961146" y="3023949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P70</a:t>
          </a:r>
        </a:p>
      </xdr:txBody>
    </xdr:sp>
    <xdr:clientData/>
  </xdr:twoCellAnchor>
  <xdr:twoCellAnchor editAs="absolute">
    <xdr:from>
      <xdr:col>3</xdr:col>
      <xdr:colOff>302161</xdr:colOff>
      <xdr:row>93</xdr:row>
      <xdr:rowOff>98429</xdr:rowOff>
    </xdr:from>
    <xdr:to>
      <xdr:col>4</xdr:col>
      <xdr:colOff>350828</xdr:colOff>
      <xdr:row>95</xdr:row>
      <xdr:rowOff>31</xdr:rowOff>
    </xdr:to>
    <xdr:sp macro="" textlink="">
      <xdr:nvSpPr>
        <xdr:cNvPr id="88" name="TextBox 87"/>
        <xdr:cNvSpPr txBox="1"/>
      </xdr:nvSpPr>
      <xdr:spPr>
        <a:xfrm>
          <a:off x="2102650" y="17821279"/>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D48</a:t>
          </a:r>
        </a:p>
      </xdr:txBody>
    </xdr:sp>
    <xdr:clientData/>
  </xdr:twoCellAnchor>
  <xdr:twoCellAnchor editAs="absolute">
    <xdr:from>
      <xdr:col>4</xdr:col>
      <xdr:colOff>553509</xdr:colOff>
      <xdr:row>57</xdr:row>
      <xdr:rowOff>59538</xdr:rowOff>
    </xdr:from>
    <xdr:to>
      <xdr:col>5</xdr:col>
      <xdr:colOff>460432</xdr:colOff>
      <xdr:row>58</xdr:row>
      <xdr:rowOff>170556</xdr:rowOff>
    </xdr:to>
    <xdr:sp macro="" textlink="">
      <xdr:nvSpPr>
        <xdr:cNvPr id="89" name="TextBox 88"/>
        <xdr:cNvSpPr txBox="1"/>
      </xdr:nvSpPr>
      <xdr:spPr>
        <a:xfrm>
          <a:off x="2933701" y="10918038"/>
          <a:ext cx="531018" cy="31194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F32</a:t>
          </a:r>
        </a:p>
      </xdr:txBody>
    </xdr:sp>
    <xdr:clientData/>
  </xdr:twoCellAnchor>
  <xdr:twoCellAnchor editAs="absolute">
    <xdr:from>
      <xdr:col>0</xdr:col>
      <xdr:colOff>349787</xdr:colOff>
      <xdr:row>99</xdr:row>
      <xdr:rowOff>153727</xdr:rowOff>
    </xdr:from>
    <xdr:to>
      <xdr:col>1</xdr:col>
      <xdr:colOff>404891</xdr:colOff>
      <xdr:row>101</xdr:row>
      <xdr:rowOff>59659</xdr:rowOff>
    </xdr:to>
    <xdr:sp macro="" textlink="">
      <xdr:nvSpPr>
        <xdr:cNvPr id="90" name="TextBox 89"/>
        <xdr:cNvSpPr txBox="1"/>
      </xdr:nvSpPr>
      <xdr:spPr>
        <a:xfrm>
          <a:off x="935839" y="19023810"/>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D51</a:t>
          </a:r>
        </a:p>
      </xdr:txBody>
    </xdr:sp>
    <xdr:clientData/>
  </xdr:twoCellAnchor>
  <xdr:twoCellAnchor editAs="absolute">
    <xdr:from>
      <xdr:col>0</xdr:col>
      <xdr:colOff>349787</xdr:colOff>
      <xdr:row>101</xdr:row>
      <xdr:rowOff>104778</xdr:rowOff>
    </xdr:from>
    <xdr:to>
      <xdr:col>1</xdr:col>
      <xdr:colOff>404891</xdr:colOff>
      <xdr:row>103</xdr:row>
      <xdr:rowOff>4</xdr:rowOff>
    </xdr:to>
    <xdr:sp macro="" textlink="">
      <xdr:nvSpPr>
        <xdr:cNvPr id="91" name="TextBox 90"/>
        <xdr:cNvSpPr txBox="1"/>
      </xdr:nvSpPr>
      <xdr:spPr>
        <a:xfrm>
          <a:off x="935839" y="19345278"/>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D52</a:t>
          </a:r>
        </a:p>
      </xdr:txBody>
    </xdr:sp>
    <xdr:clientData/>
  </xdr:twoCellAnchor>
  <xdr:twoCellAnchor editAs="absolute">
    <xdr:from>
      <xdr:col>0</xdr:col>
      <xdr:colOff>349787</xdr:colOff>
      <xdr:row>103</xdr:row>
      <xdr:rowOff>38896</xdr:rowOff>
    </xdr:from>
    <xdr:to>
      <xdr:col>1</xdr:col>
      <xdr:colOff>404891</xdr:colOff>
      <xdr:row>104</xdr:row>
      <xdr:rowOff>124622</xdr:rowOff>
    </xdr:to>
    <xdr:sp macro="" textlink="">
      <xdr:nvSpPr>
        <xdr:cNvPr id="92" name="TextBox 91"/>
        <xdr:cNvSpPr txBox="1"/>
      </xdr:nvSpPr>
      <xdr:spPr>
        <a:xfrm>
          <a:off x="935839" y="1966674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D53</a:t>
          </a:r>
        </a:p>
      </xdr:txBody>
    </xdr:sp>
    <xdr:clientData/>
  </xdr:twoCellAnchor>
  <xdr:twoCellAnchor editAs="absolute">
    <xdr:from>
      <xdr:col>10</xdr:col>
      <xdr:colOff>290259</xdr:colOff>
      <xdr:row>99</xdr:row>
      <xdr:rowOff>129915</xdr:rowOff>
    </xdr:from>
    <xdr:to>
      <xdr:col>11</xdr:col>
      <xdr:colOff>334750</xdr:colOff>
      <xdr:row>101</xdr:row>
      <xdr:rowOff>35712</xdr:rowOff>
    </xdr:to>
    <xdr:sp macro="" textlink="">
      <xdr:nvSpPr>
        <xdr:cNvPr id="93" name="TextBox 92"/>
        <xdr:cNvSpPr txBox="1"/>
      </xdr:nvSpPr>
      <xdr:spPr>
        <a:xfrm>
          <a:off x="6948498" y="18999998"/>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J51</a:t>
          </a:r>
        </a:p>
      </xdr:txBody>
    </xdr:sp>
    <xdr:clientData/>
  </xdr:twoCellAnchor>
  <xdr:twoCellAnchor editAs="absolute">
    <xdr:from>
      <xdr:col>10</xdr:col>
      <xdr:colOff>290259</xdr:colOff>
      <xdr:row>101</xdr:row>
      <xdr:rowOff>80966</xdr:rowOff>
    </xdr:from>
    <xdr:to>
      <xdr:col>11</xdr:col>
      <xdr:colOff>334750</xdr:colOff>
      <xdr:row>102</xdr:row>
      <xdr:rowOff>160367</xdr:rowOff>
    </xdr:to>
    <xdr:sp macro="" textlink="">
      <xdr:nvSpPr>
        <xdr:cNvPr id="94" name="TextBox 93"/>
        <xdr:cNvSpPr txBox="1"/>
      </xdr:nvSpPr>
      <xdr:spPr>
        <a:xfrm>
          <a:off x="6948498" y="19321466"/>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J52</a:t>
          </a:r>
        </a:p>
      </xdr:txBody>
    </xdr:sp>
    <xdr:clientData/>
  </xdr:twoCellAnchor>
  <xdr:twoCellAnchor editAs="absolute">
    <xdr:from>
      <xdr:col>10</xdr:col>
      <xdr:colOff>290259</xdr:colOff>
      <xdr:row>103</xdr:row>
      <xdr:rowOff>17201</xdr:rowOff>
    </xdr:from>
    <xdr:to>
      <xdr:col>11</xdr:col>
      <xdr:colOff>334750</xdr:colOff>
      <xdr:row>104</xdr:row>
      <xdr:rowOff>107133</xdr:rowOff>
    </xdr:to>
    <xdr:sp macro="" textlink="">
      <xdr:nvSpPr>
        <xdr:cNvPr id="95" name="TextBox 94"/>
        <xdr:cNvSpPr txBox="1"/>
      </xdr:nvSpPr>
      <xdr:spPr>
        <a:xfrm>
          <a:off x="6948498" y="19642934"/>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J53</a:t>
          </a:r>
        </a:p>
      </xdr:txBody>
    </xdr:sp>
    <xdr:clientData/>
  </xdr:twoCellAnchor>
  <xdr:twoCellAnchor editAs="absolute">
    <xdr:from>
      <xdr:col>2</xdr:col>
      <xdr:colOff>228076</xdr:colOff>
      <xdr:row>117</xdr:row>
      <xdr:rowOff>92609</xdr:rowOff>
    </xdr:from>
    <xdr:to>
      <xdr:col>3</xdr:col>
      <xdr:colOff>82026</xdr:colOff>
      <xdr:row>118</xdr:row>
      <xdr:rowOff>172010</xdr:rowOff>
    </xdr:to>
    <xdr:sp macro="" textlink="">
      <xdr:nvSpPr>
        <xdr:cNvPr id="96" name="TextBox 95"/>
        <xdr:cNvSpPr txBox="1"/>
      </xdr:nvSpPr>
      <xdr:spPr>
        <a:xfrm>
          <a:off x="1431931" y="22385342"/>
          <a:ext cx="46116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D59</a:t>
          </a:r>
        </a:p>
      </xdr:txBody>
    </xdr:sp>
    <xdr:clientData/>
  </xdr:twoCellAnchor>
  <xdr:twoCellAnchor editAs="absolute">
    <xdr:from>
      <xdr:col>12</xdr:col>
      <xdr:colOff>229657</xdr:colOff>
      <xdr:row>15</xdr:row>
      <xdr:rowOff>168011</xdr:rowOff>
    </xdr:from>
    <xdr:to>
      <xdr:col>13</xdr:col>
      <xdr:colOff>141550</xdr:colOff>
      <xdr:row>17</xdr:row>
      <xdr:rowOff>47762</xdr:rowOff>
    </xdr:to>
    <xdr:sp macro="" textlink="">
      <xdr:nvSpPr>
        <xdr:cNvPr id="98" name="TextBox 97"/>
        <xdr:cNvSpPr txBox="1"/>
      </xdr:nvSpPr>
      <xdr:spPr>
        <a:xfrm>
          <a:off x="7505699" y="3036094"/>
          <a:ext cx="519112" cy="25003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M13</a:t>
          </a:r>
        </a:p>
      </xdr:txBody>
    </xdr:sp>
    <xdr:clientData/>
  </xdr:twoCellAnchor>
  <xdr:twoCellAnchor editAs="absolute">
    <xdr:from>
      <xdr:col>14</xdr:col>
      <xdr:colOff>224100</xdr:colOff>
      <xdr:row>16</xdr:row>
      <xdr:rowOff>0</xdr:rowOff>
    </xdr:from>
    <xdr:to>
      <xdr:col>15</xdr:col>
      <xdr:colOff>129586</xdr:colOff>
      <xdr:row>17</xdr:row>
      <xdr:rowOff>59532</xdr:rowOff>
    </xdr:to>
    <xdr:sp macro="" textlink="">
      <xdr:nvSpPr>
        <xdr:cNvPr id="99" name="TextBox 98"/>
        <xdr:cNvSpPr txBox="1"/>
      </xdr:nvSpPr>
      <xdr:spPr>
        <a:xfrm>
          <a:off x="8708230" y="3048000"/>
          <a:ext cx="519112" cy="25003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J13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249977111117893"/>
    <pageSetUpPr fitToPage="1"/>
  </sheetPr>
  <dimension ref="A1:IV245"/>
  <sheetViews>
    <sheetView showGridLines="0" tabSelected="1" topLeftCell="F1" zoomScaleNormal="100" workbookViewId="0">
      <pane ySplit="3" topLeftCell="A4" activePane="bottomLeft" state="frozen"/>
      <selection pane="bottomLeft" activeCell="CA8" sqref="CA8:CF12"/>
    </sheetView>
  </sheetViews>
  <sheetFormatPr defaultColWidth="10.52734375" defaultRowHeight="14.35"/>
  <cols>
    <col min="1" max="1" width="9.29296875" style="24" customWidth="1"/>
    <col min="2" max="2" width="1.29296875" style="24" customWidth="1"/>
    <col min="3" max="3" width="3.703125" style="24" customWidth="1"/>
    <col min="4" max="4" width="10" style="24" customWidth="1"/>
    <col min="5" max="5" width="7.52734375" style="24" customWidth="1"/>
    <col min="6" max="7" width="13.29296875" style="24" customWidth="1"/>
    <col min="8" max="8" width="1.52734375" style="24" customWidth="1"/>
    <col min="9" max="9" width="19.703125" style="24" customWidth="1"/>
    <col min="10" max="10" width="10.17578125" style="24" customWidth="1"/>
    <col min="11" max="11" width="0.703125" style="24" customWidth="1"/>
    <col min="12" max="13" width="13.29296875" style="24" customWidth="1"/>
    <col min="14" max="14" width="1.17578125" style="24" customWidth="1"/>
    <col min="15" max="15" width="11.46875" style="24" customWidth="1"/>
    <col min="16" max="16" width="14.703125" style="24" customWidth="1"/>
    <col min="17" max="17" width="13.46875" style="24" customWidth="1"/>
    <col min="18" max="18" width="12.46875" style="24" customWidth="1"/>
    <col min="19" max="19" width="1.703125" style="24" customWidth="1"/>
    <col min="20" max="78" width="9.17578125" style="24" hidden="1" customWidth="1"/>
    <col min="79" max="80" width="12.17578125" style="24" customWidth="1"/>
    <col min="81" max="83" width="13" style="24" customWidth="1"/>
    <col min="84" max="95" width="12.17578125" style="24" customWidth="1"/>
    <col min="96" max="96" width="17" style="24" customWidth="1"/>
    <col min="97" max="97" width="27.52734375" style="52" customWidth="1"/>
    <col min="98" max="98" width="11.46875" style="24" customWidth="1"/>
    <col min="99" max="255" width="9.17578125" style="24" customWidth="1"/>
    <col min="256" max="16384" width="10.52734375" style="24"/>
  </cols>
  <sheetData>
    <row r="1" spans="1:256" s="66" customFormat="1" ht="21.75" customHeight="1">
      <c r="A1" s="57" t="s">
        <v>8</v>
      </c>
      <c r="B1" s="57" t="s">
        <v>2</v>
      </c>
      <c r="C1" s="57" t="s">
        <v>3</v>
      </c>
      <c r="D1" s="57" t="s">
        <v>4</v>
      </c>
      <c r="E1" s="57" t="s">
        <v>5</v>
      </c>
      <c r="F1" s="57" t="s">
        <v>6</v>
      </c>
      <c r="G1" s="57" t="s">
        <v>0</v>
      </c>
      <c r="H1" s="57" t="s">
        <v>1</v>
      </c>
      <c r="I1" s="57" t="s">
        <v>7</v>
      </c>
      <c r="J1" s="57" t="s">
        <v>9</v>
      </c>
      <c r="K1" s="57" t="s">
        <v>10</v>
      </c>
      <c r="L1" s="57" t="s">
        <v>11</v>
      </c>
      <c r="M1" s="57" t="s">
        <v>12</v>
      </c>
      <c r="N1" s="57" t="s">
        <v>13</v>
      </c>
      <c r="O1" s="57" t="s">
        <v>14</v>
      </c>
      <c r="P1" s="57" t="s">
        <v>15</v>
      </c>
      <c r="Q1" s="57" t="s">
        <v>16</v>
      </c>
      <c r="R1" s="57" t="s">
        <v>17</v>
      </c>
      <c r="S1" s="57" t="s">
        <v>18</v>
      </c>
      <c r="T1" s="61" t="s">
        <v>19</v>
      </c>
      <c r="U1" s="62" t="s">
        <v>20</v>
      </c>
      <c r="V1" s="63" t="s">
        <v>21</v>
      </c>
      <c r="W1" s="63" t="s">
        <v>22</v>
      </c>
      <c r="X1" s="63" t="s">
        <v>23</v>
      </c>
      <c r="Y1" s="64" t="s">
        <v>24</v>
      </c>
      <c r="Z1" s="63" t="s">
        <v>25</v>
      </c>
      <c r="AA1" s="64" t="s">
        <v>26</v>
      </c>
      <c r="AB1" s="63" t="s">
        <v>27</v>
      </c>
      <c r="AC1" s="64" t="s">
        <v>28</v>
      </c>
      <c r="AD1" s="63" t="s">
        <v>29</v>
      </c>
      <c r="AE1" s="64" t="s">
        <v>30</v>
      </c>
      <c r="AF1" s="65" t="s">
        <v>77</v>
      </c>
      <c r="AG1" s="64" t="s">
        <v>31</v>
      </c>
      <c r="AH1" s="65" t="s">
        <v>32</v>
      </c>
      <c r="AI1" s="64" t="s">
        <v>33</v>
      </c>
      <c r="AJ1" s="65" t="s">
        <v>34</v>
      </c>
      <c r="AK1" s="63" t="s">
        <v>35</v>
      </c>
      <c r="AL1" s="63" t="s">
        <v>36</v>
      </c>
      <c r="AM1" s="63" t="s">
        <v>37</v>
      </c>
      <c r="AN1" s="63" t="s">
        <v>38</v>
      </c>
      <c r="AO1" s="63" t="s">
        <v>39</v>
      </c>
      <c r="AP1" s="63" t="s">
        <v>40</v>
      </c>
      <c r="AQ1" s="63" t="s">
        <v>41</v>
      </c>
      <c r="AR1" s="64" t="s">
        <v>42</v>
      </c>
      <c r="AS1" s="64" t="s">
        <v>43</v>
      </c>
      <c r="AT1" s="64" t="s">
        <v>44</v>
      </c>
      <c r="AU1" s="64" t="s">
        <v>45</v>
      </c>
      <c r="AV1" s="64" t="s">
        <v>46</v>
      </c>
      <c r="AW1" s="64" t="s">
        <v>47</v>
      </c>
      <c r="AX1" s="64" t="s">
        <v>48</v>
      </c>
      <c r="AY1" s="64" t="s">
        <v>49</v>
      </c>
      <c r="AZ1" s="64" t="s">
        <v>50</v>
      </c>
      <c r="BA1" s="63" t="s">
        <v>51</v>
      </c>
      <c r="BB1" s="63" t="s">
        <v>52</v>
      </c>
      <c r="BC1" s="63" t="s">
        <v>53</v>
      </c>
      <c r="BD1" s="63" t="s">
        <v>54</v>
      </c>
      <c r="BE1" s="63" t="s">
        <v>55</v>
      </c>
      <c r="BF1" s="63" t="s">
        <v>56</v>
      </c>
      <c r="BG1" s="63" t="s">
        <v>57</v>
      </c>
      <c r="BH1" s="63" t="s">
        <v>58</v>
      </c>
      <c r="BI1" s="63" t="s">
        <v>59</v>
      </c>
      <c r="BJ1" s="63" t="s">
        <v>60</v>
      </c>
      <c r="BK1" s="63" t="s">
        <v>61</v>
      </c>
      <c r="BL1" s="63" t="s">
        <v>62</v>
      </c>
      <c r="BM1" s="63" t="s">
        <v>63</v>
      </c>
      <c r="BN1" s="63" t="s">
        <v>64</v>
      </c>
      <c r="BO1" s="63" t="s">
        <v>65</v>
      </c>
      <c r="BP1" s="63" t="s">
        <v>66</v>
      </c>
      <c r="BQ1" s="63" t="s">
        <v>67</v>
      </c>
      <c r="BR1" s="63" t="s">
        <v>68</v>
      </c>
      <c r="BS1" s="63" t="s">
        <v>69</v>
      </c>
      <c r="BT1" s="63" t="s">
        <v>70</v>
      </c>
      <c r="BU1" s="63" t="s">
        <v>71</v>
      </c>
      <c r="BV1" s="63" t="s">
        <v>72</v>
      </c>
      <c r="BW1" s="63" t="s">
        <v>73</v>
      </c>
      <c r="BX1" s="63" t="s">
        <v>74</v>
      </c>
      <c r="BY1" s="63" t="s">
        <v>75</v>
      </c>
      <c r="BZ1" s="63" t="s">
        <v>76</v>
      </c>
      <c r="CA1" s="67" t="s">
        <v>171</v>
      </c>
      <c r="CB1" s="67" t="s">
        <v>78</v>
      </c>
      <c r="CC1" s="67" t="s">
        <v>79</v>
      </c>
      <c r="CD1" s="67" t="s">
        <v>80</v>
      </c>
      <c r="CE1" s="67" t="s">
        <v>233</v>
      </c>
      <c r="CF1" s="67" t="s">
        <v>81</v>
      </c>
      <c r="CG1" s="67" t="s">
        <v>172</v>
      </c>
      <c r="CH1" s="67" t="s">
        <v>82</v>
      </c>
      <c r="CI1" s="67" t="s">
        <v>83</v>
      </c>
      <c r="CJ1" s="67" t="s">
        <v>84</v>
      </c>
      <c r="CK1" s="67" t="s">
        <v>85</v>
      </c>
      <c r="CL1" s="67" t="s">
        <v>86</v>
      </c>
      <c r="CM1" s="67" t="s">
        <v>87</v>
      </c>
      <c r="CN1" s="67" t="s">
        <v>88</v>
      </c>
      <c r="CO1" s="67" t="s">
        <v>89</v>
      </c>
      <c r="CP1" s="67" t="s">
        <v>90</v>
      </c>
      <c r="CQ1" s="67" t="s">
        <v>91</v>
      </c>
      <c r="CR1" s="67" t="s">
        <v>92</v>
      </c>
      <c r="CS1" s="81" t="s">
        <v>148</v>
      </c>
      <c r="CT1" s="76"/>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IV1" s="66" t="s">
        <v>270</v>
      </c>
    </row>
    <row r="2" spans="1:256" s="19" customFormat="1" ht="23.35">
      <c r="A2" s="94" t="str">
        <f>C13</f>
        <v>NM</v>
      </c>
      <c r="B2" s="94" t="s">
        <v>218</v>
      </c>
      <c r="C2" s="94" t="str">
        <f>F82</f>
        <v>0</v>
      </c>
      <c r="D2" s="94" t="str">
        <f>G82</f>
        <v>0</v>
      </c>
      <c r="E2" s="94">
        <f>Q12</f>
        <v>2020</v>
      </c>
      <c r="F2" s="94">
        <f>Q13</f>
        <v>2021</v>
      </c>
      <c r="G2" s="94" t="str">
        <f>C15</f>
        <v>Must Complete</v>
      </c>
      <c r="H2" s="94" t="str">
        <f>L15</f>
        <v>Must Complete</v>
      </c>
      <c r="I2" s="94" t="str">
        <f>P15</f>
        <v>Must Complete</v>
      </c>
      <c r="J2" s="94">
        <f>O18</f>
        <v>0</v>
      </c>
      <c r="K2" s="94">
        <f>Q18</f>
        <v>0</v>
      </c>
      <c r="L2" s="94">
        <f>O19</f>
        <v>0</v>
      </c>
      <c r="M2" s="94">
        <f>Q19</f>
        <v>0</v>
      </c>
      <c r="N2" s="94">
        <f>O20</f>
        <v>0</v>
      </c>
      <c r="O2" s="94">
        <f>Q20</f>
        <v>0</v>
      </c>
      <c r="P2" s="94">
        <f>O21</f>
        <v>0</v>
      </c>
      <c r="Q2" s="94">
        <f>Q21</f>
        <v>0</v>
      </c>
      <c r="R2" s="94">
        <f>O24</f>
        <v>0</v>
      </c>
      <c r="S2" s="94">
        <f>Q24</f>
        <v>0</v>
      </c>
      <c r="T2" s="96">
        <f>O25</f>
        <v>0</v>
      </c>
      <c r="U2" s="97">
        <f>Q25</f>
        <v>0</v>
      </c>
      <c r="V2" s="97">
        <f>Q26</f>
        <v>0</v>
      </c>
      <c r="W2" s="97">
        <f>Q27</f>
        <v>0</v>
      </c>
      <c r="X2" s="97">
        <f>O28</f>
        <v>0</v>
      </c>
      <c r="Y2" s="97">
        <f>Q28</f>
        <v>0</v>
      </c>
      <c r="Z2" s="97">
        <f>O29</f>
        <v>0</v>
      </c>
      <c r="AA2" s="97">
        <f>Q29</f>
        <v>0</v>
      </c>
      <c r="AB2" s="97">
        <f>O30</f>
        <v>0</v>
      </c>
      <c r="AC2" s="97">
        <f>Q30</f>
        <v>0</v>
      </c>
      <c r="AD2" s="95">
        <f>F86</f>
        <v>0</v>
      </c>
      <c r="AE2" s="98">
        <f>Q33</f>
        <v>0</v>
      </c>
      <c r="AF2" s="99">
        <f>Q34</f>
        <v>0</v>
      </c>
      <c r="AG2" s="97">
        <f>Q35</f>
        <v>0</v>
      </c>
      <c r="AH2" s="97">
        <f>O38</f>
        <v>0</v>
      </c>
      <c r="AI2" s="97">
        <f>Q38</f>
        <v>0</v>
      </c>
      <c r="AJ2" s="97">
        <f>O39</f>
        <v>0</v>
      </c>
      <c r="AK2" s="97">
        <f>Q39</f>
        <v>0</v>
      </c>
      <c r="AL2" s="97">
        <f>O40</f>
        <v>0</v>
      </c>
      <c r="AM2" s="97">
        <f>Q40</f>
        <v>0</v>
      </c>
      <c r="AN2" s="97">
        <f>H42</f>
        <v>0</v>
      </c>
      <c r="AO2" s="97">
        <f>Q42</f>
        <v>0</v>
      </c>
      <c r="AP2" s="95">
        <f>F90</f>
        <v>0</v>
      </c>
      <c r="AQ2" s="95">
        <f>F94</f>
        <v>0</v>
      </c>
      <c r="AR2" s="95">
        <f>F98</f>
        <v>0</v>
      </c>
      <c r="AS2" s="95">
        <f>F102</f>
        <v>0</v>
      </c>
      <c r="AT2" s="97">
        <f>F106</f>
        <v>0</v>
      </c>
      <c r="AU2" s="97">
        <f>F110</f>
        <v>0</v>
      </c>
      <c r="AV2" s="97">
        <f>F114</f>
        <v>0</v>
      </c>
      <c r="AW2" s="97">
        <f>J56</f>
        <v>0</v>
      </c>
      <c r="AX2" s="97">
        <f>Q56</f>
        <v>0</v>
      </c>
      <c r="AY2" s="95">
        <f>F118</f>
        <v>0</v>
      </c>
      <c r="AZ2" s="97">
        <f>O60</f>
        <v>0</v>
      </c>
      <c r="BA2" s="97">
        <f>Q60</f>
        <v>0</v>
      </c>
      <c r="BB2" s="97">
        <f>F65</f>
        <v>0</v>
      </c>
      <c r="BC2" s="97">
        <f>G65</f>
        <v>0</v>
      </c>
      <c r="BD2" s="97">
        <f>F66</f>
        <v>0</v>
      </c>
      <c r="BE2" s="97">
        <f>G66</f>
        <v>0</v>
      </c>
      <c r="BF2" s="97">
        <f>F67</f>
        <v>0</v>
      </c>
      <c r="BG2" s="97">
        <f>G67</f>
        <v>0</v>
      </c>
      <c r="BH2" s="97">
        <f>F68</f>
        <v>0</v>
      </c>
      <c r="BI2" s="97">
        <f>G68</f>
        <v>0</v>
      </c>
      <c r="BJ2" s="97">
        <f>L65</f>
        <v>0</v>
      </c>
      <c r="BK2" s="97">
        <f>M65</f>
        <v>0</v>
      </c>
      <c r="BL2" s="97">
        <f>L66</f>
        <v>0</v>
      </c>
      <c r="BM2" s="97">
        <f>M66</f>
        <v>0</v>
      </c>
      <c r="BN2" s="97">
        <f>L67</f>
        <v>0</v>
      </c>
      <c r="BO2" s="97">
        <f>M67</f>
        <v>0</v>
      </c>
      <c r="BP2" s="97">
        <f>L68</f>
        <v>0</v>
      </c>
      <c r="BQ2" s="97">
        <f>M68</f>
        <v>0</v>
      </c>
      <c r="BR2" s="97">
        <f>Q65</f>
        <v>0</v>
      </c>
      <c r="BS2" s="97">
        <f>R65</f>
        <v>0</v>
      </c>
      <c r="BT2" s="97">
        <f>Q66</f>
        <v>0</v>
      </c>
      <c r="BU2" s="97">
        <f>R66</f>
        <v>0</v>
      </c>
      <c r="BV2" s="97">
        <f>Q67</f>
        <v>0</v>
      </c>
      <c r="BW2" s="97">
        <f>R67</f>
        <v>0</v>
      </c>
      <c r="BX2" s="97">
        <f>Q68</f>
        <v>0</v>
      </c>
      <c r="BY2" s="97">
        <f>R68</f>
        <v>0</v>
      </c>
      <c r="BZ2" s="100" t="str">
        <f>P70</f>
        <v>N/A</v>
      </c>
      <c r="CA2" s="109" t="str">
        <f>IF(OR((AD2=0),(AND(AD2=1,AE2=0))),"Pass", "Fail")</f>
        <v>Pass</v>
      </c>
      <c r="CB2" s="109" t="str">
        <f>IF(OR(AND((T2+X2)=(J2+L2),AD2=1,AE2=0),((T2+X2)&lt;&gt;(J2+L2))),"Pass","Fail")</f>
        <v>Fail</v>
      </c>
      <c r="CC2" s="109" t="str">
        <f>IF((K2+M2)&gt;=(U2+Y2+AA2+AC2+AE2+AF2+AG2+AI2+AK2+AM2),"Pass",IF((K2+M2)&gt;=(U2+Y2+AA2+AE2+AF2+AG2+AI2+AK2+AM2),"Verify 2-5B Error","Fail"))</f>
        <v>Pass</v>
      </c>
      <c r="CD2" s="109" t="str">
        <f>IF(AN2=(V2+AE2+AF2+AG2+AI2+AK2),"Pass","Fail")</f>
        <v>Pass</v>
      </c>
      <c r="CE2" s="109" t="str">
        <f>IF(L2=(N2+P2),"Pass","Fail")</f>
        <v>Pass</v>
      </c>
      <c r="CF2" s="109" t="str">
        <f>IF((O2+Q2)&lt;=M2,"Pass","Fail")</f>
        <v>Pass</v>
      </c>
      <c r="CG2" s="110" t="str">
        <f>IF((V2+W2)&lt;=U2,"Pass", "Fail")</f>
        <v>Pass</v>
      </c>
      <c r="CH2" s="110" t="str">
        <f>IF((R2+T2+X2+Z2+AB2)&lt;=(J2+L2),"Pass", "Fail")</f>
        <v>Pass</v>
      </c>
      <c r="CI2" s="110" t="str">
        <f>IF(AO2=(W2+AM2), "Pass", "Fail")</f>
        <v>Pass</v>
      </c>
      <c r="CJ2" s="110" t="str">
        <f>IF(OR(AND(AP2=0,SUM(AQ2:AS2)&gt;0),AP2=1), "Pass", "Fail")</f>
        <v>Fail</v>
      </c>
      <c r="CK2" s="110" t="str">
        <f>IF(OR(AND(AP2=1,SUM(AQ2:BY2)=0),AP2=0), "Pass", "Fail")</f>
        <v>Pass</v>
      </c>
      <c r="CL2" s="110" t="str">
        <f>IF(OR(AND(SUM(AQ2:AR2)&gt;0,(SUM(AT2:AV2)&gt;0),(AX2&gt;0),(SUM(BB2:BY2)&gt;0)),(SUM(AQ2:AR2)=0),(AND(SUM(AQ2:AR2)&gt;0,BA2&gt;0,(SUM(BB2:BY2)=0),AZ2=AX2))),"Pass","Fail")</f>
        <v>Pass</v>
      </c>
      <c r="CM2" s="110" t="str">
        <f>IF(OR(AND((AT2+AV2)&gt;0,AW2&gt;0), AND((AT2+AV2)=0)),"Pass", "Fail")</f>
        <v>Pass</v>
      </c>
      <c r="CN2" s="110" t="str">
        <f>IF(OR(AND(AU2=1,N(AW2)=0),(AND(AU2=0))),"Pass","Fail")</f>
        <v>Pass</v>
      </c>
      <c r="CO2" s="110" t="str">
        <f>IF(OR(AND(AY2=1,AZ2=0,BA2=0),(AND(AY2=0))),"Pass","Fail")</f>
        <v>Pass</v>
      </c>
      <c r="CP2" s="110" t="str">
        <f>IF(OR(AND(AY2=0,AZ2&gt;0,BA2&gt;0),AY2=1),"Pass",IF(AP2=1,"Pass","Fail"))</f>
        <v>Fail</v>
      </c>
      <c r="CQ2" s="110" t="str">
        <f>IF((AX2+N(BZ2))=(AZ2+BB2+BD2+BF2+BH2+BJ2+BL2+BN2+BP2+BR2+BT2+BV2+BX2),"Pass","Fail")</f>
        <v>Pass</v>
      </c>
      <c r="CR2" s="110" t="str">
        <f>IF(AS2=1,"Possible TA","Pass")</f>
        <v>Pass</v>
      </c>
      <c r="CS2" s="82">
        <f>COUNTIF(CA2:CR2,"&lt;&gt;pass")</f>
        <v>3</v>
      </c>
      <c r="CT2" s="77"/>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row>
    <row r="3" spans="1:256" ht="25.5" customHeight="1">
      <c r="A3" s="25"/>
      <c r="B3" s="25"/>
      <c r="C3" s="25"/>
      <c r="D3" s="25"/>
      <c r="E3" s="25"/>
      <c r="F3" s="25"/>
      <c r="G3" s="25"/>
      <c r="H3" s="25"/>
      <c r="I3" s="25"/>
      <c r="J3" s="25"/>
      <c r="K3" s="25"/>
      <c r="L3" s="25"/>
      <c r="M3" s="25"/>
      <c r="N3" s="25"/>
      <c r="O3" s="25"/>
      <c r="P3" s="25"/>
      <c r="Q3" s="25"/>
      <c r="R3" s="25"/>
      <c r="S3" s="25"/>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60"/>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row>
    <row r="4" spans="1:256">
      <c r="A4" s="25"/>
      <c r="B4" s="25"/>
      <c r="C4" s="25"/>
      <c r="D4" s="25"/>
      <c r="E4" s="25"/>
      <c r="F4" s="25"/>
      <c r="G4" s="25"/>
      <c r="H4" s="25"/>
      <c r="I4" s="25"/>
      <c r="J4" s="25"/>
      <c r="K4" s="25"/>
      <c r="L4" s="25"/>
      <c r="M4" s="25"/>
      <c r="N4" s="25"/>
      <c r="O4" s="25"/>
      <c r="P4" s="25"/>
      <c r="Q4" s="25"/>
      <c r="R4" s="25"/>
      <c r="S4" s="25"/>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5"/>
      <c r="CB4" s="25"/>
      <c r="CC4" s="25"/>
      <c r="CD4" s="25"/>
      <c r="CE4" s="25"/>
      <c r="CF4" s="29"/>
      <c r="CG4" s="29"/>
      <c r="CH4" s="29"/>
      <c r="CI4" s="29"/>
      <c r="CJ4" s="29"/>
      <c r="CK4" s="29"/>
      <c r="CL4" s="29"/>
      <c r="CM4" s="29"/>
      <c r="CN4" s="29"/>
      <c r="CO4" s="29"/>
      <c r="CP4" s="29"/>
      <c r="CQ4" s="29"/>
      <c r="CR4" s="29"/>
      <c r="CS4" s="60"/>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row>
    <row r="5" spans="1:256" ht="11.25" customHeight="1" thickBot="1">
      <c r="A5" s="25"/>
      <c r="B5" s="22"/>
      <c r="C5" s="26"/>
      <c r="D5" s="22"/>
      <c r="E5" s="22"/>
      <c r="F5" s="22"/>
      <c r="G5" s="22"/>
      <c r="H5" s="27"/>
      <c r="I5" s="22"/>
      <c r="J5" s="22"/>
      <c r="K5" s="28"/>
      <c r="L5" s="28"/>
      <c r="M5" s="28"/>
      <c r="N5" s="28"/>
      <c r="O5" s="28"/>
      <c r="P5" s="28"/>
      <c r="Q5" s="28"/>
      <c r="R5" s="28"/>
      <c r="S5" s="28"/>
      <c r="T5" s="29"/>
      <c r="U5" s="20"/>
      <c r="V5" s="20"/>
      <c r="W5" s="20"/>
      <c r="X5" s="20"/>
      <c r="Y5" s="20"/>
      <c r="Z5" s="20"/>
      <c r="AA5" s="20"/>
      <c r="AB5" s="20"/>
      <c r="AC5" s="20"/>
      <c r="AD5" s="20"/>
      <c r="AE5" s="20"/>
      <c r="AF5" s="21"/>
      <c r="AG5" s="21"/>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5"/>
      <c r="CB5" s="25"/>
      <c r="CC5" s="25"/>
      <c r="CD5" s="25"/>
      <c r="CE5" s="25"/>
      <c r="CF5" s="25"/>
      <c r="CG5" s="25"/>
      <c r="CH5" s="25"/>
      <c r="CI5" s="25"/>
      <c r="CJ5" s="25"/>
      <c r="CK5" s="25"/>
      <c r="CL5" s="25"/>
      <c r="CM5" s="25"/>
      <c r="CN5" s="25"/>
      <c r="CO5" s="25"/>
      <c r="CP5" s="25"/>
      <c r="CQ5" s="25"/>
      <c r="CR5" s="25"/>
      <c r="CS5" s="60"/>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row>
    <row r="6" spans="1:256" ht="19.5" customHeight="1">
      <c r="A6" s="25"/>
      <c r="B6" s="22"/>
      <c r="C6" s="132" t="s">
        <v>235</v>
      </c>
      <c r="D6" s="133"/>
      <c r="E6" s="133"/>
      <c r="F6" s="133"/>
      <c r="G6" s="133"/>
      <c r="H6" s="133"/>
      <c r="I6" s="133"/>
      <c r="J6" s="133"/>
      <c r="K6" s="133"/>
      <c r="L6" s="133"/>
      <c r="M6" s="133"/>
      <c r="N6" s="133"/>
      <c r="O6" s="133"/>
      <c r="P6" s="133"/>
      <c r="Q6" s="133"/>
      <c r="R6" s="134"/>
      <c r="S6" s="28"/>
      <c r="T6" s="29"/>
      <c r="U6" s="20"/>
      <c r="V6" s="20"/>
      <c r="W6" s="20"/>
      <c r="X6" s="20"/>
      <c r="Y6" s="20"/>
      <c r="Z6" s="20"/>
      <c r="AA6" s="20"/>
      <c r="AB6" s="20"/>
      <c r="AC6" s="20"/>
      <c r="AD6" s="20"/>
      <c r="AE6" s="20"/>
      <c r="AF6" s="21"/>
      <c r="AG6" s="21"/>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5"/>
      <c r="CB6" s="25"/>
      <c r="CC6" s="25"/>
      <c r="CD6" s="25"/>
      <c r="CE6" s="25"/>
      <c r="CF6" s="25"/>
      <c r="CG6" s="25"/>
      <c r="CH6" s="25"/>
      <c r="CI6" s="25"/>
      <c r="CJ6" s="25"/>
      <c r="CK6" s="25"/>
      <c r="CL6" s="25"/>
      <c r="CM6" s="25"/>
      <c r="CN6" s="25"/>
      <c r="CO6" s="25"/>
      <c r="CP6" s="25"/>
      <c r="CQ6" s="25"/>
      <c r="CR6" s="25"/>
      <c r="CS6" s="60"/>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row>
    <row r="7" spans="1:256" ht="20.25" customHeight="1" thickBot="1">
      <c r="A7" s="25"/>
      <c r="B7" s="33"/>
      <c r="C7" s="311" t="s">
        <v>234</v>
      </c>
      <c r="D7" s="312"/>
      <c r="E7" s="312"/>
      <c r="F7" s="312"/>
      <c r="G7" s="312"/>
      <c r="H7" s="312"/>
      <c r="I7" s="312"/>
      <c r="J7" s="312"/>
      <c r="K7" s="312"/>
      <c r="L7" s="312"/>
      <c r="M7" s="312"/>
      <c r="N7" s="312"/>
      <c r="O7" s="312"/>
      <c r="P7" s="312"/>
      <c r="Q7" s="312"/>
      <c r="R7" s="313"/>
      <c r="S7" s="33"/>
      <c r="T7" s="25"/>
      <c r="AF7" s="21"/>
      <c r="CA7" s="122"/>
      <c r="CB7" s="122"/>
      <c r="CC7" s="122"/>
      <c r="CD7" s="122"/>
      <c r="CE7" s="122"/>
      <c r="CF7" s="122"/>
      <c r="CG7" s="122"/>
      <c r="CH7" s="25"/>
      <c r="CI7" s="25"/>
      <c r="CJ7" s="25"/>
      <c r="CK7" s="25"/>
      <c r="CL7" s="25"/>
      <c r="CM7" s="25"/>
      <c r="CN7" s="25"/>
      <c r="CO7" s="25"/>
      <c r="CP7" s="25"/>
      <c r="CQ7" s="25"/>
      <c r="CR7" s="25"/>
      <c r="CS7" s="60"/>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row>
    <row r="8" spans="1:256" ht="18" customHeight="1" thickTop="1">
      <c r="A8" s="25"/>
      <c r="B8" s="33"/>
      <c r="C8" s="275" t="s">
        <v>274</v>
      </c>
      <c r="D8" s="276"/>
      <c r="E8" s="276"/>
      <c r="F8" s="276"/>
      <c r="G8" s="276"/>
      <c r="H8" s="276"/>
      <c r="I8" s="276"/>
      <c r="J8" s="276"/>
      <c r="K8" s="276"/>
      <c r="L8" s="276"/>
      <c r="M8" s="276"/>
      <c r="N8" s="276"/>
      <c r="O8" s="276"/>
      <c r="P8" s="276"/>
      <c r="Q8" s="276"/>
      <c r="R8" s="277"/>
      <c r="S8" s="33"/>
      <c r="T8" s="25"/>
      <c r="CA8" s="284" t="s">
        <v>328</v>
      </c>
      <c r="CB8" s="285"/>
      <c r="CC8" s="285"/>
      <c r="CD8" s="285"/>
      <c r="CE8" s="285"/>
      <c r="CF8" s="286"/>
      <c r="CG8" s="122"/>
      <c r="CH8" s="25"/>
      <c r="CI8" s="25"/>
      <c r="CJ8" s="25"/>
      <c r="CK8" s="25"/>
      <c r="CL8" s="25"/>
      <c r="CM8" s="25"/>
      <c r="CN8" s="25"/>
      <c r="CO8" s="25"/>
      <c r="CP8" s="25"/>
      <c r="CQ8" s="25"/>
      <c r="CR8" s="25"/>
      <c r="CS8" s="60"/>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row>
    <row r="9" spans="1:256" ht="18" customHeight="1">
      <c r="A9" s="25"/>
      <c r="B9" s="33"/>
      <c r="C9" s="278"/>
      <c r="D9" s="279"/>
      <c r="E9" s="279"/>
      <c r="F9" s="279"/>
      <c r="G9" s="279"/>
      <c r="H9" s="279"/>
      <c r="I9" s="279"/>
      <c r="J9" s="279"/>
      <c r="K9" s="279"/>
      <c r="L9" s="279"/>
      <c r="M9" s="279"/>
      <c r="N9" s="279"/>
      <c r="O9" s="279"/>
      <c r="P9" s="279"/>
      <c r="Q9" s="279"/>
      <c r="R9" s="280"/>
      <c r="S9" s="33"/>
      <c r="T9" s="25"/>
      <c r="CA9" s="287"/>
      <c r="CB9" s="288"/>
      <c r="CC9" s="288"/>
      <c r="CD9" s="288"/>
      <c r="CE9" s="288"/>
      <c r="CF9" s="289"/>
      <c r="CG9" s="122"/>
      <c r="CH9" s="25"/>
      <c r="CI9" s="25"/>
      <c r="CJ9" s="25"/>
      <c r="CK9" s="25"/>
      <c r="CL9" s="25"/>
      <c r="CM9" s="25"/>
      <c r="CN9" s="25"/>
      <c r="CO9" s="25"/>
      <c r="CP9" s="25"/>
      <c r="CQ9" s="25"/>
      <c r="CR9" s="25"/>
      <c r="CS9" s="60"/>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row>
    <row r="10" spans="1:256" ht="18" customHeight="1">
      <c r="A10" s="25"/>
      <c r="B10" s="33"/>
      <c r="C10" s="281"/>
      <c r="D10" s="282"/>
      <c r="E10" s="282"/>
      <c r="F10" s="282"/>
      <c r="G10" s="282"/>
      <c r="H10" s="282"/>
      <c r="I10" s="282"/>
      <c r="J10" s="282"/>
      <c r="K10" s="282"/>
      <c r="L10" s="282"/>
      <c r="M10" s="282"/>
      <c r="N10" s="282"/>
      <c r="O10" s="282"/>
      <c r="P10" s="282"/>
      <c r="Q10" s="282"/>
      <c r="R10" s="283"/>
      <c r="S10" s="33"/>
      <c r="T10" s="25"/>
      <c r="CA10" s="287"/>
      <c r="CB10" s="288"/>
      <c r="CC10" s="288"/>
      <c r="CD10" s="288"/>
      <c r="CE10" s="288"/>
      <c r="CF10" s="289"/>
      <c r="CG10" s="122"/>
      <c r="CH10" s="25"/>
      <c r="CI10" s="25"/>
      <c r="CJ10" s="25"/>
      <c r="CK10" s="25"/>
      <c r="CL10" s="25"/>
      <c r="CM10" s="25"/>
      <c r="CN10" s="25"/>
      <c r="CO10" s="25"/>
      <c r="CP10" s="25"/>
      <c r="CQ10" s="25"/>
      <c r="CR10" s="25"/>
      <c r="CS10" s="60"/>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row>
    <row r="11" spans="1:256" ht="45" customHeight="1">
      <c r="A11" s="25"/>
      <c r="B11" s="33"/>
      <c r="C11" s="70"/>
      <c r="D11" s="71"/>
      <c r="E11" s="210" t="s">
        <v>232</v>
      </c>
      <c r="F11" s="210"/>
      <c r="G11" s="210"/>
      <c r="H11" s="210"/>
      <c r="I11" s="210"/>
      <c r="J11" s="210"/>
      <c r="K11" s="210"/>
      <c r="L11" s="210"/>
      <c r="M11" s="210"/>
      <c r="N11" s="210"/>
      <c r="O11" s="210"/>
      <c r="P11" s="210"/>
      <c r="Q11" s="210"/>
      <c r="R11" s="72"/>
      <c r="S11" s="33"/>
      <c r="T11" s="25"/>
      <c r="CA11" s="287"/>
      <c r="CB11" s="288"/>
      <c r="CC11" s="288"/>
      <c r="CD11" s="288"/>
      <c r="CE11" s="288"/>
      <c r="CF11" s="289"/>
      <c r="CG11" s="122"/>
      <c r="CH11" s="25"/>
      <c r="CI11" s="25"/>
      <c r="CJ11" s="25"/>
      <c r="CK11" s="25"/>
      <c r="CL11" s="25"/>
      <c r="CM11" s="25"/>
      <c r="CN11" s="25"/>
      <c r="CO11" s="25"/>
      <c r="CP11" s="25"/>
      <c r="CQ11" s="25"/>
      <c r="CR11" s="25"/>
      <c r="CS11" s="60"/>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row>
    <row r="12" spans="1:256" ht="27.75" customHeight="1" thickBot="1">
      <c r="A12" s="25"/>
      <c r="B12" s="33"/>
      <c r="C12" s="299" t="s">
        <v>175</v>
      </c>
      <c r="D12" s="300"/>
      <c r="E12" s="300"/>
      <c r="F12" s="73"/>
      <c r="G12" s="139" t="s">
        <v>259</v>
      </c>
      <c r="H12" s="140"/>
      <c r="I12" s="144"/>
      <c r="J12" s="308" t="s">
        <v>209</v>
      </c>
      <c r="K12" s="309"/>
      <c r="L12" s="309"/>
      <c r="M12" s="309"/>
      <c r="N12" s="309"/>
      <c r="O12" s="310"/>
      <c r="P12" s="30" t="s">
        <v>196</v>
      </c>
      <c r="Q12" s="214">
        <v>2020</v>
      </c>
      <c r="R12" s="215"/>
      <c r="S12" s="33"/>
      <c r="T12" s="25"/>
      <c r="CA12" s="290"/>
      <c r="CB12" s="291"/>
      <c r="CC12" s="291"/>
      <c r="CD12" s="291"/>
      <c r="CE12" s="291"/>
      <c r="CF12" s="292"/>
      <c r="CG12" s="122"/>
      <c r="CH12" s="25"/>
      <c r="CI12" s="25"/>
      <c r="CJ12" s="25"/>
      <c r="CK12" s="25"/>
      <c r="CL12" s="25"/>
      <c r="CM12" s="25"/>
      <c r="CN12" s="25"/>
      <c r="CO12" s="25"/>
      <c r="CP12" s="25"/>
      <c r="CQ12" s="25"/>
      <c r="CR12" s="25"/>
      <c r="CS12" s="60"/>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row>
    <row r="13" spans="1:256" ht="26.25" customHeight="1" thickTop="1">
      <c r="A13" s="25"/>
      <c r="B13" s="33"/>
      <c r="C13" s="273" t="s">
        <v>173</v>
      </c>
      <c r="D13" s="274"/>
      <c r="E13" s="274"/>
      <c r="F13" s="31"/>
      <c r="G13" s="305" t="s">
        <v>325</v>
      </c>
      <c r="H13" s="306"/>
      <c r="I13" s="307"/>
      <c r="J13" s="180"/>
      <c r="K13" s="181"/>
      <c r="L13" s="181"/>
      <c r="M13" s="182"/>
      <c r="N13" s="182"/>
      <c r="O13" s="183"/>
      <c r="P13" s="32" t="s">
        <v>195</v>
      </c>
      <c r="Q13" s="216">
        <v>2021</v>
      </c>
      <c r="R13" s="217"/>
      <c r="S13" s="33"/>
      <c r="T13" s="25"/>
      <c r="CA13" s="122"/>
      <c r="CB13" s="122"/>
      <c r="CC13" s="122"/>
      <c r="CD13" s="122"/>
      <c r="CE13" s="122"/>
      <c r="CF13" s="122"/>
      <c r="CG13" s="122"/>
      <c r="CH13" s="25"/>
      <c r="CI13" s="25"/>
      <c r="CJ13" s="25"/>
      <c r="CK13" s="25"/>
      <c r="CL13" s="25"/>
      <c r="CM13" s="25"/>
      <c r="CN13" s="25"/>
      <c r="CO13" s="25"/>
      <c r="CP13" s="25"/>
      <c r="CQ13" s="25"/>
      <c r="CR13" s="25"/>
      <c r="CS13" s="60"/>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row>
    <row r="14" spans="1:256" ht="13.5" customHeight="1">
      <c r="A14" s="25"/>
      <c r="B14" s="33"/>
      <c r="C14" s="143" t="s">
        <v>275</v>
      </c>
      <c r="D14" s="140"/>
      <c r="E14" s="140"/>
      <c r="F14" s="140"/>
      <c r="G14" s="140"/>
      <c r="H14" s="140"/>
      <c r="I14" s="140"/>
      <c r="J14" s="140"/>
      <c r="K14" s="144"/>
      <c r="L14" s="139" t="s">
        <v>260</v>
      </c>
      <c r="M14" s="140"/>
      <c r="N14" s="140"/>
      <c r="O14" s="144"/>
      <c r="P14" s="139" t="s">
        <v>261</v>
      </c>
      <c r="Q14" s="140"/>
      <c r="R14" s="141"/>
      <c r="S14" s="33"/>
      <c r="T14" s="25"/>
      <c r="CA14" s="25"/>
      <c r="CB14" s="25"/>
      <c r="CC14" s="25"/>
      <c r="CD14" s="25"/>
      <c r="CE14" s="25"/>
      <c r="CF14" s="25"/>
      <c r="CG14" s="25"/>
      <c r="CH14" s="25"/>
      <c r="CI14" s="25"/>
      <c r="CJ14" s="25"/>
      <c r="CK14" s="25"/>
      <c r="CL14" s="25"/>
      <c r="CM14" s="25"/>
      <c r="CN14" s="25"/>
      <c r="CO14" s="25"/>
      <c r="CP14" s="25"/>
      <c r="CQ14" s="25"/>
      <c r="CR14" s="25"/>
      <c r="CS14" s="60"/>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row>
    <row r="15" spans="1:256" ht="31.5" customHeight="1" thickBot="1">
      <c r="A15" s="25"/>
      <c r="B15" s="33"/>
      <c r="C15" s="314" t="s">
        <v>325</v>
      </c>
      <c r="D15" s="315"/>
      <c r="E15" s="315"/>
      <c r="F15" s="315"/>
      <c r="G15" s="315"/>
      <c r="H15" s="315"/>
      <c r="I15" s="315"/>
      <c r="J15" s="315"/>
      <c r="K15" s="316"/>
      <c r="L15" s="320" t="s">
        <v>325</v>
      </c>
      <c r="M15" s="321"/>
      <c r="N15" s="321"/>
      <c r="O15" s="322"/>
      <c r="P15" s="197" t="s">
        <v>325</v>
      </c>
      <c r="Q15" s="198"/>
      <c r="R15" s="199"/>
      <c r="S15" s="33"/>
      <c r="T15" s="25"/>
      <c r="CA15" s="57"/>
      <c r="CB15" s="57"/>
      <c r="CC15" s="131" t="s">
        <v>310</v>
      </c>
      <c r="CD15" s="131"/>
      <c r="CE15" s="131"/>
      <c r="CF15" s="57"/>
      <c r="CG15" s="25"/>
      <c r="CH15" s="25"/>
      <c r="CI15" s="25"/>
      <c r="CJ15" s="25"/>
      <c r="CK15" s="25"/>
      <c r="CL15" s="25"/>
      <c r="CM15" s="25"/>
      <c r="CN15" s="25"/>
      <c r="CO15" s="25"/>
      <c r="CP15" s="25"/>
      <c r="CQ15" s="25"/>
      <c r="CR15" s="25"/>
      <c r="CS15" s="60"/>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row>
    <row r="16" spans="1:256" ht="6.7" customHeight="1" thickBot="1">
      <c r="A16" s="25"/>
      <c r="B16" s="33"/>
      <c r="C16" s="33"/>
      <c r="D16" s="33"/>
      <c r="E16" s="33"/>
      <c r="F16" s="33"/>
      <c r="G16" s="33"/>
      <c r="H16" s="33"/>
      <c r="I16" s="22"/>
      <c r="J16" s="33"/>
      <c r="K16" s="33"/>
      <c r="L16" s="33"/>
      <c r="M16" s="33"/>
      <c r="N16" s="33"/>
      <c r="O16" s="33"/>
      <c r="P16" s="33"/>
      <c r="Q16" s="33"/>
      <c r="R16" s="33"/>
      <c r="S16" s="33"/>
      <c r="T16" s="25"/>
      <c r="CA16" s="57"/>
      <c r="CB16" s="57"/>
      <c r="CC16" s="131"/>
      <c r="CD16" s="131"/>
      <c r="CE16" s="131"/>
      <c r="CF16" s="59"/>
      <c r="CG16" s="25"/>
      <c r="CH16" s="25"/>
      <c r="CI16" s="25"/>
      <c r="CJ16" s="25"/>
      <c r="CK16" s="25"/>
      <c r="CL16" s="25"/>
      <c r="CM16" s="25"/>
      <c r="CN16" s="25"/>
      <c r="CO16" s="25"/>
      <c r="CP16" s="25"/>
      <c r="CQ16" s="25"/>
      <c r="CR16" s="25"/>
      <c r="CS16" s="60"/>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row>
    <row r="17" spans="1:133" ht="32.200000000000003" customHeight="1" thickBot="1">
      <c r="A17" s="25"/>
      <c r="B17" s="33"/>
      <c r="C17" s="258" t="s">
        <v>189</v>
      </c>
      <c r="D17" s="201" t="s">
        <v>176</v>
      </c>
      <c r="E17" s="201"/>
      <c r="F17" s="317" t="s">
        <v>178</v>
      </c>
      <c r="G17" s="318"/>
      <c r="H17" s="318"/>
      <c r="I17" s="318"/>
      <c r="J17" s="318"/>
      <c r="K17" s="318"/>
      <c r="L17" s="318"/>
      <c r="M17" s="318"/>
      <c r="N17" s="319"/>
      <c r="O17" s="142" t="s">
        <v>182</v>
      </c>
      <c r="P17" s="142"/>
      <c r="Q17" s="142" t="s">
        <v>183</v>
      </c>
      <c r="R17" s="142"/>
      <c r="S17" s="33"/>
      <c r="T17" s="25"/>
      <c r="CA17" s="57"/>
      <c r="CB17" s="57"/>
      <c r="CC17" s="131"/>
      <c r="CD17" s="131"/>
      <c r="CE17" s="131"/>
      <c r="CF17" s="301"/>
      <c r="CG17" s="25"/>
      <c r="CH17" s="25"/>
      <c r="CI17" s="25"/>
      <c r="CJ17" s="25"/>
      <c r="CK17" s="25"/>
      <c r="CL17" s="25"/>
      <c r="CM17" s="25"/>
      <c r="CN17" s="25"/>
      <c r="CO17" s="25"/>
      <c r="CP17" s="25"/>
      <c r="CQ17" s="25"/>
      <c r="CR17" s="25"/>
      <c r="CS17" s="60"/>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row>
    <row r="18" spans="1:133" ht="23.2" customHeight="1" thickBot="1">
      <c r="A18" s="25"/>
      <c r="B18" s="33"/>
      <c r="C18" s="259"/>
      <c r="D18" s="202"/>
      <c r="E18" s="202"/>
      <c r="F18" s="149" t="s">
        <v>308</v>
      </c>
      <c r="G18" s="150"/>
      <c r="H18" s="150"/>
      <c r="I18" s="150"/>
      <c r="J18" s="150"/>
      <c r="K18" s="150"/>
      <c r="L18" s="150"/>
      <c r="M18" s="150"/>
      <c r="N18" s="151"/>
      <c r="O18" s="135">
        <v>0</v>
      </c>
      <c r="P18" s="135"/>
      <c r="Q18" s="135">
        <v>0</v>
      </c>
      <c r="R18" s="135"/>
      <c r="S18" s="33"/>
      <c r="T18" s="25"/>
      <c r="CA18" s="57"/>
      <c r="CB18" s="57"/>
      <c r="CC18" s="131"/>
      <c r="CD18" s="131"/>
      <c r="CE18" s="131"/>
      <c r="CF18" s="301"/>
      <c r="CG18" s="25"/>
      <c r="CH18" s="25"/>
      <c r="CI18" s="25"/>
      <c r="CJ18" s="25"/>
      <c r="CK18" s="25"/>
      <c r="CL18" s="25"/>
      <c r="CM18" s="25"/>
      <c r="CN18" s="25"/>
      <c r="CO18" s="25"/>
      <c r="CP18" s="25"/>
      <c r="CQ18" s="25"/>
      <c r="CR18" s="25"/>
      <c r="CS18" s="60"/>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row>
    <row r="19" spans="1:133" ht="23.2" customHeight="1" thickBot="1">
      <c r="A19" s="25"/>
      <c r="B19" s="33"/>
      <c r="C19" s="259"/>
      <c r="D19" s="202"/>
      <c r="E19" s="202"/>
      <c r="F19" s="149" t="s">
        <v>309</v>
      </c>
      <c r="G19" s="150"/>
      <c r="H19" s="150"/>
      <c r="I19" s="150"/>
      <c r="J19" s="150"/>
      <c r="K19" s="150"/>
      <c r="L19" s="150"/>
      <c r="M19" s="150"/>
      <c r="N19" s="151"/>
      <c r="O19" s="135">
        <v>0</v>
      </c>
      <c r="P19" s="135"/>
      <c r="Q19" s="135">
        <v>0</v>
      </c>
      <c r="R19" s="135"/>
      <c r="S19" s="33"/>
      <c r="T19" s="25"/>
      <c r="CA19" s="57"/>
      <c r="CB19" s="57"/>
      <c r="CC19" s="131"/>
      <c r="CD19" s="131"/>
      <c r="CE19" s="131"/>
      <c r="CF19" s="301"/>
      <c r="CG19" s="25"/>
      <c r="CH19" s="25"/>
      <c r="CI19" s="25"/>
      <c r="CJ19" s="25"/>
      <c r="CK19" s="25"/>
      <c r="CL19" s="25"/>
      <c r="CM19" s="25"/>
      <c r="CN19" s="25"/>
      <c r="CO19" s="25"/>
      <c r="CP19" s="25"/>
      <c r="CQ19" s="25"/>
      <c r="CR19" s="25"/>
      <c r="CS19" s="60"/>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row>
    <row r="20" spans="1:133" ht="23.2" customHeight="1" thickBot="1">
      <c r="A20" s="25"/>
      <c r="B20" s="33"/>
      <c r="C20" s="259"/>
      <c r="D20" s="202"/>
      <c r="E20" s="202"/>
      <c r="F20" s="323" t="s">
        <v>179</v>
      </c>
      <c r="G20" s="324"/>
      <c r="H20" s="324"/>
      <c r="I20" s="324"/>
      <c r="J20" s="324"/>
      <c r="K20" s="324"/>
      <c r="L20" s="324"/>
      <c r="M20" s="324"/>
      <c r="N20" s="325"/>
      <c r="O20" s="135">
        <v>0</v>
      </c>
      <c r="P20" s="135"/>
      <c r="Q20" s="135">
        <v>0</v>
      </c>
      <c r="R20" s="135"/>
      <c r="S20" s="33"/>
      <c r="T20" s="25"/>
      <c r="CA20" s="57"/>
      <c r="CB20" s="57"/>
      <c r="CC20" s="131"/>
      <c r="CD20" s="131"/>
      <c r="CE20" s="131"/>
      <c r="CF20" s="301"/>
      <c r="CG20" s="25"/>
      <c r="CH20" s="25"/>
      <c r="CI20" s="25"/>
      <c r="CJ20" s="25"/>
      <c r="CK20" s="25"/>
      <c r="CL20" s="25"/>
      <c r="CM20" s="25"/>
      <c r="CN20" s="25"/>
      <c r="CO20" s="25"/>
      <c r="CP20" s="25"/>
      <c r="CQ20" s="25"/>
      <c r="CR20" s="25"/>
      <c r="CS20" s="60"/>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row>
    <row r="21" spans="1:133" ht="23.2" customHeight="1" thickBot="1">
      <c r="A21" s="25"/>
      <c r="B21" s="33"/>
      <c r="C21" s="260"/>
      <c r="D21" s="203"/>
      <c r="E21" s="203"/>
      <c r="F21" s="326" t="s">
        <v>276</v>
      </c>
      <c r="G21" s="327"/>
      <c r="H21" s="327"/>
      <c r="I21" s="327"/>
      <c r="J21" s="327"/>
      <c r="K21" s="327"/>
      <c r="L21" s="327"/>
      <c r="M21" s="327"/>
      <c r="N21" s="328"/>
      <c r="O21" s="135">
        <v>0</v>
      </c>
      <c r="P21" s="135"/>
      <c r="Q21" s="135">
        <v>0</v>
      </c>
      <c r="R21" s="135"/>
      <c r="S21" s="33"/>
      <c r="T21" s="25"/>
      <c r="CA21" s="57"/>
      <c r="CB21" s="57"/>
      <c r="CC21" s="131"/>
      <c r="CD21" s="131"/>
      <c r="CE21" s="131"/>
      <c r="CF21" s="74"/>
      <c r="CG21" s="25"/>
      <c r="CH21" s="25"/>
      <c r="CI21" s="25"/>
      <c r="CJ21" s="25"/>
      <c r="CK21" s="25"/>
      <c r="CL21" s="25"/>
      <c r="CM21" s="25"/>
      <c r="CN21" s="25"/>
      <c r="CO21" s="25"/>
      <c r="CP21" s="25"/>
      <c r="CQ21" s="25"/>
      <c r="CR21" s="25"/>
      <c r="CS21" s="60"/>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row>
    <row r="22" spans="1:133" ht="6.7" customHeight="1" thickBot="1">
      <c r="A22" s="25"/>
      <c r="B22" s="33"/>
      <c r="C22" s="33"/>
      <c r="D22" s="33"/>
      <c r="E22" s="33"/>
      <c r="F22" s="33"/>
      <c r="G22" s="33"/>
      <c r="H22" s="33"/>
      <c r="I22" s="22"/>
      <c r="J22" s="33"/>
      <c r="K22" s="33"/>
      <c r="L22" s="33"/>
      <c r="M22" s="33"/>
      <c r="N22" s="33"/>
      <c r="O22" s="34"/>
      <c r="P22" s="34"/>
      <c r="Q22" s="34"/>
      <c r="R22" s="34"/>
      <c r="S22" s="33"/>
      <c r="T22" s="25"/>
      <c r="CA22" s="57"/>
      <c r="CB22" s="57"/>
      <c r="CC22" s="117"/>
      <c r="CD22" s="117"/>
      <c r="CE22" s="117"/>
      <c r="CF22" s="57"/>
      <c r="CG22" s="25"/>
      <c r="CH22" s="25"/>
      <c r="CI22" s="25"/>
      <c r="CJ22" s="25"/>
      <c r="CK22" s="25"/>
      <c r="CL22" s="25"/>
      <c r="CM22" s="25"/>
      <c r="CN22" s="25"/>
      <c r="CO22" s="25"/>
      <c r="CP22" s="25"/>
      <c r="CQ22" s="25"/>
      <c r="CR22" s="25"/>
      <c r="CS22" s="60"/>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row>
    <row r="23" spans="1:133" ht="36" customHeight="1" thickBot="1">
      <c r="A23" s="25"/>
      <c r="B23" s="33"/>
      <c r="C23" s="258" t="s">
        <v>190</v>
      </c>
      <c r="D23" s="201" t="s">
        <v>177</v>
      </c>
      <c r="E23" s="201"/>
      <c r="F23" s="317" t="s">
        <v>180</v>
      </c>
      <c r="G23" s="318"/>
      <c r="H23" s="318"/>
      <c r="I23" s="318"/>
      <c r="J23" s="318"/>
      <c r="K23" s="318"/>
      <c r="L23" s="318"/>
      <c r="M23" s="318"/>
      <c r="N23" s="319"/>
      <c r="O23" s="142" t="s">
        <v>184</v>
      </c>
      <c r="P23" s="142"/>
      <c r="Q23" s="142" t="s">
        <v>183</v>
      </c>
      <c r="R23" s="142"/>
      <c r="S23" s="33"/>
      <c r="T23" s="25"/>
      <c r="CA23" s="57"/>
      <c r="CB23" s="57"/>
      <c r="CC23" s="117"/>
      <c r="CD23" s="117"/>
      <c r="CE23" s="117"/>
      <c r="CF23" s="57"/>
      <c r="CG23" s="25"/>
      <c r="CH23" s="25"/>
      <c r="CI23" s="25"/>
      <c r="CJ23" s="25"/>
      <c r="CK23" s="25"/>
      <c r="CL23" s="25"/>
      <c r="CM23" s="25"/>
      <c r="CN23" s="25"/>
      <c r="CO23" s="25"/>
      <c r="CP23" s="25"/>
      <c r="CQ23" s="25"/>
      <c r="CR23" s="25"/>
      <c r="CS23" s="60"/>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row>
    <row r="24" spans="1:133" ht="33" customHeight="1" thickBot="1">
      <c r="A24" s="25"/>
      <c r="B24" s="33"/>
      <c r="C24" s="259"/>
      <c r="D24" s="202"/>
      <c r="E24" s="202"/>
      <c r="F24" s="149" t="s">
        <v>277</v>
      </c>
      <c r="G24" s="150"/>
      <c r="H24" s="150"/>
      <c r="I24" s="150"/>
      <c r="J24" s="150"/>
      <c r="K24" s="150"/>
      <c r="L24" s="150"/>
      <c r="M24" s="150"/>
      <c r="N24" s="151"/>
      <c r="O24" s="135">
        <v>0</v>
      </c>
      <c r="P24" s="135"/>
      <c r="Q24" s="135">
        <v>0</v>
      </c>
      <c r="R24" s="135"/>
      <c r="S24" s="33"/>
      <c r="T24" s="25"/>
      <c r="CA24" s="57"/>
      <c r="CB24" s="57"/>
      <c r="CC24" s="131" t="s">
        <v>311</v>
      </c>
      <c r="CD24" s="131"/>
      <c r="CE24" s="131"/>
      <c r="CF24" s="57"/>
      <c r="CG24" s="25"/>
      <c r="CH24" s="25"/>
      <c r="CI24" s="25"/>
      <c r="CJ24" s="25"/>
      <c r="CK24" s="25"/>
      <c r="CL24" s="25"/>
      <c r="CM24" s="25"/>
      <c r="CN24" s="25"/>
      <c r="CO24" s="25"/>
      <c r="CP24" s="25"/>
      <c r="CQ24" s="25"/>
      <c r="CR24" s="25"/>
      <c r="CS24" s="60"/>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row>
    <row r="25" spans="1:133" ht="33" customHeight="1" thickBot="1">
      <c r="A25" s="25"/>
      <c r="B25" s="33"/>
      <c r="C25" s="259"/>
      <c r="D25" s="202"/>
      <c r="E25" s="202"/>
      <c r="F25" s="149" t="s">
        <v>278</v>
      </c>
      <c r="G25" s="150"/>
      <c r="H25" s="150"/>
      <c r="I25" s="150"/>
      <c r="J25" s="150"/>
      <c r="K25" s="150"/>
      <c r="L25" s="150"/>
      <c r="M25" s="150"/>
      <c r="N25" s="151"/>
      <c r="O25" s="135">
        <v>0</v>
      </c>
      <c r="P25" s="135"/>
      <c r="Q25" s="135">
        <v>0</v>
      </c>
      <c r="R25" s="135"/>
      <c r="S25" s="33"/>
      <c r="T25" s="25"/>
      <c r="CA25" s="57"/>
      <c r="CB25" s="57"/>
      <c r="CC25" s="131"/>
      <c r="CD25" s="131"/>
      <c r="CE25" s="131"/>
      <c r="CF25" s="57"/>
      <c r="CG25" s="25"/>
      <c r="CH25" s="25"/>
      <c r="CI25" s="25"/>
      <c r="CJ25" s="25"/>
      <c r="CK25" s="25"/>
      <c r="CL25" s="25"/>
      <c r="CM25" s="25"/>
      <c r="CN25" s="25"/>
      <c r="CO25" s="25"/>
      <c r="CP25" s="25"/>
      <c r="CQ25" s="25"/>
      <c r="CR25" s="25"/>
      <c r="CS25" s="60"/>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row>
    <row r="26" spans="1:133" ht="33" customHeight="1" thickBot="1">
      <c r="A26" s="25"/>
      <c r="B26" s="33"/>
      <c r="C26" s="259"/>
      <c r="D26" s="202"/>
      <c r="E26" s="202"/>
      <c r="F26" s="293" t="s">
        <v>279</v>
      </c>
      <c r="G26" s="294"/>
      <c r="H26" s="294"/>
      <c r="I26" s="294"/>
      <c r="J26" s="294"/>
      <c r="K26" s="294"/>
      <c r="L26" s="294"/>
      <c r="M26" s="294"/>
      <c r="N26" s="294"/>
      <c r="O26" s="294"/>
      <c r="P26" s="295"/>
      <c r="Q26" s="135">
        <v>0</v>
      </c>
      <c r="R26" s="135"/>
      <c r="S26" s="33"/>
      <c r="T26" s="25"/>
      <c r="CA26" s="57"/>
      <c r="CB26" s="57"/>
      <c r="CC26" s="131"/>
      <c r="CD26" s="131"/>
      <c r="CE26" s="131"/>
      <c r="CF26" s="57"/>
      <c r="CG26" s="25"/>
      <c r="CH26" s="25"/>
      <c r="CI26" s="25"/>
      <c r="CJ26" s="25"/>
      <c r="CK26" s="25"/>
      <c r="CL26" s="25"/>
      <c r="CM26" s="25"/>
      <c r="CN26" s="25"/>
      <c r="CO26" s="25"/>
      <c r="CP26" s="25"/>
      <c r="CQ26" s="25"/>
      <c r="CR26" s="25"/>
      <c r="CS26" s="60"/>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row>
    <row r="27" spans="1:133" ht="33" customHeight="1" thickBot="1">
      <c r="A27" s="25"/>
      <c r="B27" s="33"/>
      <c r="C27" s="259"/>
      <c r="D27" s="202"/>
      <c r="E27" s="202"/>
      <c r="F27" s="296" t="s">
        <v>280</v>
      </c>
      <c r="G27" s="297"/>
      <c r="H27" s="297"/>
      <c r="I27" s="297"/>
      <c r="J27" s="297"/>
      <c r="K27" s="297"/>
      <c r="L27" s="297"/>
      <c r="M27" s="297"/>
      <c r="N27" s="297"/>
      <c r="O27" s="297"/>
      <c r="P27" s="298"/>
      <c r="Q27" s="135">
        <v>0</v>
      </c>
      <c r="R27" s="135"/>
      <c r="S27" s="33"/>
      <c r="T27" s="25"/>
      <c r="CA27" s="57"/>
      <c r="CB27" s="57"/>
      <c r="CC27" s="131"/>
      <c r="CD27" s="131"/>
      <c r="CE27" s="131"/>
      <c r="CF27" s="57"/>
      <c r="CG27" s="25"/>
      <c r="CH27" s="25"/>
      <c r="CI27" s="25"/>
      <c r="CJ27" s="25"/>
      <c r="CK27" s="25"/>
      <c r="CL27" s="25"/>
      <c r="CM27" s="25"/>
      <c r="CN27" s="25"/>
      <c r="CO27" s="25"/>
      <c r="CP27" s="25"/>
      <c r="CQ27" s="25"/>
      <c r="CR27" s="25"/>
      <c r="CS27" s="60"/>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row>
    <row r="28" spans="1:133" ht="33" customHeight="1" thickBot="1">
      <c r="A28" s="25"/>
      <c r="B28" s="33"/>
      <c r="C28" s="259"/>
      <c r="D28" s="202"/>
      <c r="E28" s="202"/>
      <c r="F28" s="149" t="s">
        <v>281</v>
      </c>
      <c r="G28" s="150"/>
      <c r="H28" s="150"/>
      <c r="I28" s="150"/>
      <c r="J28" s="150"/>
      <c r="K28" s="150"/>
      <c r="L28" s="150"/>
      <c r="M28" s="150"/>
      <c r="N28" s="151"/>
      <c r="O28" s="135">
        <v>0</v>
      </c>
      <c r="P28" s="135"/>
      <c r="Q28" s="135">
        <v>0</v>
      </c>
      <c r="R28" s="135"/>
      <c r="S28" s="33"/>
      <c r="T28" s="25"/>
      <c r="CA28" s="57"/>
      <c r="CB28" s="57"/>
      <c r="CC28" s="131"/>
      <c r="CD28" s="131"/>
      <c r="CE28" s="131"/>
      <c r="CF28" s="57"/>
      <c r="CG28" s="25"/>
      <c r="CH28" s="25"/>
      <c r="CI28" s="25"/>
      <c r="CJ28" s="25"/>
      <c r="CK28" s="25"/>
      <c r="CL28" s="25"/>
      <c r="CM28" s="25"/>
      <c r="CN28" s="25"/>
      <c r="CO28" s="25"/>
      <c r="CP28" s="25"/>
      <c r="CQ28" s="25"/>
      <c r="CR28" s="25"/>
      <c r="CS28" s="60"/>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row>
    <row r="29" spans="1:133" ht="33" customHeight="1" thickBot="1">
      <c r="A29" s="25"/>
      <c r="B29" s="33"/>
      <c r="C29" s="259"/>
      <c r="D29" s="202"/>
      <c r="E29" s="202"/>
      <c r="F29" s="149" t="s">
        <v>181</v>
      </c>
      <c r="G29" s="150"/>
      <c r="H29" s="150"/>
      <c r="I29" s="150"/>
      <c r="J29" s="150"/>
      <c r="K29" s="150"/>
      <c r="L29" s="150"/>
      <c r="M29" s="150"/>
      <c r="N29" s="151"/>
      <c r="O29" s="135">
        <v>0</v>
      </c>
      <c r="P29" s="135"/>
      <c r="Q29" s="135">
        <v>0</v>
      </c>
      <c r="R29" s="135"/>
      <c r="S29" s="33"/>
      <c r="T29" s="25"/>
      <c r="CA29" s="57"/>
      <c r="CB29" s="57"/>
      <c r="CC29" s="131"/>
      <c r="CD29" s="131"/>
      <c r="CE29" s="131"/>
      <c r="CF29" s="57"/>
      <c r="CG29" s="25"/>
      <c r="CH29" s="25"/>
      <c r="CI29" s="25"/>
      <c r="CJ29" s="25"/>
      <c r="CK29" s="25"/>
      <c r="CL29" s="25"/>
      <c r="CM29" s="25"/>
      <c r="CN29" s="25"/>
      <c r="CO29" s="25"/>
      <c r="CP29" s="25"/>
      <c r="CQ29" s="25"/>
      <c r="CR29" s="25"/>
      <c r="CS29" s="60"/>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row>
    <row r="30" spans="1:133" ht="33" customHeight="1" thickBot="1">
      <c r="A30" s="25"/>
      <c r="B30" s="33"/>
      <c r="C30" s="260"/>
      <c r="D30" s="203"/>
      <c r="E30" s="203"/>
      <c r="F30" s="149" t="s">
        <v>324</v>
      </c>
      <c r="G30" s="150"/>
      <c r="H30" s="150"/>
      <c r="I30" s="150"/>
      <c r="J30" s="150"/>
      <c r="K30" s="150"/>
      <c r="L30" s="150"/>
      <c r="M30" s="150"/>
      <c r="N30" s="151"/>
      <c r="O30" s="135">
        <v>0</v>
      </c>
      <c r="P30" s="135"/>
      <c r="Q30" s="135">
        <v>0</v>
      </c>
      <c r="R30" s="135"/>
      <c r="S30" s="33"/>
      <c r="T30" s="25"/>
      <c r="CA30" s="57"/>
      <c r="CB30" s="57"/>
      <c r="CC30" s="131"/>
      <c r="CD30" s="131"/>
      <c r="CE30" s="131"/>
      <c r="CF30" s="57"/>
      <c r="CG30" s="25"/>
      <c r="CH30" s="25"/>
      <c r="CI30" s="25"/>
      <c r="CJ30" s="25"/>
      <c r="CK30" s="25"/>
      <c r="CL30" s="25"/>
      <c r="CM30" s="25"/>
      <c r="CN30" s="25"/>
      <c r="CO30" s="25"/>
      <c r="CP30" s="25"/>
      <c r="CQ30" s="25"/>
      <c r="CR30" s="25"/>
      <c r="CS30" s="60"/>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row>
    <row r="31" spans="1:133" ht="6.7" customHeight="1" thickBot="1">
      <c r="A31" s="25"/>
      <c r="B31" s="33"/>
      <c r="C31" s="33"/>
      <c r="D31" s="33"/>
      <c r="E31" s="33"/>
      <c r="F31" s="33"/>
      <c r="G31" s="33"/>
      <c r="H31" s="33"/>
      <c r="I31" s="22"/>
      <c r="J31" s="33"/>
      <c r="K31" s="33"/>
      <c r="L31" s="33"/>
      <c r="M31" s="33"/>
      <c r="N31" s="33"/>
      <c r="O31" s="34"/>
      <c r="P31" s="34"/>
      <c r="Q31" s="34"/>
      <c r="R31" s="34"/>
      <c r="S31" s="33"/>
      <c r="T31" s="25"/>
      <c r="CA31" s="57"/>
      <c r="CB31" s="57"/>
      <c r="CC31" s="57"/>
      <c r="CD31" s="57"/>
      <c r="CE31" s="57"/>
      <c r="CF31" s="57"/>
      <c r="CG31" s="25"/>
      <c r="CH31" s="25"/>
      <c r="CI31" s="25"/>
      <c r="CJ31" s="25"/>
      <c r="CK31" s="25"/>
      <c r="CL31" s="25"/>
      <c r="CM31" s="25"/>
      <c r="CN31" s="25"/>
      <c r="CO31" s="25"/>
      <c r="CP31" s="25"/>
      <c r="CQ31" s="25"/>
      <c r="CR31" s="25"/>
      <c r="CS31" s="60"/>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row>
    <row r="32" spans="1:133" ht="51" customHeight="1" thickBot="1">
      <c r="A32" s="35"/>
      <c r="B32" s="33"/>
      <c r="C32" s="258" t="s">
        <v>191</v>
      </c>
      <c r="D32" s="201" t="s">
        <v>314</v>
      </c>
      <c r="E32" s="201"/>
      <c r="F32" s="302" t="s">
        <v>312</v>
      </c>
      <c r="G32" s="303"/>
      <c r="H32" s="303"/>
      <c r="I32" s="303"/>
      <c r="J32" s="303"/>
      <c r="K32" s="303"/>
      <c r="L32" s="303"/>
      <c r="M32" s="303"/>
      <c r="N32" s="303"/>
      <c r="O32" s="303"/>
      <c r="P32" s="304"/>
      <c r="Q32" s="155" t="s">
        <v>185</v>
      </c>
      <c r="R32" s="156"/>
      <c r="S32" s="33"/>
      <c r="T32" s="25"/>
      <c r="CA32" s="57"/>
      <c r="CB32" s="57"/>
      <c r="CC32" s="131" t="s">
        <v>305</v>
      </c>
      <c r="CD32" s="131"/>
      <c r="CE32" s="131"/>
      <c r="CF32" s="57"/>
      <c r="CG32" s="25"/>
      <c r="CH32" s="25"/>
      <c r="CI32" s="25"/>
      <c r="CJ32" s="25"/>
      <c r="CK32" s="25"/>
      <c r="CL32" s="25"/>
      <c r="CM32" s="25"/>
      <c r="CN32" s="25"/>
      <c r="CO32" s="25"/>
      <c r="CP32" s="25"/>
      <c r="CQ32" s="25"/>
      <c r="CR32" s="25"/>
      <c r="CS32" s="60"/>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row>
    <row r="33" spans="1:133" ht="33" customHeight="1" thickBot="1">
      <c r="A33" s="25"/>
      <c r="B33" s="33"/>
      <c r="C33" s="259"/>
      <c r="D33" s="202"/>
      <c r="E33" s="202"/>
      <c r="F33" s="200" t="s">
        <v>318</v>
      </c>
      <c r="G33" s="153"/>
      <c r="H33" s="153"/>
      <c r="I33" s="153"/>
      <c r="J33" s="153"/>
      <c r="K33" s="153"/>
      <c r="L33" s="153"/>
      <c r="M33" s="153"/>
      <c r="N33" s="153"/>
      <c r="O33" s="153"/>
      <c r="P33" s="154"/>
      <c r="Q33" s="147">
        <v>0</v>
      </c>
      <c r="R33" s="148"/>
      <c r="S33" s="33"/>
      <c r="T33" s="25"/>
      <c r="CA33" s="57"/>
      <c r="CB33" s="57"/>
      <c r="CC33" s="131"/>
      <c r="CD33" s="131"/>
      <c r="CE33" s="131"/>
      <c r="CF33" s="57"/>
      <c r="CG33" s="25"/>
      <c r="CH33" s="25"/>
      <c r="CI33" s="25"/>
      <c r="CJ33" s="25"/>
      <c r="CK33" s="25"/>
      <c r="CL33" s="25"/>
      <c r="CM33" s="25"/>
      <c r="CN33" s="25"/>
      <c r="CO33" s="25"/>
      <c r="CP33" s="25"/>
      <c r="CQ33" s="25"/>
      <c r="CR33" s="25"/>
      <c r="CS33" s="60"/>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row>
    <row r="34" spans="1:133" ht="77.25" customHeight="1" thickBot="1">
      <c r="A34" s="25"/>
      <c r="B34" s="33"/>
      <c r="C34" s="259"/>
      <c r="D34" s="202"/>
      <c r="E34" s="202"/>
      <c r="F34" s="152" t="s">
        <v>282</v>
      </c>
      <c r="G34" s="153"/>
      <c r="H34" s="153"/>
      <c r="I34" s="153"/>
      <c r="J34" s="153"/>
      <c r="K34" s="153"/>
      <c r="L34" s="153"/>
      <c r="M34" s="153"/>
      <c r="N34" s="153"/>
      <c r="O34" s="153"/>
      <c r="P34" s="154"/>
      <c r="Q34" s="147">
        <v>0</v>
      </c>
      <c r="R34" s="148"/>
      <c r="S34" s="33"/>
      <c r="T34" s="25"/>
      <c r="CA34" s="57"/>
      <c r="CB34" s="57"/>
      <c r="CC34" s="131"/>
      <c r="CD34" s="131"/>
      <c r="CE34" s="131"/>
      <c r="CF34" s="57"/>
      <c r="CG34" s="25"/>
      <c r="CH34" s="25"/>
      <c r="CI34" s="25"/>
      <c r="CJ34" s="25"/>
      <c r="CK34" s="25"/>
      <c r="CL34" s="25"/>
      <c r="CM34" s="25"/>
      <c r="CN34" s="25"/>
      <c r="CO34" s="25"/>
      <c r="CP34" s="25"/>
      <c r="CQ34" s="25"/>
      <c r="CR34" s="25"/>
      <c r="CS34" s="60"/>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row>
    <row r="35" spans="1:133" ht="33" customHeight="1" thickBot="1">
      <c r="A35" s="25"/>
      <c r="B35" s="33"/>
      <c r="C35" s="260"/>
      <c r="D35" s="203"/>
      <c r="E35" s="203"/>
      <c r="F35" s="272" t="s">
        <v>315</v>
      </c>
      <c r="G35" s="195"/>
      <c r="H35" s="195"/>
      <c r="I35" s="195"/>
      <c r="J35" s="195"/>
      <c r="K35" s="195"/>
      <c r="L35" s="195"/>
      <c r="M35" s="195"/>
      <c r="N35" s="195"/>
      <c r="O35" s="195"/>
      <c r="P35" s="196"/>
      <c r="Q35" s="147">
        <v>0</v>
      </c>
      <c r="R35" s="148"/>
      <c r="S35" s="33"/>
      <c r="T35" s="25"/>
      <c r="CA35" s="57"/>
      <c r="CB35" s="57"/>
      <c r="CC35" s="131"/>
      <c r="CD35" s="131"/>
      <c r="CE35" s="131"/>
      <c r="CF35" s="57"/>
      <c r="CG35" s="25"/>
      <c r="CH35" s="25"/>
      <c r="CI35" s="25"/>
      <c r="CJ35" s="25"/>
      <c r="CK35" s="25"/>
      <c r="CL35" s="25"/>
      <c r="CM35" s="25"/>
      <c r="CN35" s="25"/>
      <c r="CO35" s="25"/>
      <c r="CP35" s="25"/>
      <c r="CQ35" s="25"/>
      <c r="CR35" s="25"/>
      <c r="CS35" s="60"/>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row>
    <row r="36" spans="1:133" ht="6.7" customHeight="1" thickBot="1">
      <c r="A36" s="25"/>
      <c r="B36" s="33"/>
      <c r="C36" s="33"/>
      <c r="D36" s="33"/>
      <c r="E36" s="33"/>
      <c r="F36" s="33"/>
      <c r="G36" s="33"/>
      <c r="H36" s="33"/>
      <c r="I36" s="22"/>
      <c r="J36" s="33"/>
      <c r="K36" s="33"/>
      <c r="L36" s="33"/>
      <c r="M36" s="33"/>
      <c r="N36" s="33"/>
      <c r="O36" s="34"/>
      <c r="P36" s="34"/>
      <c r="Q36" s="34"/>
      <c r="R36" s="34"/>
      <c r="S36" s="33"/>
      <c r="T36" s="25"/>
      <c r="CA36" s="57"/>
      <c r="CB36" s="57"/>
      <c r="CC36" s="57"/>
      <c r="CD36" s="57"/>
      <c r="CE36" s="57"/>
      <c r="CF36" s="57"/>
      <c r="CG36" s="25"/>
      <c r="CH36" s="25"/>
      <c r="CI36" s="25"/>
      <c r="CJ36" s="25"/>
      <c r="CK36" s="25"/>
      <c r="CL36" s="25"/>
      <c r="CM36" s="25"/>
      <c r="CN36" s="25"/>
      <c r="CO36" s="25"/>
      <c r="CP36" s="25"/>
      <c r="CQ36" s="25"/>
      <c r="CR36" s="25"/>
      <c r="CS36" s="60"/>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row>
    <row r="37" spans="1:133" ht="36" customHeight="1" thickBot="1">
      <c r="A37" s="25"/>
      <c r="B37" s="33"/>
      <c r="C37" s="258" t="s">
        <v>192</v>
      </c>
      <c r="D37" s="201" t="s">
        <v>283</v>
      </c>
      <c r="E37" s="201"/>
      <c r="F37" s="204" t="s">
        <v>320</v>
      </c>
      <c r="G37" s="205"/>
      <c r="H37" s="205"/>
      <c r="I37" s="205"/>
      <c r="J37" s="205"/>
      <c r="K37" s="205"/>
      <c r="L37" s="205"/>
      <c r="M37" s="205"/>
      <c r="N37" s="206"/>
      <c r="O37" s="142" t="s">
        <v>186</v>
      </c>
      <c r="P37" s="142"/>
      <c r="Q37" s="142" t="s">
        <v>183</v>
      </c>
      <c r="R37" s="142"/>
      <c r="S37" s="33"/>
      <c r="T37" s="25"/>
      <c r="CA37" s="57"/>
      <c r="CB37" s="57"/>
      <c r="CC37" s="131" t="s">
        <v>306</v>
      </c>
      <c r="CD37" s="131"/>
      <c r="CE37" s="131"/>
      <c r="CF37" s="57"/>
      <c r="CG37" s="25"/>
      <c r="CH37" s="25"/>
      <c r="CI37" s="25"/>
      <c r="CJ37" s="25"/>
      <c r="CK37" s="25"/>
      <c r="CL37" s="25"/>
      <c r="CM37" s="25"/>
      <c r="CN37" s="25"/>
      <c r="CO37" s="25"/>
      <c r="CP37" s="25"/>
      <c r="CQ37" s="25"/>
      <c r="CR37" s="25"/>
      <c r="CS37" s="60"/>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row>
    <row r="38" spans="1:133" s="37" customFormat="1" ht="33" customHeight="1" thickBot="1">
      <c r="A38" s="36"/>
      <c r="B38" s="68"/>
      <c r="C38" s="259"/>
      <c r="D38" s="202"/>
      <c r="E38" s="202"/>
      <c r="F38" s="152" t="s">
        <v>319</v>
      </c>
      <c r="G38" s="153"/>
      <c r="H38" s="153"/>
      <c r="I38" s="153"/>
      <c r="J38" s="153"/>
      <c r="K38" s="153"/>
      <c r="L38" s="153"/>
      <c r="M38" s="153"/>
      <c r="N38" s="154"/>
      <c r="O38" s="135">
        <v>0</v>
      </c>
      <c r="P38" s="135"/>
      <c r="Q38" s="135">
        <v>0</v>
      </c>
      <c r="R38" s="135"/>
      <c r="S38" s="68"/>
      <c r="T38" s="36"/>
      <c r="CA38" s="58"/>
      <c r="CB38" s="58"/>
      <c r="CC38" s="131"/>
      <c r="CD38" s="131"/>
      <c r="CE38" s="131"/>
      <c r="CF38" s="58"/>
      <c r="CG38" s="36"/>
      <c r="CH38" s="36"/>
      <c r="CI38" s="36"/>
      <c r="CJ38" s="36"/>
      <c r="CK38" s="36"/>
      <c r="CL38" s="36"/>
      <c r="CM38" s="36"/>
      <c r="CN38" s="36"/>
      <c r="CO38" s="36"/>
      <c r="CP38" s="36"/>
      <c r="CQ38" s="36"/>
      <c r="CR38" s="36"/>
      <c r="CS38" s="60"/>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row>
    <row r="39" spans="1:133" s="37" customFormat="1" ht="33" customHeight="1" thickBot="1">
      <c r="A39" s="36"/>
      <c r="B39" s="68"/>
      <c r="C39" s="259"/>
      <c r="D39" s="202"/>
      <c r="E39" s="202"/>
      <c r="F39" s="200" t="s">
        <v>321</v>
      </c>
      <c r="G39" s="153"/>
      <c r="H39" s="153"/>
      <c r="I39" s="153"/>
      <c r="J39" s="153"/>
      <c r="K39" s="153"/>
      <c r="L39" s="153"/>
      <c r="M39" s="153"/>
      <c r="N39" s="154"/>
      <c r="O39" s="135">
        <v>0</v>
      </c>
      <c r="P39" s="135"/>
      <c r="Q39" s="135">
        <v>0</v>
      </c>
      <c r="R39" s="135"/>
      <c r="S39" s="68"/>
      <c r="T39" s="36"/>
      <c r="CA39" s="58"/>
      <c r="CB39" s="58"/>
      <c r="CC39" s="131"/>
      <c r="CD39" s="131"/>
      <c r="CE39" s="131"/>
      <c r="CF39" s="58"/>
      <c r="CG39" s="36"/>
      <c r="CH39" s="36"/>
      <c r="CI39" s="36"/>
      <c r="CJ39" s="36"/>
      <c r="CK39" s="36"/>
      <c r="CL39" s="36"/>
      <c r="CM39" s="36"/>
      <c r="CN39" s="36"/>
      <c r="CO39" s="36"/>
      <c r="CP39" s="36"/>
      <c r="CQ39" s="36"/>
      <c r="CR39" s="36"/>
      <c r="CS39" s="60"/>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row>
    <row r="40" spans="1:133" s="37" customFormat="1" ht="33" customHeight="1" thickBot="1">
      <c r="A40" s="36"/>
      <c r="B40" s="68"/>
      <c r="C40" s="260"/>
      <c r="D40" s="203"/>
      <c r="E40" s="203"/>
      <c r="F40" s="194" t="s">
        <v>322</v>
      </c>
      <c r="G40" s="195"/>
      <c r="H40" s="195"/>
      <c r="I40" s="195"/>
      <c r="J40" s="195"/>
      <c r="K40" s="195"/>
      <c r="L40" s="195"/>
      <c r="M40" s="195"/>
      <c r="N40" s="196"/>
      <c r="O40" s="135">
        <v>0</v>
      </c>
      <c r="P40" s="135"/>
      <c r="Q40" s="135">
        <v>0</v>
      </c>
      <c r="R40" s="135"/>
      <c r="S40" s="68"/>
      <c r="T40" s="36"/>
      <c r="CA40" s="58"/>
      <c r="CB40" s="58"/>
      <c r="CC40" s="131"/>
      <c r="CD40" s="131"/>
      <c r="CE40" s="131"/>
      <c r="CF40" s="58"/>
      <c r="CG40" s="36"/>
      <c r="CH40" s="36"/>
      <c r="CI40" s="36"/>
      <c r="CJ40" s="36"/>
      <c r="CK40" s="36"/>
      <c r="CL40" s="36"/>
      <c r="CM40" s="36"/>
      <c r="CN40" s="36"/>
      <c r="CO40" s="36"/>
      <c r="CP40" s="36"/>
      <c r="CQ40" s="36"/>
      <c r="CR40" s="36"/>
      <c r="CS40" s="60"/>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row>
    <row r="41" spans="1:133" ht="6.7" customHeight="1" thickBot="1">
      <c r="A41" s="25"/>
      <c r="B41" s="33"/>
      <c r="C41" s="33"/>
      <c r="D41" s="33"/>
      <c r="E41" s="33"/>
      <c r="F41" s="33"/>
      <c r="G41" s="33"/>
      <c r="H41" s="33"/>
      <c r="I41" s="22"/>
      <c r="J41" s="33"/>
      <c r="K41" s="33"/>
      <c r="L41" s="33"/>
      <c r="M41" s="33"/>
      <c r="N41" s="33"/>
      <c r="O41" s="33"/>
      <c r="P41" s="33"/>
      <c r="Q41" s="33"/>
      <c r="R41" s="33"/>
      <c r="S41" s="33"/>
      <c r="T41" s="25"/>
      <c r="CA41" s="57"/>
      <c r="CB41" s="57"/>
      <c r="CC41" s="234"/>
      <c r="CD41" s="234"/>
      <c r="CE41" s="234"/>
      <c r="CF41" s="57"/>
      <c r="CG41" s="25"/>
      <c r="CH41" s="25"/>
      <c r="CI41" s="25"/>
      <c r="CJ41" s="25"/>
      <c r="CK41" s="25"/>
      <c r="CL41" s="25"/>
      <c r="CM41" s="25"/>
      <c r="CN41" s="25"/>
      <c r="CO41" s="25"/>
      <c r="CP41" s="25"/>
      <c r="CQ41" s="25"/>
      <c r="CR41" s="25"/>
      <c r="CS41" s="60"/>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row>
    <row r="42" spans="1:133" ht="33" customHeight="1" thickBot="1">
      <c r="A42" s="25"/>
      <c r="B42" s="33"/>
      <c r="C42" s="227" t="s">
        <v>187</v>
      </c>
      <c r="D42" s="228"/>
      <c r="E42" s="228"/>
      <c r="F42" s="228"/>
      <c r="G42" s="229"/>
      <c r="H42" s="264">
        <f>SUM(Q26+Q33+Q34+Q35+Q38+Q39)</f>
        <v>0</v>
      </c>
      <c r="I42" s="265"/>
      <c r="J42" s="266"/>
      <c r="K42" s="23"/>
      <c r="L42" s="227" t="s">
        <v>188</v>
      </c>
      <c r="M42" s="228"/>
      <c r="N42" s="228"/>
      <c r="O42" s="228"/>
      <c r="P42" s="229"/>
      <c r="Q42" s="224">
        <f>SUM(Q27+Q40)</f>
        <v>0</v>
      </c>
      <c r="R42" s="225"/>
      <c r="S42" s="33"/>
      <c r="T42" s="25"/>
      <c r="CA42" s="57"/>
      <c r="CB42" s="57"/>
      <c r="CC42" s="57"/>
      <c r="CD42" s="57"/>
      <c r="CE42" s="57"/>
      <c r="CF42" s="57"/>
      <c r="CG42" s="25"/>
      <c r="CH42" s="25"/>
      <c r="CI42" s="25"/>
      <c r="CJ42" s="25"/>
      <c r="CK42" s="25"/>
      <c r="CL42" s="25"/>
      <c r="CM42" s="25"/>
      <c r="CN42" s="25"/>
      <c r="CO42" s="25"/>
      <c r="CP42" s="25"/>
      <c r="CQ42" s="25"/>
      <c r="CR42" s="25"/>
      <c r="CS42" s="60"/>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row>
    <row r="43" spans="1:133" ht="40.5" customHeight="1">
      <c r="A43" s="25"/>
      <c r="B43" s="33"/>
      <c r="C43" s="257" t="s">
        <v>194</v>
      </c>
      <c r="D43" s="257"/>
      <c r="E43" s="257"/>
      <c r="F43" s="257"/>
      <c r="G43" s="257"/>
      <c r="H43" s="257"/>
      <c r="I43" s="257"/>
      <c r="J43" s="261" t="s">
        <v>193</v>
      </c>
      <c r="K43" s="261"/>
      <c r="L43" s="261"/>
      <c r="M43" s="222" t="s">
        <v>284</v>
      </c>
      <c r="N43" s="222"/>
      <c r="O43" s="222"/>
      <c r="P43" s="222"/>
      <c r="Q43" s="222"/>
      <c r="R43" s="222"/>
      <c r="S43" s="33"/>
      <c r="T43" s="25"/>
      <c r="CA43" s="25"/>
      <c r="CB43" s="25"/>
      <c r="CC43" s="25"/>
      <c r="CD43" s="25"/>
      <c r="CE43" s="25"/>
      <c r="CF43" s="25"/>
      <c r="CG43" s="25"/>
      <c r="CH43" s="25"/>
      <c r="CI43" s="25"/>
      <c r="CJ43" s="25"/>
      <c r="CK43" s="25"/>
      <c r="CL43" s="25"/>
      <c r="CM43" s="25"/>
      <c r="CN43" s="25"/>
      <c r="CO43" s="25"/>
      <c r="CP43" s="25"/>
      <c r="CQ43" s="25"/>
      <c r="CR43" s="25"/>
      <c r="CS43" s="60"/>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row>
    <row r="44" spans="1:133" ht="11.25" customHeight="1">
      <c r="A44" s="25"/>
      <c r="B44" s="51"/>
      <c r="C44" s="38"/>
      <c r="D44" s="38"/>
      <c r="E44" s="38"/>
      <c r="F44" s="38"/>
      <c r="G44" s="38"/>
      <c r="H44" s="38"/>
      <c r="I44" s="38"/>
      <c r="J44" s="39"/>
      <c r="K44" s="39"/>
      <c r="L44" s="39"/>
      <c r="M44" s="40"/>
      <c r="N44" s="40"/>
      <c r="O44" s="40"/>
      <c r="P44" s="40"/>
      <c r="Q44" s="40"/>
      <c r="R44" s="40"/>
      <c r="S44" s="51"/>
      <c r="T44" s="25"/>
      <c r="CA44" s="25"/>
      <c r="CB44" s="25"/>
      <c r="CC44" s="25"/>
      <c r="CD44" s="25"/>
      <c r="CE44" s="25"/>
      <c r="CF44" s="25"/>
      <c r="CG44" s="25"/>
      <c r="CH44" s="25"/>
      <c r="CI44" s="25"/>
      <c r="CJ44" s="25"/>
      <c r="CK44" s="25"/>
      <c r="CL44" s="25"/>
      <c r="CM44" s="25"/>
      <c r="CN44" s="25"/>
      <c r="CO44" s="25"/>
      <c r="CP44" s="25"/>
      <c r="CQ44" s="25"/>
      <c r="CR44" s="25"/>
      <c r="CS44" s="60"/>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row>
    <row r="45" spans="1:133" ht="9.75" customHeight="1">
      <c r="A45" s="25"/>
      <c r="B45" s="57"/>
      <c r="C45" s="57"/>
      <c r="D45" s="57"/>
      <c r="E45" s="57"/>
      <c r="F45" s="57"/>
      <c r="G45" s="57"/>
      <c r="H45" s="57"/>
      <c r="I45" s="57"/>
      <c r="J45" s="57"/>
      <c r="K45" s="57"/>
      <c r="L45" s="57"/>
      <c r="M45" s="57"/>
      <c r="N45" s="57"/>
      <c r="O45" s="57"/>
      <c r="P45" s="57"/>
      <c r="Q45" s="57"/>
      <c r="R45" s="57"/>
      <c r="S45" s="57"/>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60"/>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row>
    <row r="46" spans="1:133" ht="9.75" customHeight="1" thickBot="1">
      <c r="A46" s="25"/>
      <c r="B46" s="33"/>
      <c r="C46" s="41"/>
      <c r="D46" s="41"/>
      <c r="E46" s="41"/>
      <c r="F46" s="41"/>
      <c r="G46" s="41"/>
      <c r="H46" s="41"/>
      <c r="I46" s="41"/>
      <c r="J46" s="75"/>
      <c r="K46" s="75"/>
      <c r="L46" s="75"/>
      <c r="M46" s="42"/>
      <c r="N46" s="42"/>
      <c r="O46" s="42"/>
      <c r="P46" s="42"/>
      <c r="Q46" s="42"/>
      <c r="R46" s="42"/>
      <c r="S46" s="33"/>
      <c r="T46" s="25"/>
      <c r="CA46" s="25"/>
      <c r="CB46" s="25"/>
      <c r="CC46" s="25"/>
      <c r="CD46" s="25"/>
      <c r="CE46" s="25"/>
      <c r="CF46" s="25"/>
      <c r="CG46" s="25"/>
      <c r="CH46" s="25"/>
      <c r="CI46" s="25"/>
      <c r="CJ46" s="25"/>
      <c r="CK46" s="25"/>
      <c r="CL46" s="25"/>
      <c r="CM46" s="25"/>
      <c r="CN46" s="25"/>
      <c r="CO46" s="25"/>
      <c r="CP46" s="25"/>
      <c r="CQ46" s="25"/>
      <c r="CR46" s="25"/>
      <c r="CS46" s="60"/>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row>
    <row r="47" spans="1:133" ht="21" customHeight="1">
      <c r="A47" s="25"/>
      <c r="B47" s="33"/>
      <c r="C47" s="207" t="s">
        <v>197</v>
      </c>
      <c r="D47" s="243" t="s">
        <v>221</v>
      </c>
      <c r="E47" s="243"/>
      <c r="F47" s="243"/>
      <c r="G47" s="243"/>
      <c r="H47" s="243"/>
      <c r="I47" s="243"/>
      <c r="J47" s="243"/>
      <c r="K47" s="243"/>
      <c r="L47" s="243"/>
      <c r="M47" s="243"/>
      <c r="N47" s="243"/>
      <c r="O47" s="243"/>
      <c r="P47" s="243"/>
      <c r="Q47" s="243"/>
      <c r="R47" s="244"/>
      <c r="S47" s="33"/>
      <c r="T47" s="25"/>
      <c r="CA47" s="57"/>
      <c r="CB47" s="57"/>
      <c r="CC47" s="57"/>
      <c r="CD47" s="57"/>
      <c r="CE47" s="57"/>
      <c r="CF47" s="57"/>
      <c r="CG47" s="25"/>
      <c r="CH47" s="25"/>
      <c r="CI47" s="25"/>
      <c r="CJ47" s="25"/>
      <c r="CK47" s="25"/>
      <c r="CL47" s="25"/>
      <c r="CM47" s="25"/>
      <c r="CN47" s="25"/>
      <c r="CO47" s="25"/>
      <c r="CP47" s="25"/>
      <c r="CQ47" s="25"/>
      <c r="CR47" s="25"/>
      <c r="CS47" s="60"/>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row>
    <row r="48" spans="1:133" ht="57" customHeight="1" thickBot="1">
      <c r="A48" s="25"/>
      <c r="B48" s="33"/>
      <c r="C48" s="208"/>
      <c r="D48" s="138" t="s">
        <v>313</v>
      </c>
      <c r="E48" s="138"/>
      <c r="F48" s="138"/>
      <c r="G48" s="136" t="s">
        <v>323</v>
      </c>
      <c r="H48" s="136"/>
      <c r="I48" s="136"/>
      <c r="J48" s="136"/>
      <c r="K48" s="136"/>
      <c r="L48" s="136"/>
      <c r="M48" s="136"/>
      <c r="N48" s="136"/>
      <c r="O48" s="136"/>
      <c r="P48" s="136"/>
      <c r="Q48" s="136"/>
      <c r="R48" s="137"/>
      <c r="S48" s="33"/>
      <c r="T48" s="25"/>
      <c r="CA48" s="57"/>
      <c r="CC48" s="251" t="s">
        <v>307</v>
      </c>
      <c r="CD48" s="251"/>
      <c r="CE48" s="251"/>
      <c r="CF48" s="57"/>
      <c r="CG48" s="25"/>
      <c r="CH48" s="25"/>
      <c r="CI48" s="25"/>
      <c r="CJ48" s="25"/>
      <c r="CK48" s="25"/>
      <c r="CL48" s="25"/>
      <c r="CM48" s="25"/>
      <c r="CN48" s="25"/>
      <c r="CO48" s="25"/>
      <c r="CP48" s="25"/>
      <c r="CQ48" s="25"/>
      <c r="CR48" s="25"/>
      <c r="CS48" s="60"/>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row>
    <row r="49" spans="1:133" ht="6.7" customHeight="1" thickBot="1">
      <c r="A49" s="25"/>
      <c r="B49" s="33"/>
      <c r="C49" s="208"/>
      <c r="D49" s="43"/>
      <c r="E49" s="43"/>
      <c r="F49" s="43"/>
      <c r="G49" s="43"/>
      <c r="H49" s="43"/>
      <c r="I49" s="43"/>
      <c r="J49" s="43"/>
      <c r="K49" s="43"/>
      <c r="L49" s="43"/>
      <c r="M49" s="43"/>
      <c r="N49" s="43"/>
      <c r="O49" s="43"/>
      <c r="P49" s="43"/>
      <c r="Q49" s="43"/>
      <c r="R49" s="43"/>
      <c r="S49" s="33"/>
      <c r="T49" s="25"/>
      <c r="CA49" s="57"/>
      <c r="CB49" s="57"/>
      <c r="CC49" s="251"/>
      <c r="CD49" s="251"/>
      <c r="CE49" s="251"/>
      <c r="CF49" s="57"/>
      <c r="CG49" s="25"/>
      <c r="CH49" s="25"/>
      <c r="CI49" s="25"/>
      <c r="CJ49" s="25"/>
      <c r="CK49" s="25"/>
      <c r="CL49" s="25"/>
      <c r="CM49" s="25"/>
      <c r="CN49" s="25"/>
      <c r="CO49" s="25"/>
      <c r="CP49" s="25"/>
      <c r="CQ49" s="25"/>
      <c r="CR49" s="25"/>
      <c r="CS49" s="60"/>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row>
    <row r="50" spans="1:133" ht="27" customHeight="1">
      <c r="A50" s="25"/>
      <c r="B50" s="33"/>
      <c r="C50" s="208"/>
      <c r="D50" s="145" t="s">
        <v>198</v>
      </c>
      <c r="E50" s="145"/>
      <c r="F50" s="145"/>
      <c r="G50" s="145"/>
      <c r="H50" s="145"/>
      <c r="I50" s="145"/>
      <c r="J50" s="262" t="s">
        <v>199</v>
      </c>
      <c r="K50" s="145"/>
      <c r="L50" s="145"/>
      <c r="M50" s="145"/>
      <c r="N50" s="145"/>
      <c r="O50" s="145"/>
      <c r="P50" s="145"/>
      <c r="Q50" s="145"/>
      <c r="R50" s="263"/>
      <c r="S50" s="33"/>
      <c r="T50" s="25"/>
      <c r="CA50" s="57"/>
      <c r="CB50" s="57"/>
      <c r="CC50" s="251"/>
      <c r="CD50" s="251"/>
      <c r="CE50" s="251"/>
      <c r="CF50" s="57"/>
      <c r="CG50" s="25"/>
      <c r="CH50" s="25"/>
      <c r="CI50" s="25"/>
      <c r="CJ50" s="25"/>
      <c r="CK50" s="25"/>
      <c r="CL50" s="25"/>
      <c r="CM50" s="25"/>
      <c r="CN50" s="25"/>
      <c r="CO50" s="25"/>
      <c r="CP50" s="25"/>
      <c r="CQ50" s="25"/>
      <c r="CR50" s="25"/>
      <c r="CS50" s="60"/>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row>
    <row r="51" spans="1:133" ht="27" customHeight="1">
      <c r="A51" s="25"/>
      <c r="B51" s="33"/>
      <c r="C51" s="208"/>
      <c r="D51" s="146" t="s">
        <v>238</v>
      </c>
      <c r="E51" s="146"/>
      <c r="F51" s="146"/>
      <c r="G51" s="146"/>
      <c r="H51" s="146"/>
      <c r="I51" s="146"/>
      <c r="J51" s="223" t="s">
        <v>241</v>
      </c>
      <c r="K51" s="192"/>
      <c r="L51" s="192"/>
      <c r="M51" s="192"/>
      <c r="N51" s="192"/>
      <c r="O51" s="192"/>
      <c r="P51" s="192"/>
      <c r="Q51" s="192"/>
      <c r="R51" s="193"/>
      <c r="S51" s="33"/>
      <c r="T51" s="25"/>
      <c r="CA51" s="57"/>
      <c r="CB51" s="57"/>
      <c r="CC51" s="251"/>
      <c r="CD51" s="251"/>
      <c r="CE51" s="251"/>
      <c r="CF51" s="57"/>
      <c r="CG51" s="25"/>
      <c r="CH51" s="25"/>
      <c r="CI51" s="25"/>
      <c r="CJ51" s="25"/>
      <c r="CK51" s="25"/>
      <c r="CL51" s="25"/>
      <c r="CM51" s="25"/>
      <c r="CN51" s="25"/>
      <c r="CO51" s="25"/>
      <c r="CP51" s="25"/>
      <c r="CQ51" s="25"/>
      <c r="CR51" s="25"/>
      <c r="CS51" s="60"/>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row>
    <row r="52" spans="1:133" ht="27" customHeight="1">
      <c r="A52" s="25"/>
      <c r="B52" s="33"/>
      <c r="C52" s="208"/>
      <c r="D52" s="146" t="s">
        <v>239</v>
      </c>
      <c r="E52" s="146"/>
      <c r="F52" s="146"/>
      <c r="G52" s="146"/>
      <c r="H52" s="146"/>
      <c r="I52" s="146"/>
      <c r="J52" s="191" t="s">
        <v>242</v>
      </c>
      <c r="K52" s="192"/>
      <c r="L52" s="192"/>
      <c r="M52" s="192"/>
      <c r="N52" s="192"/>
      <c r="O52" s="192"/>
      <c r="P52" s="192"/>
      <c r="Q52" s="192"/>
      <c r="R52" s="193"/>
      <c r="S52" s="33"/>
      <c r="T52" s="25"/>
      <c r="CA52" s="57"/>
      <c r="CB52" s="57"/>
      <c r="CC52" s="251"/>
      <c r="CD52" s="251"/>
      <c r="CE52" s="251"/>
      <c r="CF52" s="57"/>
      <c r="CG52" s="25"/>
      <c r="CH52" s="25"/>
      <c r="CI52" s="25"/>
      <c r="CJ52" s="25"/>
      <c r="CK52" s="25"/>
      <c r="CL52" s="25"/>
      <c r="CM52" s="25"/>
      <c r="CN52" s="25"/>
      <c r="CO52" s="25"/>
      <c r="CP52" s="25"/>
      <c r="CQ52" s="25"/>
      <c r="CR52" s="25"/>
      <c r="CS52" s="60"/>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row>
    <row r="53" spans="1:133" ht="27" customHeight="1">
      <c r="A53" s="25"/>
      <c r="B53" s="33"/>
      <c r="C53" s="208"/>
      <c r="D53" s="146" t="s">
        <v>240</v>
      </c>
      <c r="E53" s="146"/>
      <c r="F53" s="146"/>
      <c r="G53" s="146"/>
      <c r="H53" s="146"/>
      <c r="I53" s="146"/>
      <c r="J53" s="191" t="s">
        <v>243</v>
      </c>
      <c r="K53" s="192"/>
      <c r="L53" s="192"/>
      <c r="M53" s="192"/>
      <c r="N53" s="192"/>
      <c r="O53" s="192"/>
      <c r="P53" s="192"/>
      <c r="Q53" s="192"/>
      <c r="R53" s="193"/>
      <c r="S53" s="33"/>
      <c r="T53" s="25"/>
      <c r="CA53" s="57"/>
      <c r="CB53" s="57"/>
      <c r="CC53" s="251"/>
      <c r="CD53" s="251"/>
      <c r="CE53" s="251"/>
      <c r="CF53" s="57"/>
      <c r="CG53" s="25"/>
      <c r="CH53" s="25"/>
      <c r="CI53" s="25"/>
      <c r="CJ53" s="25"/>
      <c r="CK53" s="25"/>
      <c r="CL53" s="25"/>
      <c r="CM53" s="25"/>
      <c r="CN53" s="25"/>
      <c r="CO53" s="25"/>
      <c r="CP53" s="25"/>
      <c r="CQ53" s="25"/>
      <c r="CR53" s="25"/>
      <c r="CS53" s="60"/>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row>
    <row r="54" spans="1:133" ht="19.5" customHeight="1" thickBot="1">
      <c r="A54" s="25"/>
      <c r="B54" s="33"/>
      <c r="C54" s="208"/>
      <c r="D54" s="256" t="s">
        <v>200</v>
      </c>
      <c r="E54" s="256"/>
      <c r="F54" s="256"/>
      <c r="G54" s="256"/>
      <c r="H54" s="256"/>
      <c r="I54" s="256"/>
      <c r="J54" s="269" t="s">
        <v>244</v>
      </c>
      <c r="K54" s="270"/>
      <c r="L54" s="270"/>
      <c r="M54" s="270"/>
      <c r="N54" s="270"/>
      <c r="O54" s="270"/>
      <c r="P54" s="270"/>
      <c r="Q54" s="270"/>
      <c r="R54" s="271"/>
      <c r="S54" s="33"/>
      <c r="T54" s="25"/>
      <c r="CA54" s="57"/>
      <c r="CB54" s="57"/>
      <c r="CC54" s="251"/>
      <c r="CD54" s="251"/>
      <c r="CE54" s="251"/>
      <c r="CF54" s="57"/>
      <c r="CG54" s="25"/>
      <c r="CH54" s="25"/>
      <c r="CI54" s="25"/>
      <c r="CJ54" s="25"/>
      <c r="CK54" s="25"/>
      <c r="CL54" s="25"/>
      <c r="CM54" s="25"/>
      <c r="CN54" s="25"/>
      <c r="CO54" s="25"/>
      <c r="CP54" s="25"/>
      <c r="CQ54" s="25"/>
      <c r="CR54" s="25"/>
      <c r="CS54" s="60"/>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row>
    <row r="55" spans="1:133" ht="6.7" customHeight="1" thickBot="1">
      <c r="A55" s="25"/>
      <c r="B55" s="33"/>
      <c r="C55" s="208"/>
      <c r="D55" s="44"/>
      <c r="E55" s="44"/>
      <c r="F55" s="44"/>
      <c r="G55" s="44"/>
      <c r="H55" s="44"/>
      <c r="I55" s="45"/>
      <c r="J55" s="44"/>
      <c r="K55" s="44"/>
      <c r="L55" s="44"/>
      <c r="M55" s="44"/>
      <c r="N55" s="44"/>
      <c r="O55" s="44"/>
      <c r="P55" s="44"/>
      <c r="Q55" s="44"/>
      <c r="R55" s="44"/>
      <c r="S55" s="33"/>
      <c r="T55" s="25"/>
      <c r="CA55" s="57"/>
      <c r="CB55" s="57"/>
      <c r="CC55" s="251"/>
      <c r="CD55" s="251"/>
      <c r="CE55" s="251"/>
      <c r="CF55" s="57"/>
      <c r="CG55" s="25"/>
      <c r="CH55" s="25"/>
      <c r="CI55" s="25"/>
      <c r="CJ55" s="25"/>
      <c r="CK55" s="25"/>
      <c r="CL55" s="25"/>
      <c r="CM55" s="25"/>
      <c r="CN55" s="25"/>
      <c r="CO55" s="25"/>
      <c r="CP55" s="25"/>
      <c r="CQ55" s="25"/>
      <c r="CR55" s="25"/>
      <c r="CS55" s="60"/>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row>
    <row r="56" spans="1:133" ht="65.25" customHeight="1" thickBot="1">
      <c r="A56" s="60"/>
      <c r="B56" s="33"/>
      <c r="C56" s="208"/>
      <c r="D56" s="267" t="s">
        <v>236</v>
      </c>
      <c r="E56" s="267"/>
      <c r="F56" s="268"/>
      <c r="G56" s="248" t="s">
        <v>288</v>
      </c>
      <c r="H56" s="249"/>
      <c r="I56" s="250"/>
      <c r="J56" s="226">
        <v>0</v>
      </c>
      <c r="K56" s="232"/>
      <c r="L56" s="233"/>
      <c r="M56" s="245" t="s">
        <v>290</v>
      </c>
      <c r="N56" s="246"/>
      <c r="O56" s="246"/>
      <c r="P56" s="247"/>
      <c r="Q56" s="226">
        <v>0</v>
      </c>
      <c r="R56" s="148"/>
      <c r="S56" s="33"/>
      <c r="T56" s="25"/>
      <c r="CA56" s="57"/>
      <c r="CB56" s="57"/>
      <c r="CC56" s="251"/>
      <c r="CD56" s="251"/>
      <c r="CE56" s="251"/>
      <c r="CF56" s="57"/>
      <c r="CG56" s="25"/>
      <c r="CH56" s="25"/>
      <c r="CI56" s="25"/>
      <c r="CJ56" s="25"/>
      <c r="CK56" s="25"/>
      <c r="CL56" s="25"/>
      <c r="CM56" s="25"/>
      <c r="CN56" s="25"/>
      <c r="CO56" s="25"/>
      <c r="CP56" s="25"/>
      <c r="CQ56" s="25"/>
      <c r="CR56" s="25"/>
      <c r="CS56" s="60"/>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row>
    <row r="57" spans="1:133" ht="6" customHeight="1" thickBot="1">
      <c r="A57" s="25"/>
      <c r="B57" s="33"/>
      <c r="C57" s="208"/>
      <c r="D57" s="116"/>
      <c r="E57" s="116"/>
      <c r="F57" s="116"/>
      <c r="G57" s="69"/>
      <c r="H57" s="69"/>
      <c r="I57" s="69"/>
      <c r="J57" s="78"/>
      <c r="K57" s="78"/>
      <c r="L57" s="78"/>
      <c r="M57" s="69"/>
      <c r="N57" s="69"/>
      <c r="O57" s="69"/>
      <c r="P57" s="69"/>
      <c r="Q57" s="78"/>
      <c r="R57" s="78"/>
      <c r="S57" s="33"/>
      <c r="T57" s="25"/>
      <c r="CA57" s="57"/>
      <c r="CB57" s="57"/>
      <c r="CC57" s="251"/>
      <c r="CD57" s="251"/>
      <c r="CE57" s="251"/>
      <c r="CF57" s="57"/>
      <c r="CG57" s="25"/>
      <c r="CH57" s="25"/>
      <c r="CI57" s="25"/>
      <c r="CJ57" s="25"/>
      <c r="CK57" s="25"/>
      <c r="CL57" s="25"/>
      <c r="CM57" s="25"/>
      <c r="CN57" s="25"/>
      <c r="CO57" s="25"/>
      <c r="CP57" s="25"/>
      <c r="CQ57" s="25"/>
      <c r="CR57" s="25"/>
      <c r="CS57" s="60"/>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row>
    <row r="58" spans="1:133" ht="15.75" customHeight="1">
      <c r="A58" s="25"/>
      <c r="B58" s="33"/>
      <c r="C58" s="208"/>
      <c r="D58" s="235" t="s">
        <v>220</v>
      </c>
      <c r="E58" s="235"/>
      <c r="F58" s="235"/>
      <c r="G58" s="235"/>
      <c r="H58" s="235"/>
      <c r="I58" s="235"/>
      <c r="J58" s="235"/>
      <c r="K58" s="235"/>
      <c r="L58" s="235"/>
      <c r="M58" s="235"/>
      <c r="N58" s="236"/>
      <c r="O58" s="237" t="s">
        <v>286</v>
      </c>
      <c r="P58" s="237"/>
      <c r="Q58" s="239" t="s">
        <v>245</v>
      </c>
      <c r="R58" s="240"/>
      <c r="S58" s="33"/>
      <c r="T58" s="25"/>
      <c r="CA58" s="57"/>
      <c r="CB58" s="57"/>
      <c r="CC58" s="251"/>
      <c r="CD58" s="251"/>
      <c r="CE58" s="251"/>
      <c r="CF58" s="57"/>
      <c r="CG58" s="25"/>
      <c r="CH58" s="25"/>
      <c r="CI58" s="25"/>
      <c r="CJ58" s="25"/>
      <c r="CK58" s="25"/>
      <c r="CL58" s="25"/>
      <c r="CM58" s="25"/>
      <c r="CN58" s="25"/>
      <c r="CO58" s="25"/>
      <c r="CP58" s="25"/>
      <c r="CQ58" s="25"/>
      <c r="CR58" s="25"/>
      <c r="CS58" s="60"/>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row>
    <row r="59" spans="1:133" ht="45" customHeight="1">
      <c r="A59" s="25"/>
      <c r="B59" s="33"/>
      <c r="C59" s="208"/>
      <c r="D59" s="184" t="s">
        <v>289</v>
      </c>
      <c r="E59" s="184"/>
      <c r="F59" s="184"/>
      <c r="G59" s="184"/>
      <c r="H59" s="184"/>
      <c r="I59" s="184"/>
      <c r="J59" s="184"/>
      <c r="K59" s="184"/>
      <c r="L59" s="184"/>
      <c r="M59" s="184"/>
      <c r="N59" s="185"/>
      <c r="O59" s="238"/>
      <c r="P59" s="238"/>
      <c r="Q59" s="241"/>
      <c r="R59" s="242"/>
      <c r="S59" s="33"/>
      <c r="T59" s="25"/>
      <c r="CA59" s="57"/>
      <c r="CB59" s="57"/>
      <c r="CC59" s="252" t="s">
        <v>316</v>
      </c>
      <c r="CD59" s="253"/>
      <c r="CE59" s="253"/>
      <c r="CF59" s="57"/>
      <c r="CG59" s="25"/>
      <c r="CH59" s="25"/>
      <c r="CI59" s="25"/>
      <c r="CJ59" s="25"/>
      <c r="CK59" s="25"/>
      <c r="CL59" s="25"/>
      <c r="CM59" s="25"/>
      <c r="CN59" s="25"/>
      <c r="CO59" s="25"/>
      <c r="CP59" s="25"/>
      <c r="CQ59" s="25"/>
      <c r="CR59" s="25"/>
      <c r="CS59" s="60"/>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row>
    <row r="60" spans="1:133" ht="45" customHeight="1" thickBot="1">
      <c r="A60" s="25"/>
      <c r="B60" s="33"/>
      <c r="C60" s="208"/>
      <c r="D60" s="189" t="s">
        <v>201</v>
      </c>
      <c r="E60" s="189"/>
      <c r="F60" s="189"/>
      <c r="G60" s="189"/>
      <c r="H60" s="189"/>
      <c r="I60" s="189"/>
      <c r="J60" s="190"/>
      <c r="K60" s="186" t="s">
        <v>222</v>
      </c>
      <c r="L60" s="187"/>
      <c r="M60" s="187"/>
      <c r="N60" s="188"/>
      <c r="O60" s="254">
        <v>0</v>
      </c>
      <c r="P60" s="254"/>
      <c r="Q60" s="254">
        <v>0</v>
      </c>
      <c r="R60" s="255"/>
      <c r="S60" s="33"/>
      <c r="T60" s="25"/>
      <c r="CA60" s="57"/>
      <c r="CB60" s="57"/>
      <c r="CC60" s="253"/>
      <c r="CD60" s="253"/>
      <c r="CE60" s="253"/>
      <c r="CF60" s="57"/>
      <c r="CG60" s="25"/>
      <c r="CH60" s="25"/>
      <c r="CI60" s="25"/>
      <c r="CJ60" s="25"/>
      <c r="CK60" s="25"/>
      <c r="CL60" s="25"/>
      <c r="CM60" s="25"/>
      <c r="CN60" s="25"/>
      <c r="CO60" s="25"/>
      <c r="CP60" s="25"/>
      <c r="CQ60" s="25"/>
      <c r="CR60" s="25"/>
      <c r="CS60" s="60"/>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row>
    <row r="61" spans="1:133" ht="6.7" customHeight="1" thickBot="1">
      <c r="A61" s="25"/>
      <c r="B61" s="33"/>
      <c r="C61" s="208"/>
      <c r="D61" s="46"/>
      <c r="E61" s="46"/>
      <c r="F61" s="46"/>
      <c r="G61" s="46"/>
      <c r="H61" s="46"/>
      <c r="I61" s="47"/>
      <c r="J61" s="46"/>
      <c r="K61" s="46"/>
      <c r="L61" s="46"/>
      <c r="M61" s="46"/>
      <c r="N61" s="46"/>
      <c r="O61" s="46"/>
      <c r="P61" s="46"/>
      <c r="Q61" s="46"/>
      <c r="R61" s="46"/>
      <c r="S61" s="33"/>
      <c r="T61" s="25"/>
      <c r="CA61" s="57"/>
      <c r="CB61" s="57"/>
      <c r="CC61" s="253"/>
      <c r="CD61" s="253"/>
      <c r="CE61" s="253"/>
      <c r="CF61" s="57"/>
      <c r="CG61" s="25"/>
      <c r="CH61" s="25"/>
      <c r="CI61" s="25"/>
      <c r="CJ61" s="25"/>
      <c r="CK61" s="25"/>
      <c r="CL61" s="25"/>
      <c r="CM61" s="25"/>
      <c r="CN61" s="25"/>
      <c r="CO61" s="25"/>
      <c r="CP61" s="25"/>
      <c r="CQ61" s="25"/>
      <c r="CR61" s="25"/>
      <c r="CS61" s="60"/>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row>
    <row r="62" spans="1:133" ht="53.25" customHeight="1">
      <c r="A62" s="25"/>
      <c r="B62" s="33"/>
      <c r="C62" s="208"/>
      <c r="D62" s="230" t="s">
        <v>287</v>
      </c>
      <c r="E62" s="230"/>
      <c r="F62" s="230"/>
      <c r="G62" s="230"/>
      <c r="H62" s="230"/>
      <c r="I62" s="230"/>
      <c r="J62" s="230"/>
      <c r="K62" s="230"/>
      <c r="L62" s="230"/>
      <c r="M62" s="230"/>
      <c r="N62" s="230"/>
      <c r="O62" s="230"/>
      <c r="P62" s="230"/>
      <c r="Q62" s="230"/>
      <c r="R62" s="231"/>
      <c r="S62" s="33"/>
      <c r="T62" s="25"/>
      <c r="CA62" s="57"/>
      <c r="CB62" s="57"/>
      <c r="CC62" s="253"/>
      <c r="CD62" s="253"/>
      <c r="CE62" s="253"/>
      <c r="CF62" s="57"/>
      <c r="CG62" s="25"/>
      <c r="CH62" s="25"/>
      <c r="CI62" s="25"/>
      <c r="CJ62" s="25"/>
      <c r="CK62" s="25"/>
      <c r="CL62" s="25"/>
      <c r="CM62" s="25"/>
      <c r="CN62" s="25"/>
      <c r="CO62" s="25"/>
      <c r="CP62" s="25"/>
      <c r="CQ62" s="25"/>
      <c r="CR62" s="25"/>
      <c r="CS62" s="60"/>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row>
    <row r="63" spans="1:133" ht="48" customHeight="1">
      <c r="A63" s="25"/>
      <c r="B63" s="33"/>
      <c r="C63" s="208"/>
      <c r="D63" s="161" t="s">
        <v>251</v>
      </c>
      <c r="E63" s="161"/>
      <c r="F63" s="161"/>
      <c r="G63" s="162"/>
      <c r="H63" s="48"/>
      <c r="I63" s="163" t="s">
        <v>237</v>
      </c>
      <c r="J63" s="164"/>
      <c r="K63" s="164"/>
      <c r="L63" s="164"/>
      <c r="M63" s="165"/>
      <c r="N63" s="48"/>
      <c r="O63" s="166" t="s">
        <v>317</v>
      </c>
      <c r="P63" s="161"/>
      <c r="Q63" s="161"/>
      <c r="R63" s="162"/>
      <c r="S63" s="33"/>
      <c r="T63" s="25"/>
      <c r="CA63" s="57"/>
      <c r="CB63" s="57"/>
      <c r="CC63" s="253"/>
      <c r="CD63" s="253"/>
      <c r="CE63" s="253"/>
      <c r="CF63" s="57"/>
      <c r="CG63" s="25"/>
      <c r="CH63" s="25"/>
      <c r="CI63" s="25"/>
      <c r="CJ63" s="25"/>
      <c r="CK63" s="25"/>
      <c r="CL63" s="25"/>
      <c r="CM63" s="25"/>
      <c r="CN63" s="25"/>
      <c r="CO63" s="25"/>
      <c r="CP63" s="25"/>
      <c r="CQ63" s="25"/>
      <c r="CR63" s="25"/>
      <c r="CS63" s="60"/>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row>
    <row r="64" spans="1:133" ht="33" customHeight="1">
      <c r="A64" s="25"/>
      <c r="B64" s="33"/>
      <c r="C64" s="208"/>
      <c r="D64" s="167" t="s">
        <v>246</v>
      </c>
      <c r="E64" s="168"/>
      <c r="F64" s="129" t="s">
        <v>202</v>
      </c>
      <c r="G64" s="130" t="s">
        <v>203</v>
      </c>
      <c r="H64" s="48"/>
      <c r="I64" s="169" t="s">
        <v>247</v>
      </c>
      <c r="J64" s="211"/>
      <c r="K64" s="170"/>
      <c r="L64" s="129" t="s">
        <v>202</v>
      </c>
      <c r="M64" s="130" t="s">
        <v>203</v>
      </c>
      <c r="N64" s="49"/>
      <c r="O64" s="169" t="s">
        <v>247</v>
      </c>
      <c r="P64" s="170"/>
      <c r="Q64" s="129" t="s">
        <v>202</v>
      </c>
      <c r="R64" s="130" t="s">
        <v>203</v>
      </c>
      <c r="S64" s="33"/>
      <c r="T64" s="25"/>
      <c r="CA64" s="57"/>
      <c r="CB64" s="57"/>
      <c r="CC64" s="253"/>
      <c r="CD64" s="253"/>
      <c r="CE64" s="253"/>
      <c r="CF64" s="57"/>
      <c r="CG64" s="25"/>
      <c r="CH64" s="25"/>
      <c r="CI64" s="25"/>
      <c r="CJ64" s="25"/>
      <c r="CK64" s="25"/>
      <c r="CL64" s="25"/>
      <c r="CM64" s="25"/>
      <c r="CN64" s="25"/>
      <c r="CO64" s="25"/>
      <c r="CP64" s="25"/>
      <c r="CQ64" s="25"/>
      <c r="CR64" s="25"/>
      <c r="CS64" s="60"/>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row>
    <row r="65" spans="1:133" ht="45" customHeight="1">
      <c r="A65" s="25"/>
      <c r="B65" s="33"/>
      <c r="C65" s="208"/>
      <c r="D65" s="171" t="s">
        <v>223</v>
      </c>
      <c r="E65" s="172"/>
      <c r="F65" s="53">
        <v>0</v>
      </c>
      <c r="G65" s="54">
        <v>0</v>
      </c>
      <c r="H65" s="48"/>
      <c r="I65" s="212" t="s">
        <v>227</v>
      </c>
      <c r="J65" s="213"/>
      <c r="K65" s="213"/>
      <c r="L65" s="53">
        <v>0</v>
      </c>
      <c r="M65" s="54">
        <v>0</v>
      </c>
      <c r="N65" s="48"/>
      <c r="O65" s="220" t="s">
        <v>228</v>
      </c>
      <c r="P65" s="221"/>
      <c r="Q65" s="53">
        <v>0</v>
      </c>
      <c r="R65" s="54">
        <v>0</v>
      </c>
      <c r="S65" s="33"/>
      <c r="T65" s="25"/>
      <c r="CA65" s="57"/>
      <c r="CB65" s="57"/>
      <c r="CC65" s="253"/>
      <c r="CD65" s="253"/>
      <c r="CE65" s="253"/>
      <c r="CF65" s="57"/>
      <c r="CG65" s="25"/>
      <c r="CH65" s="25"/>
      <c r="CI65" s="25"/>
      <c r="CJ65" s="25"/>
      <c r="CK65" s="25"/>
      <c r="CL65" s="25"/>
      <c r="CM65" s="25"/>
      <c r="CN65" s="25"/>
      <c r="CO65" s="25"/>
      <c r="CP65" s="25"/>
      <c r="CQ65" s="25"/>
      <c r="CR65" s="25"/>
      <c r="CS65" s="60"/>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row>
    <row r="66" spans="1:133" ht="45" customHeight="1">
      <c r="A66" s="25"/>
      <c r="B66" s="33"/>
      <c r="C66" s="208"/>
      <c r="D66" s="172" t="s">
        <v>224</v>
      </c>
      <c r="E66" s="173"/>
      <c r="F66" s="53">
        <v>0</v>
      </c>
      <c r="G66" s="54">
        <v>0</v>
      </c>
      <c r="H66" s="48"/>
      <c r="I66" s="212" t="s">
        <v>250</v>
      </c>
      <c r="J66" s="213"/>
      <c r="K66" s="213"/>
      <c r="L66" s="53">
        <v>0</v>
      </c>
      <c r="M66" s="54">
        <v>0</v>
      </c>
      <c r="N66" s="48"/>
      <c r="O66" s="220" t="s">
        <v>229</v>
      </c>
      <c r="P66" s="221"/>
      <c r="Q66" s="53">
        <v>0</v>
      </c>
      <c r="R66" s="54">
        <v>0</v>
      </c>
      <c r="S66" s="33"/>
      <c r="T66" s="25"/>
      <c r="CA66" s="57"/>
      <c r="CB66" s="57"/>
      <c r="CC66" s="253"/>
      <c r="CD66" s="253"/>
      <c r="CE66" s="253"/>
      <c r="CF66" s="57"/>
      <c r="CG66" s="25"/>
      <c r="CH66" s="25"/>
      <c r="CI66" s="25"/>
      <c r="CJ66" s="25"/>
      <c r="CK66" s="25"/>
      <c r="CL66" s="25"/>
      <c r="CM66" s="25"/>
      <c r="CN66" s="25"/>
      <c r="CO66" s="25"/>
      <c r="CP66" s="25"/>
      <c r="CQ66" s="25"/>
      <c r="CR66" s="25"/>
      <c r="CS66" s="60"/>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row>
    <row r="67" spans="1:133" ht="45" customHeight="1">
      <c r="A67" s="25"/>
      <c r="B67" s="33"/>
      <c r="C67" s="208"/>
      <c r="D67" s="172" t="s">
        <v>225</v>
      </c>
      <c r="E67" s="173"/>
      <c r="F67" s="53">
        <v>0</v>
      </c>
      <c r="G67" s="54">
        <v>0</v>
      </c>
      <c r="H67" s="48"/>
      <c r="I67" s="212" t="s">
        <v>249</v>
      </c>
      <c r="J67" s="213"/>
      <c r="K67" s="213"/>
      <c r="L67" s="53">
        <v>0</v>
      </c>
      <c r="M67" s="54">
        <v>0</v>
      </c>
      <c r="N67" s="48"/>
      <c r="O67" s="220" t="s">
        <v>230</v>
      </c>
      <c r="P67" s="221"/>
      <c r="Q67" s="53">
        <v>0</v>
      </c>
      <c r="R67" s="54">
        <v>0</v>
      </c>
      <c r="S67" s="33"/>
      <c r="T67" s="25"/>
      <c r="CA67" s="57"/>
      <c r="CB67" s="57"/>
      <c r="CC67" s="219" t="s">
        <v>285</v>
      </c>
      <c r="CD67" s="219"/>
      <c r="CE67" s="219"/>
      <c r="CF67" s="57"/>
      <c r="CG67" s="25"/>
      <c r="CH67" s="25"/>
      <c r="CI67" s="25"/>
      <c r="CJ67" s="25"/>
      <c r="CK67" s="25"/>
      <c r="CL67" s="25"/>
      <c r="CM67" s="25"/>
      <c r="CN67" s="25"/>
      <c r="CO67" s="25"/>
      <c r="CP67" s="25"/>
      <c r="CQ67" s="25"/>
      <c r="CR67" s="25"/>
      <c r="CS67" s="60"/>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row>
    <row r="68" spans="1:133" ht="55.5" customHeight="1" thickBot="1">
      <c r="A68" s="25"/>
      <c r="B68" s="33"/>
      <c r="C68" s="209"/>
      <c r="D68" s="178" t="s">
        <v>226</v>
      </c>
      <c r="E68" s="179"/>
      <c r="F68" s="55">
        <v>0</v>
      </c>
      <c r="G68" s="56">
        <v>0</v>
      </c>
      <c r="H68" s="48"/>
      <c r="I68" s="176" t="s">
        <v>248</v>
      </c>
      <c r="J68" s="177"/>
      <c r="K68" s="177"/>
      <c r="L68" s="55">
        <v>0</v>
      </c>
      <c r="M68" s="56">
        <v>0</v>
      </c>
      <c r="N68" s="48"/>
      <c r="O68" s="174" t="s">
        <v>231</v>
      </c>
      <c r="P68" s="175"/>
      <c r="Q68" s="55">
        <v>0</v>
      </c>
      <c r="R68" s="56">
        <v>0</v>
      </c>
      <c r="S68" s="33"/>
      <c r="T68" s="25"/>
      <c r="CA68" s="57"/>
      <c r="CB68" s="57"/>
      <c r="CC68" s="218"/>
      <c r="CD68" s="218"/>
      <c r="CE68" s="218"/>
      <c r="CF68" s="57"/>
      <c r="CG68" s="25"/>
      <c r="CH68" s="25"/>
      <c r="CI68" s="25"/>
      <c r="CJ68" s="25"/>
      <c r="CK68" s="25"/>
      <c r="CL68" s="25"/>
      <c r="CM68" s="25"/>
      <c r="CN68" s="25"/>
      <c r="CO68" s="25"/>
      <c r="CP68" s="25"/>
      <c r="CQ68" s="25"/>
      <c r="CR68" s="25"/>
      <c r="CS68" s="60"/>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row>
    <row r="69" spans="1:133" ht="9.75" customHeight="1" thickBot="1">
      <c r="A69" s="25"/>
      <c r="B69" s="33"/>
      <c r="C69" s="50"/>
      <c r="D69" s="33"/>
      <c r="E69" s="33"/>
      <c r="F69" s="33"/>
      <c r="G69" s="33"/>
      <c r="H69" s="33"/>
      <c r="I69" s="22"/>
      <c r="J69" s="33"/>
      <c r="K69" s="33"/>
      <c r="L69" s="33"/>
      <c r="M69" s="33"/>
      <c r="N69" s="33"/>
      <c r="O69" s="33"/>
      <c r="P69" s="33"/>
      <c r="Q69" s="33"/>
      <c r="R69" s="33"/>
      <c r="S69" s="33"/>
      <c r="T69" s="25"/>
      <c r="CA69" s="57"/>
      <c r="CB69" s="57"/>
      <c r="CC69" s="57"/>
      <c r="CD69" s="57"/>
      <c r="CE69" s="57"/>
      <c r="CF69" s="57"/>
      <c r="CG69" s="25"/>
      <c r="CH69" s="25"/>
      <c r="CI69" s="25"/>
      <c r="CJ69" s="25"/>
      <c r="CK69" s="25"/>
      <c r="CL69" s="25"/>
      <c r="CM69" s="25"/>
      <c r="CN69" s="25"/>
      <c r="CO69" s="25"/>
      <c r="CP69" s="25"/>
      <c r="CQ69" s="25"/>
      <c r="CR69" s="25"/>
      <c r="CS69" s="60"/>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row>
    <row r="70" spans="1:133" ht="33" customHeight="1" thickBot="1">
      <c r="A70" s="25"/>
      <c r="B70" s="33"/>
      <c r="C70" s="157" t="s">
        <v>204</v>
      </c>
      <c r="D70" s="158"/>
      <c r="E70" s="158"/>
      <c r="F70" s="158"/>
      <c r="G70" s="158"/>
      <c r="H70" s="158"/>
      <c r="I70" s="158"/>
      <c r="J70" s="158"/>
      <c r="K70" s="158"/>
      <c r="L70" s="158"/>
      <c r="M70" s="158"/>
      <c r="N70" s="158"/>
      <c r="O70" s="159"/>
      <c r="P70" s="160" t="s">
        <v>174</v>
      </c>
      <c r="Q70" s="160"/>
      <c r="R70" s="160"/>
      <c r="S70" s="33"/>
      <c r="T70" s="25"/>
      <c r="CA70" s="25"/>
      <c r="CB70" s="25"/>
      <c r="CC70" s="25"/>
      <c r="CD70" s="25"/>
      <c r="CE70" s="25"/>
      <c r="CF70" s="25"/>
      <c r="CG70" s="25"/>
      <c r="CH70" s="25"/>
      <c r="CI70" s="25"/>
      <c r="CJ70" s="25"/>
      <c r="CK70" s="25"/>
      <c r="CL70" s="25"/>
      <c r="CM70" s="25"/>
      <c r="CN70" s="25"/>
      <c r="CO70" s="25"/>
      <c r="CP70" s="25"/>
      <c r="CQ70" s="25"/>
      <c r="CR70" s="25"/>
      <c r="CS70" s="60"/>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row>
    <row r="71" spans="1:133" ht="9.75" customHeight="1">
      <c r="A71" s="25"/>
      <c r="B71" s="33"/>
      <c r="C71" s="33"/>
      <c r="D71" s="33"/>
      <c r="E71" s="33"/>
      <c r="F71" s="33"/>
      <c r="G71" s="33"/>
      <c r="H71" s="33"/>
      <c r="I71" s="33"/>
      <c r="J71" s="33"/>
      <c r="K71" s="33"/>
      <c r="L71" s="33"/>
      <c r="M71" s="33"/>
      <c r="N71" s="33"/>
      <c r="O71" s="33"/>
      <c r="P71" s="33"/>
      <c r="Q71" s="33"/>
      <c r="R71" s="33"/>
      <c r="S71" s="33"/>
      <c r="T71" s="25"/>
      <c r="CA71" s="25"/>
      <c r="CB71" s="25"/>
      <c r="CC71" s="25"/>
      <c r="CD71" s="25"/>
      <c r="CE71" s="25"/>
      <c r="CF71" s="25"/>
      <c r="CG71" s="25"/>
      <c r="CH71" s="25"/>
      <c r="CI71" s="25"/>
      <c r="CJ71" s="25"/>
      <c r="CK71" s="25"/>
      <c r="CL71" s="25"/>
      <c r="CM71" s="25"/>
      <c r="CN71" s="25"/>
      <c r="CO71" s="25"/>
      <c r="CP71" s="25"/>
      <c r="CQ71" s="25"/>
      <c r="CR71" s="25"/>
      <c r="CS71" s="60"/>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row>
    <row r="72" spans="1:133" hidden="1">
      <c r="A72" s="25"/>
      <c r="T72" s="25"/>
      <c r="CA72" s="25"/>
      <c r="CB72" s="25"/>
      <c r="CC72" s="25"/>
      <c r="CD72" s="25"/>
      <c r="CE72" s="25"/>
      <c r="CF72" s="25"/>
      <c r="CG72" s="25"/>
      <c r="CH72" s="25"/>
      <c r="CI72" s="25"/>
      <c r="CJ72" s="25"/>
      <c r="CK72" s="25"/>
      <c r="CL72" s="25"/>
      <c r="CM72" s="25"/>
      <c r="CN72" s="25"/>
      <c r="CO72" s="25"/>
      <c r="CP72" s="25"/>
      <c r="CQ72" s="25"/>
      <c r="CR72" s="25"/>
      <c r="CS72" s="60"/>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row>
    <row r="73" spans="1:133" hidden="1">
      <c r="A73" s="25"/>
      <c r="T73" s="25"/>
      <c r="CA73" s="25"/>
      <c r="CB73" s="25"/>
      <c r="CC73" s="25"/>
      <c r="CD73" s="25"/>
      <c r="CE73" s="25"/>
      <c r="CF73" s="25"/>
      <c r="CG73" s="25"/>
      <c r="CH73" s="25"/>
      <c r="CI73" s="25"/>
      <c r="CJ73" s="25"/>
      <c r="CK73" s="25"/>
      <c r="CL73" s="25"/>
      <c r="CM73" s="25"/>
      <c r="CN73" s="25"/>
      <c r="CO73" s="25"/>
      <c r="CP73" s="25"/>
      <c r="CQ73" s="25"/>
      <c r="CR73" s="25"/>
      <c r="CS73" s="60"/>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row>
    <row r="74" spans="1:133" hidden="1">
      <c r="A74" s="25"/>
      <c r="T74" s="25"/>
      <c r="CA74" s="25"/>
      <c r="CB74" s="25"/>
      <c r="CC74" s="25"/>
      <c r="CD74" s="25"/>
      <c r="CE74" s="25"/>
      <c r="CF74" s="25"/>
      <c r="CG74" s="25"/>
      <c r="CH74" s="25"/>
      <c r="CI74" s="25"/>
      <c r="CJ74" s="25"/>
      <c r="CK74" s="25"/>
      <c r="CL74" s="25"/>
      <c r="CM74" s="25"/>
      <c r="CN74" s="25"/>
      <c r="CO74" s="25"/>
      <c r="CP74" s="25"/>
      <c r="CQ74" s="25"/>
      <c r="CR74" s="25"/>
      <c r="CS74" s="60"/>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row>
    <row r="75" spans="1:133" hidden="1">
      <c r="A75" s="25"/>
      <c r="T75" s="25"/>
      <c r="CA75" s="25"/>
      <c r="CB75" s="25"/>
      <c r="CC75" s="25"/>
      <c r="CD75" s="25"/>
      <c r="CE75" s="25"/>
      <c r="CF75" s="25"/>
      <c r="CG75" s="25"/>
      <c r="CH75" s="25"/>
      <c r="CI75" s="25"/>
      <c r="CJ75" s="25"/>
      <c r="CK75" s="25"/>
      <c r="CL75" s="25"/>
      <c r="CM75" s="25"/>
      <c r="CN75" s="25"/>
      <c r="CO75" s="25"/>
      <c r="CP75" s="25"/>
      <c r="CQ75" s="25"/>
      <c r="CR75" s="25"/>
      <c r="CS75" s="60"/>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row>
    <row r="76" spans="1:133" hidden="1">
      <c r="A76" s="25"/>
      <c r="F76" s="93"/>
      <c r="G76" s="93"/>
      <c r="H76" s="93"/>
      <c r="I76" s="93"/>
      <c r="J76" s="93"/>
      <c r="T76" s="25"/>
      <c r="CA76" s="25"/>
      <c r="CB76" s="25"/>
      <c r="CC76" s="25"/>
      <c r="CD76" s="25"/>
      <c r="CE76" s="25"/>
      <c r="CF76" s="25"/>
      <c r="CG76" s="25"/>
      <c r="CH76" s="25"/>
      <c r="CI76" s="25"/>
      <c r="CJ76" s="25"/>
      <c r="CK76" s="25"/>
      <c r="CL76" s="25"/>
      <c r="CM76" s="25"/>
      <c r="CN76" s="25"/>
      <c r="CO76" s="25"/>
      <c r="CP76" s="25"/>
      <c r="CQ76" s="25"/>
      <c r="CR76" s="25"/>
      <c r="CS76" s="60"/>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row>
    <row r="77" spans="1:133" hidden="1">
      <c r="A77" s="25"/>
      <c r="F77" s="93"/>
      <c r="G77" s="93"/>
      <c r="H77" s="93"/>
      <c r="I77" s="93"/>
      <c r="J77" s="93"/>
      <c r="T77" s="25"/>
      <c r="CA77" s="25"/>
      <c r="CB77" s="25"/>
      <c r="CC77" s="25"/>
      <c r="CD77" s="25"/>
      <c r="CE77" s="25"/>
      <c r="CF77" s="25"/>
      <c r="CG77" s="25"/>
      <c r="CH77" s="25"/>
      <c r="CI77" s="25"/>
      <c r="CJ77" s="25"/>
      <c r="CK77" s="25"/>
      <c r="CL77" s="25"/>
      <c r="CM77" s="25"/>
      <c r="CN77" s="25"/>
      <c r="CO77" s="25"/>
      <c r="CP77" s="25"/>
      <c r="CQ77" s="25"/>
      <c r="CR77" s="25"/>
      <c r="CS77" s="60"/>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row>
    <row r="78" spans="1:133" hidden="1">
      <c r="A78" s="25"/>
      <c r="F78" s="101" t="s">
        <v>205</v>
      </c>
      <c r="G78" s="101" t="s">
        <v>206</v>
      </c>
      <c r="H78" s="93"/>
      <c r="I78" s="93"/>
      <c r="J78" s="93"/>
      <c r="T78" s="25"/>
      <c r="CA78" s="25"/>
      <c r="CB78" s="25"/>
      <c r="CC78" s="25"/>
      <c r="CD78" s="25"/>
      <c r="CE78" s="25"/>
      <c r="CF78" s="25"/>
      <c r="CG78" s="25"/>
      <c r="CH78" s="25"/>
      <c r="CI78" s="25"/>
      <c r="CJ78" s="25"/>
      <c r="CK78" s="25"/>
      <c r="CL78" s="25"/>
      <c r="CM78" s="25"/>
      <c r="CN78" s="25"/>
      <c r="CO78" s="25"/>
      <c r="CP78" s="25"/>
      <c r="CQ78" s="25"/>
      <c r="CR78" s="25"/>
      <c r="CS78" s="60"/>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row>
    <row r="79" spans="1:133" hidden="1">
      <c r="A79" s="25"/>
      <c r="F79" s="87" t="s">
        <v>207</v>
      </c>
      <c r="G79" s="87" t="s">
        <v>207</v>
      </c>
      <c r="H79" s="93"/>
      <c r="I79" s="93"/>
      <c r="J79" s="93"/>
      <c r="T79" s="25"/>
      <c r="CA79" s="25"/>
      <c r="CB79" s="25"/>
      <c r="CC79" s="25"/>
      <c r="CD79" s="25"/>
      <c r="CE79" s="25"/>
      <c r="CF79" s="25"/>
      <c r="CG79" s="25"/>
      <c r="CH79" s="25"/>
      <c r="CI79" s="25"/>
      <c r="CJ79" s="25"/>
      <c r="CK79" s="25"/>
      <c r="CL79" s="25"/>
      <c r="CM79" s="25"/>
      <c r="CN79" s="25"/>
      <c r="CO79" s="25"/>
      <c r="CP79" s="25"/>
      <c r="CQ79" s="25"/>
      <c r="CR79" s="25"/>
      <c r="CS79" s="60"/>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row>
    <row r="80" spans="1:133" hidden="1">
      <c r="A80" s="25"/>
      <c r="F80" s="87" t="s">
        <v>208</v>
      </c>
      <c r="G80" s="87" t="s">
        <v>208</v>
      </c>
      <c r="H80" s="93"/>
      <c r="I80" s="93"/>
      <c r="J80" s="93"/>
      <c r="T80" s="25"/>
      <c r="CA80" s="25"/>
      <c r="CB80" s="25"/>
      <c r="CC80" s="25"/>
      <c r="CD80" s="25"/>
      <c r="CE80" s="25"/>
      <c r="CF80" s="25"/>
      <c r="CG80" s="25"/>
      <c r="CH80" s="25"/>
      <c r="CI80" s="25"/>
      <c r="CJ80" s="25"/>
      <c r="CK80" s="25"/>
      <c r="CL80" s="25"/>
      <c r="CM80" s="25"/>
      <c r="CN80" s="25"/>
      <c r="CO80" s="25"/>
      <c r="CP80" s="25"/>
      <c r="CQ80" s="25"/>
      <c r="CR80" s="25"/>
      <c r="CS80" s="60"/>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row>
    <row r="81" spans="1:133" hidden="1">
      <c r="A81" s="25"/>
      <c r="F81" s="102" t="b">
        <v>0</v>
      </c>
      <c r="G81" s="103" t="b">
        <v>0</v>
      </c>
      <c r="H81" s="93"/>
      <c r="I81" s="93"/>
      <c r="J81" s="93"/>
      <c r="T81" s="25"/>
      <c r="CA81" s="25"/>
      <c r="CB81" s="25"/>
      <c r="CC81" s="25"/>
      <c r="CD81" s="25"/>
      <c r="CE81" s="25"/>
      <c r="CF81" s="25"/>
      <c r="CG81" s="25"/>
      <c r="CH81" s="25"/>
      <c r="CI81" s="25"/>
      <c r="CJ81" s="25"/>
      <c r="CK81" s="25"/>
      <c r="CL81" s="25"/>
      <c r="CM81" s="25"/>
      <c r="CN81" s="25"/>
      <c r="CO81" s="25"/>
      <c r="CP81" s="25"/>
      <c r="CQ81" s="25"/>
      <c r="CR81" s="25"/>
      <c r="CS81" s="60"/>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row>
    <row r="82" spans="1:133" hidden="1">
      <c r="A82" s="25"/>
      <c r="F82" s="88" t="str">
        <f>IF($F$81=TRUE,"1","0")</f>
        <v>0</v>
      </c>
      <c r="G82" s="88" t="str">
        <f>IF($G$81=TRUE,"1","0")</f>
        <v>0</v>
      </c>
      <c r="H82" s="93"/>
      <c r="I82" s="93"/>
      <c r="J82" s="93"/>
      <c r="T82" s="25"/>
      <c r="CA82" s="25"/>
      <c r="CB82" s="25"/>
      <c r="CC82" s="25"/>
      <c r="CD82" s="25"/>
      <c r="CE82" s="25"/>
      <c r="CF82" s="25"/>
      <c r="CG82" s="25"/>
      <c r="CH82" s="25"/>
      <c r="CI82" s="25"/>
      <c r="CJ82" s="25"/>
      <c r="CK82" s="25"/>
      <c r="CL82" s="25"/>
      <c r="CM82" s="25"/>
      <c r="CN82" s="25"/>
      <c r="CO82" s="25"/>
      <c r="CP82" s="25"/>
      <c r="CQ82" s="25"/>
      <c r="CR82" s="25"/>
      <c r="CS82" s="60"/>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row>
    <row r="83" spans="1:133" hidden="1">
      <c r="A83" s="25"/>
      <c r="F83" s="104"/>
      <c r="G83" s="104"/>
      <c r="H83" s="93"/>
      <c r="I83" s="93"/>
      <c r="J83" s="93"/>
      <c r="T83" s="25"/>
      <c r="CA83" s="25"/>
      <c r="CB83" s="25"/>
      <c r="CC83" s="25"/>
      <c r="CD83" s="25"/>
      <c r="CE83" s="25"/>
      <c r="CF83" s="25"/>
      <c r="CG83" s="25"/>
      <c r="CH83" s="25"/>
      <c r="CI83" s="25"/>
      <c r="CJ83" s="25"/>
      <c r="CK83" s="25"/>
      <c r="CL83" s="25"/>
      <c r="CM83" s="25"/>
      <c r="CN83" s="25"/>
      <c r="CO83" s="25"/>
      <c r="CP83" s="25"/>
      <c r="CQ83" s="25"/>
      <c r="CR83" s="25"/>
      <c r="CS83" s="60"/>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row>
    <row r="84" spans="1:133" hidden="1">
      <c r="A84" s="25"/>
      <c r="F84" s="93" t="s">
        <v>210</v>
      </c>
      <c r="G84" s="93"/>
      <c r="H84" s="93"/>
      <c r="I84" s="93"/>
      <c r="J84" s="93"/>
      <c r="T84" s="25"/>
      <c r="CA84" s="25"/>
      <c r="CB84" s="25"/>
      <c r="CC84" s="25"/>
      <c r="CD84" s="25"/>
      <c r="CE84" s="25"/>
      <c r="CF84" s="25"/>
      <c r="CG84" s="25"/>
      <c r="CH84" s="25"/>
      <c r="CI84" s="25"/>
      <c r="CJ84" s="25"/>
      <c r="CK84" s="25"/>
      <c r="CL84" s="25"/>
      <c r="CM84" s="25"/>
      <c r="CN84" s="25"/>
      <c r="CO84" s="25"/>
      <c r="CP84" s="25"/>
      <c r="CQ84" s="25"/>
      <c r="CR84" s="25"/>
      <c r="CS84" s="60"/>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row>
    <row r="85" spans="1:133" hidden="1">
      <c r="A85" s="25"/>
      <c r="F85" s="102" t="b">
        <v>0</v>
      </c>
      <c r="G85" s="93"/>
      <c r="H85" s="93"/>
      <c r="I85" s="93"/>
      <c r="J85" s="93"/>
      <c r="T85" s="25"/>
      <c r="CA85" s="25"/>
      <c r="CB85" s="25"/>
      <c r="CC85" s="25"/>
      <c r="CD85" s="25"/>
      <c r="CE85" s="25"/>
      <c r="CF85" s="25"/>
      <c r="CG85" s="25"/>
      <c r="CH85" s="25"/>
      <c r="CI85" s="25"/>
      <c r="CJ85" s="25"/>
      <c r="CK85" s="25"/>
      <c r="CL85" s="25"/>
      <c r="CM85" s="25"/>
      <c r="CN85" s="25"/>
      <c r="CO85" s="25"/>
      <c r="CP85" s="25"/>
      <c r="CQ85" s="25"/>
      <c r="CR85" s="25"/>
      <c r="CS85" s="60"/>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row>
    <row r="86" spans="1:133" hidden="1">
      <c r="A86" s="25"/>
      <c r="F86" s="89">
        <f>IF(F85=FALSE,0,1)</f>
        <v>0</v>
      </c>
      <c r="G86" s="90"/>
      <c r="H86" s="93"/>
      <c r="I86" s="93"/>
      <c r="J86" s="93"/>
      <c r="T86" s="25"/>
      <c r="CA86" s="25"/>
      <c r="CB86" s="25"/>
      <c r="CC86" s="25"/>
      <c r="CD86" s="25"/>
      <c r="CE86" s="25"/>
      <c r="CF86" s="25"/>
      <c r="CG86" s="25"/>
      <c r="CH86" s="25"/>
      <c r="CI86" s="25"/>
      <c r="CJ86" s="25"/>
      <c r="CK86" s="25"/>
      <c r="CL86" s="25"/>
      <c r="CM86" s="25"/>
      <c r="CN86" s="25"/>
      <c r="CO86" s="25"/>
      <c r="CP86" s="25"/>
      <c r="CQ86" s="25"/>
      <c r="CR86" s="25"/>
      <c r="CS86" s="60"/>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row>
    <row r="87" spans="1:133" hidden="1">
      <c r="A87" s="25"/>
      <c r="F87" s="93"/>
      <c r="G87" s="93"/>
      <c r="H87" s="93"/>
      <c r="I87" s="93"/>
      <c r="J87" s="93"/>
      <c r="T87" s="25"/>
      <c r="CA87" s="25"/>
      <c r="CB87" s="25"/>
      <c r="CC87" s="25"/>
      <c r="CD87" s="25"/>
      <c r="CE87" s="25"/>
      <c r="CF87" s="25"/>
      <c r="CG87" s="25"/>
      <c r="CH87" s="25"/>
      <c r="CI87" s="25"/>
      <c r="CJ87" s="25"/>
      <c r="CK87" s="25"/>
      <c r="CL87" s="25"/>
      <c r="CM87" s="25"/>
      <c r="CN87" s="25"/>
      <c r="CO87" s="25"/>
      <c r="CP87" s="25"/>
      <c r="CQ87" s="25"/>
      <c r="CR87" s="25"/>
      <c r="CS87" s="60"/>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row>
    <row r="88" spans="1:133" hidden="1">
      <c r="A88" s="25"/>
      <c r="F88" s="93" t="s">
        <v>211</v>
      </c>
      <c r="G88" s="93"/>
      <c r="H88" s="93"/>
      <c r="I88" s="93"/>
      <c r="J88" s="93"/>
      <c r="T88" s="25"/>
      <c r="CA88" s="25"/>
      <c r="CB88" s="25"/>
      <c r="CC88" s="25"/>
      <c r="CD88" s="25"/>
      <c r="CE88" s="25"/>
      <c r="CF88" s="25"/>
      <c r="CG88" s="25"/>
      <c r="CH88" s="25"/>
      <c r="CI88" s="25"/>
      <c r="CJ88" s="25"/>
      <c r="CK88" s="25"/>
      <c r="CL88" s="25"/>
      <c r="CM88" s="25"/>
      <c r="CN88" s="25"/>
      <c r="CO88" s="25"/>
      <c r="CP88" s="25"/>
      <c r="CQ88" s="25"/>
      <c r="CR88" s="25"/>
      <c r="CS88" s="60"/>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row>
    <row r="89" spans="1:133" hidden="1">
      <c r="A89" s="25"/>
      <c r="F89" s="105" t="b">
        <v>0</v>
      </c>
      <c r="G89" s="93"/>
      <c r="H89" s="93"/>
      <c r="I89" s="93"/>
      <c r="J89" s="93"/>
      <c r="T89" s="25"/>
      <c r="CA89" s="25"/>
      <c r="CB89" s="25"/>
      <c r="CC89" s="25"/>
      <c r="CD89" s="25"/>
      <c r="CE89" s="25"/>
      <c r="CF89" s="25"/>
      <c r="CG89" s="25"/>
      <c r="CH89" s="25"/>
      <c r="CI89" s="25"/>
      <c r="CJ89" s="25"/>
      <c r="CK89" s="25"/>
      <c r="CL89" s="25"/>
      <c r="CM89" s="25"/>
      <c r="CN89" s="25"/>
      <c r="CO89" s="25"/>
      <c r="CP89" s="25"/>
      <c r="CQ89" s="25"/>
      <c r="CR89" s="25"/>
      <c r="CS89" s="60"/>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row>
    <row r="90" spans="1:133" hidden="1">
      <c r="A90" s="25"/>
      <c r="F90" s="91">
        <f>IF(F89=FALSE,0,1)</f>
        <v>0</v>
      </c>
      <c r="G90" s="92"/>
      <c r="H90" s="93"/>
      <c r="I90" s="93"/>
      <c r="J90" s="93"/>
      <c r="T90" s="25"/>
      <c r="CA90" s="25"/>
      <c r="CB90" s="25"/>
      <c r="CC90" s="25"/>
      <c r="CD90" s="25"/>
      <c r="CE90" s="25"/>
      <c r="CF90" s="25"/>
      <c r="CG90" s="25"/>
      <c r="CH90" s="25"/>
      <c r="CI90" s="25"/>
      <c r="CJ90" s="25"/>
      <c r="CK90" s="25"/>
      <c r="CL90" s="25"/>
      <c r="CM90" s="25"/>
      <c r="CN90" s="25"/>
      <c r="CO90" s="25"/>
      <c r="CP90" s="25"/>
      <c r="CQ90" s="25"/>
      <c r="CR90" s="25"/>
      <c r="CS90" s="60"/>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row>
    <row r="91" spans="1:133" hidden="1">
      <c r="A91" s="25"/>
      <c r="F91" s="93"/>
      <c r="G91" s="93"/>
      <c r="H91" s="93"/>
      <c r="I91" s="93"/>
      <c r="J91" s="93"/>
      <c r="T91" s="25"/>
      <c r="CA91" s="25"/>
      <c r="CB91" s="25"/>
      <c r="CC91" s="25"/>
      <c r="CD91" s="25"/>
      <c r="CE91" s="25"/>
      <c r="CF91" s="25"/>
      <c r="CG91" s="25"/>
      <c r="CH91" s="25"/>
      <c r="CI91" s="25"/>
      <c r="CJ91" s="25"/>
      <c r="CK91" s="25"/>
      <c r="CL91" s="25"/>
      <c r="CM91" s="25"/>
      <c r="CN91" s="25"/>
      <c r="CO91" s="25"/>
      <c r="CP91" s="25"/>
      <c r="CQ91" s="25"/>
      <c r="CR91" s="25"/>
      <c r="CS91" s="60"/>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row>
    <row r="92" spans="1:133" hidden="1">
      <c r="A92" s="25"/>
      <c r="F92" s="93" t="s">
        <v>212</v>
      </c>
      <c r="G92" s="93"/>
      <c r="H92" s="93"/>
      <c r="I92" s="93"/>
      <c r="J92" s="93"/>
      <c r="T92" s="25"/>
      <c r="CA92" s="25"/>
      <c r="CB92" s="25"/>
      <c r="CC92" s="25"/>
      <c r="CD92" s="25"/>
      <c r="CE92" s="25"/>
      <c r="CF92" s="25"/>
      <c r="CG92" s="25"/>
      <c r="CH92" s="25"/>
      <c r="CI92" s="25"/>
      <c r="CJ92" s="25"/>
      <c r="CK92" s="25"/>
      <c r="CL92" s="25"/>
      <c r="CM92" s="25"/>
      <c r="CN92" s="25"/>
      <c r="CO92" s="25"/>
      <c r="CP92" s="25"/>
      <c r="CQ92" s="25"/>
      <c r="CR92" s="25"/>
      <c r="CS92" s="60"/>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row>
    <row r="93" spans="1:133" hidden="1">
      <c r="A93" s="25"/>
      <c r="F93" s="106" t="b">
        <v>0</v>
      </c>
      <c r="G93" s="93"/>
      <c r="H93" s="93"/>
      <c r="I93" s="93"/>
      <c r="J93" s="93"/>
      <c r="T93" s="25"/>
      <c r="CA93" s="25"/>
      <c r="CB93" s="25"/>
      <c r="CC93" s="25"/>
      <c r="CD93" s="25"/>
      <c r="CE93" s="25"/>
      <c r="CF93" s="25"/>
      <c r="CG93" s="25"/>
      <c r="CH93" s="25"/>
      <c r="CI93" s="25"/>
      <c r="CJ93" s="25"/>
      <c r="CK93" s="25"/>
      <c r="CL93" s="25"/>
      <c r="CM93" s="25"/>
      <c r="CN93" s="25"/>
      <c r="CO93" s="25"/>
      <c r="CP93" s="25"/>
      <c r="CQ93" s="25"/>
      <c r="CR93" s="25"/>
      <c r="CS93" s="60"/>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row>
    <row r="94" spans="1:133" hidden="1">
      <c r="A94" s="25"/>
      <c r="F94" s="91">
        <f>IF(F93=FALSE,0,1)</f>
        <v>0</v>
      </c>
      <c r="G94" s="92"/>
      <c r="H94" s="93"/>
      <c r="I94" s="93"/>
      <c r="J94" s="93"/>
      <c r="T94" s="25"/>
      <c r="CA94" s="25"/>
      <c r="CB94" s="25"/>
      <c r="CC94" s="25"/>
      <c r="CD94" s="25"/>
      <c r="CE94" s="25"/>
      <c r="CF94" s="25"/>
      <c r="CG94" s="25"/>
      <c r="CH94" s="25"/>
      <c r="CI94" s="25"/>
      <c r="CJ94" s="25"/>
      <c r="CK94" s="25"/>
      <c r="CL94" s="25"/>
      <c r="CM94" s="25"/>
      <c r="CN94" s="25"/>
      <c r="CO94" s="25"/>
      <c r="CP94" s="25"/>
      <c r="CQ94" s="25"/>
      <c r="CR94" s="25"/>
      <c r="CS94" s="60"/>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row>
    <row r="95" spans="1:133" hidden="1">
      <c r="A95" s="25"/>
      <c r="F95" s="93"/>
      <c r="G95" s="93"/>
      <c r="H95" s="93"/>
      <c r="I95" s="93"/>
      <c r="J95" s="93"/>
      <c r="T95" s="25"/>
      <c r="CA95" s="25"/>
      <c r="CB95" s="25"/>
      <c r="CC95" s="25"/>
      <c r="CD95" s="25"/>
      <c r="CE95" s="25"/>
      <c r="CF95" s="25"/>
      <c r="CG95" s="25"/>
      <c r="CH95" s="25"/>
      <c r="CI95" s="25"/>
      <c r="CJ95" s="25"/>
      <c r="CK95" s="25"/>
      <c r="CL95" s="25"/>
      <c r="CM95" s="25"/>
      <c r="CN95" s="25"/>
      <c r="CO95" s="25"/>
      <c r="CP95" s="25"/>
      <c r="CQ95" s="25"/>
      <c r="CR95" s="25"/>
      <c r="CS95" s="60"/>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row>
    <row r="96" spans="1:133" hidden="1">
      <c r="A96" s="25"/>
      <c r="F96" s="93" t="s">
        <v>213</v>
      </c>
      <c r="G96" s="93"/>
      <c r="H96" s="93"/>
      <c r="I96" s="93"/>
      <c r="J96" s="93"/>
      <c r="T96" s="25"/>
      <c r="CA96" s="25"/>
      <c r="CB96" s="25"/>
      <c r="CC96" s="25"/>
      <c r="CD96" s="25"/>
      <c r="CE96" s="25"/>
      <c r="CF96" s="25"/>
      <c r="CG96" s="25"/>
      <c r="CH96" s="25"/>
      <c r="CI96" s="25"/>
      <c r="CJ96" s="25"/>
      <c r="CK96" s="25"/>
      <c r="CL96" s="25"/>
      <c r="CM96" s="25"/>
      <c r="CN96" s="25"/>
      <c r="CO96" s="25"/>
      <c r="CP96" s="25"/>
      <c r="CQ96" s="25"/>
      <c r="CR96" s="25"/>
      <c r="CS96" s="60"/>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row>
    <row r="97" spans="1:133" hidden="1">
      <c r="A97" s="25"/>
      <c r="F97" s="106" t="b">
        <v>0</v>
      </c>
      <c r="G97" s="93"/>
      <c r="H97" s="93"/>
      <c r="I97" s="93"/>
      <c r="J97" s="93"/>
      <c r="T97" s="25"/>
      <c r="CA97" s="25"/>
      <c r="CB97" s="25"/>
      <c r="CC97" s="25"/>
      <c r="CD97" s="25"/>
      <c r="CE97" s="25"/>
      <c r="CF97" s="25"/>
      <c r="CG97" s="25"/>
      <c r="CH97" s="25"/>
      <c r="CI97" s="25"/>
      <c r="CJ97" s="25"/>
      <c r="CK97" s="25"/>
      <c r="CL97" s="25"/>
      <c r="CM97" s="25"/>
      <c r="CN97" s="25"/>
      <c r="CO97" s="25"/>
      <c r="CP97" s="25"/>
      <c r="CQ97" s="25"/>
      <c r="CR97" s="25"/>
      <c r="CS97" s="60"/>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row>
    <row r="98" spans="1:133" hidden="1">
      <c r="A98" s="25"/>
      <c r="F98" s="91">
        <f>IF(F97=FALSE,0,1)</f>
        <v>0</v>
      </c>
      <c r="G98" s="88"/>
      <c r="H98" s="93"/>
      <c r="I98" s="93"/>
      <c r="J98" s="93"/>
      <c r="T98" s="25"/>
      <c r="CA98" s="25"/>
      <c r="CB98" s="25"/>
      <c r="CC98" s="25"/>
      <c r="CD98" s="25"/>
      <c r="CE98" s="25"/>
      <c r="CF98" s="25"/>
      <c r="CG98" s="25"/>
      <c r="CH98" s="25"/>
      <c r="CI98" s="25"/>
      <c r="CJ98" s="25"/>
      <c r="CK98" s="25"/>
      <c r="CL98" s="25"/>
      <c r="CM98" s="25"/>
      <c r="CN98" s="25"/>
      <c r="CO98" s="25"/>
      <c r="CP98" s="25"/>
      <c r="CQ98" s="25"/>
      <c r="CR98" s="25"/>
      <c r="CS98" s="60"/>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row>
    <row r="99" spans="1:133" hidden="1">
      <c r="A99" s="25"/>
      <c r="F99" s="93"/>
      <c r="G99" s="93"/>
      <c r="H99" s="93"/>
      <c r="I99" s="93"/>
      <c r="J99" s="93"/>
      <c r="T99" s="25"/>
      <c r="CA99" s="25"/>
      <c r="CB99" s="25"/>
      <c r="CC99" s="25"/>
      <c r="CD99" s="25"/>
      <c r="CE99" s="25"/>
      <c r="CF99" s="25"/>
      <c r="CG99" s="25"/>
      <c r="CH99" s="25"/>
      <c r="CI99" s="25"/>
      <c r="CJ99" s="25"/>
      <c r="CK99" s="25"/>
      <c r="CL99" s="25"/>
      <c r="CM99" s="25"/>
      <c r="CN99" s="25"/>
      <c r="CO99" s="25"/>
      <c r="CP99" s="25"/>
      <c r="CQ99" s="25"/>
      <c r="CR99" s="25"/>
      <c r="CS99" s="60"/>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row>
    <row r="100" spans="1:133" hidden="1">
      <c r="A100" s="25"/>
      <c r="F100" s="93" t="s">
        <v>214</v>
      </c>
      <c r="G100" s="93"/>
      <c r="H100" s="93"/>
      <c r="I100" s="93"/>
      <c r="J100" s="93"/>
      <c r="T100" s="25"/>
      <c r="CA100" s="25"/>
      <c r="CB100" s="25"/>
      <c r="CC100" s="25"/>
      <c r="CD100" s="25"/>
      <c r="CE100" s="25"/>
      <c r="CF100" s="25"/>
      <c r="CG100" s="25"/>
      <c r="CH100" s="25"/>
      <c r="CI100" s="25"/>
      <c r="CJ100" s="25"/>
      <c r="CK100" s="25"/>
      <c r="CL100" s="25"/>
      <c r="CM100" s="25"/>
      <c r="CN100" s="25"/>
      <c r="CO100" s="25"/>
      <c r="CP100" s="25"/>
      <c r="CQ100" s="25"/>
      <c r="CR100" s="25"/>
      <c r="CS100" s="60"/>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row>
    <row r="101" spans="1:133" hidden="1">
      <c r="A101" s="25"/>
      <c r="F101" s="106" t="b">
        <v>0</v>
      </c>
      <c r="G101" s="93"/>
      <c r="H101" s="93"/>
      <c r="I101" s="93"/>
      <c r="J101" s="93"/>
      <c r="T101" s="25"/>
      <c r="CA101" s="25"/>
      <c r="CB101" s="25"/>
      <c r="CC101" s="25"/>
      <c r="CD101" s="25"/>
      <c r="CE101" s="25"/>
      <c r="CF101" s="25"/>
      <c r="CG101" s="25"/>
      <c r="CH101" s="25"/>
      <c r="CI101" s="25"/>
      <c r="CJ101" s="25"/>
      <c r="CK101" s="25"/>
      <c r="CL101" s="25"/>
      <c r="CM101" s="25"/>
      <c r="CN101" s="25"/>
      <c r="CO101" s="25"/>
      <c r="CP101" s="25"/>
      <c r="CQ101" s="25"/>
      <c r="CR101" s="25"/>
      <c r="CS101" s="60"/>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row>
    <row r="102" spans="1:133" hidden="1">
      <c r="A102" s="25"/>
      <c r="F102" s="91">
        <f>IF(F101=FALSE,0,1)</f>
        <v>0</v>
      </c>
      <c r="G102" s="88"/>
      <c r="H102" s="93"/>
      <c r="I102" s="93"/>
      <c r="J102" s="93"/>
      <c r="T102" s="25"/>
      <c r="CA102" s="25"/>
      <c r="CB102" s="25"/>
      <c r="CC102" s="25"/>
      <c r="CD102" s="25"/>
      <c r="CE102" s="25"/>
      <c r="CF102" s="25"/>
      <c r="CG102" s="25"/>
      <c r="CH102" s="25"/>
      <c r="CI102" s="25"/>
      <c r="CJ102" s="25"/>
      <c r="CK102" s="25"/>
      <c r="CL102" s="25"/>
      <c r="CM102" s="25"/>
      <c r="CN102" s="25"/>
      <c r="CO102" s="25"/>
      <c r="CP102" s="25"/>
      <c r="CQ102" s="25"/>
      <c r="CR102" s="25"/>
      <c r="CS102" s="60"/>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row>
    <row r="103" spans="1:133" hidden="1">
      <c r="A103" s="25"/>
      <c r="F103" s="93"/>
      <c r="G103" s="93"/>
      <c r="H103" s="93"/>
      <c r="I103" s="93"/>
      <c r="J103" s="93"/>
      <c r="T103" s="25"/>
      <c r="CA103" s="25"/>
      <c r="CB103" s="25"/>
      <c r="CC103" s="25"/>
      <c r="CD103" s="25"/>
      <c r="CE103" s="25"/>
      <c r="CF103" s="25"/>
      <c r="CG103" s="25"/>
      <c r="CH103" s="25"/>
      <c r="CI103" s="25"/>
      <c r="CJ103" s="25"/>
      <c r="CK103" s="25"/>
      <c r="CL103" s="25"/>
      <c r="CM103" s="25"/>
      <c r="CN103" s="25"/>
      <c r="CO103" s="25"/>
      <c r="CP103" s="25"/>
      <c r="CQ103" s="25"/>
      <c r="CR103" s="25"/>
      <c r="CS103" s="60"/>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row>
    <row r="104" spans="1:133" hidden="1">
      <c r="A104" s="25"/>
      <c r="F104" s="93" t="s">
        <v>215</v>
      </c>
      <c r="G104" s="93"/>
      <c r="H104" s="93"/>
      <c r="I104" s="93"/>
      <c r="J104" s="93"/>
      <c r="T104" s="25"/>
      <c r="CA104" s="25"/>
      <c r="CB104" s="25"/>
      <c r="CC104" s="25"/>
      <c r="CD104" s="25"/>
      <c r="CE104" s="25"/>
      <c r="CF104" s="25"/>
      <c r="CG104" s="25"/>
      <c r="CH104" s="25"/>
      <c r="CI104" s="25"/>
      <c r="CJ104" s="25"/>
      <c r="CK104" s="25"/>
      <c r="CL104" s="25"/>
      <c r="CM104" s="25"/>
      <c r="CN104" s="25"/>
      <c r="CO104" s="25"/>
      <c r="CP104" s="25"/>
      <c r="CQ104" s="25"/>
      <c r="CR104" s="25"/>
      <c r="CS104" s="60"/>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row>
    <row r="105" spans="1:133" hidden="1">
      <c r="A105" s="25"/>
      <c r="F105" s="107" t="b">
        <v>0</v>
      </c>
      <c r="G105" s="93"/>
      <c r="H105" s="93"/>
      <c r="I105" s="93"/>
      <c r="J105" s="93"/>
      <c r="T105" s="25"/>
      <c r="CA105" s="25"/>
      <c r="CB105" s="25"/>
      <c r="CC105" s="25"/>
      <c r="CD105" s="25"/>
      <c r="CE105" s="25"/>
      <c r="CF105" s="25"/>
      <c r="CG105" s="25"/>
      <c r="CH105" s="25"/>
      <c r="CI105" s="25"/>
      <c r="CJ105" s="25"/>
      <c r="CK105" s="25"/>
      <c r="CL105" s="25"/>
      <c r="CM105" s="25"/>
      <c r="CN105" s="25"/>
      <c r="CO105" s="25"/>
      <c r="CP105" s="25"/>
      <c r="CQ105" s="25"/>
      <c r="CR105" s="25"/>
      <c r="CS105" s="60"/>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row>
    <row r="106" spans="1:133" hidden="1">
      <c r="A106" s="25"/>
      <c r="F106" s="91">
        <f>IF(F105=FALSE,0,1)</f>
        <v>0</v>
      </c>
      <c r="G106" s="88"/>
      <c r="H106" s="93"/>
      <c r="I106" s="93"/>
      <c r="J106" s="93"/>
      <c r="T106" s="25"/>
      <c r="CA106" s="25"/>
      <c r="CB106" s="25"/>
      <c r="CC106" s="25"/>
      <c r="CD106" s="25"/>
      <c r="CE106" s="25"/>
      <c r="CF106" s="25"/>
      <c r="CG106" s="25"/>
      <c r="CH106" s="25"/>
      <c r="CI106" s="25"/>
      <c r="CJ106" s="25"/>
      <c r="CK106" s="25"/>
      <c r="CL106" s="25"/>
      <c r="CM106" s="25"/>
      <c r="CN106" s="25"/>
      <c r="CO106" s="25"/>
      <c r="CP106" s="25"/>
      <c r="CQ106" s="25"/>
      <c r="CR106" s="25"/>
      <c r="CS106" s="60"/>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row>
    <row r="107" spans="1:133" hidden="1">
      <c r="A107" s="25"/>
      <c r="F107" s="93"/>
      <c r="G107" s="93"/>
      <c r="H107" s="93"/>
      <c r="I107" s="93"/>
      <c r="J107" s="93"/>
      <c r="T107" s="25"/>
      <c r="CA107" s="25"/>
      <c r="CB107" s="25"/>
      <c r="CC107" s="25"/>
      <c r="CD107" s="25"/>
      <c r="CE107" s="25"/>
      <c r="CF107" s="25"/>
      <c r="CG107" s="25"/>
      <c r="CH107" s="25"/>
      <c r="CI107" s="25"/>
      <c r="CJ107" s="25"/>
      <c r="CK107" s="25"/>
      <c r="CL107" s="25"/>
      <c r="CM107" s="25"/>
      <c r="CN107" s="25"/>
      <c r="CO107" s="25"/>
      <c r="CP107" s="25"/>
      <c r="CQ107" s="25"/>
      <c r="CR107" s="25"/>
      <c r="CS107" s="60"/>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row>
    <row r="108" spans="1:133" hidden="1">
      <c r="A108" s="25"/>
      <c r="F108" s="93" t="s">
        <v>216</v>
      </c>
      <c r="G108" s="93"/>
      <c r="H108" s="93"/>
      <c r="I108" s="93"/>
      <c r="J108" s="93"/>
      <c r="T108" s="25"/>
      <c r="CA108" s="25"/>
      <c r="CB108" s="25"/>
      <c r="CC108" s="25"/>
      <c r="CD108" s="25"/>
      <c r="CE108" s="25"/>
      <c r="CF108" s="25"/>
      <c r="CG108" s="25"/>
      <c r="CH108" s="25"/>
      <c r="CI108" s="25"/>
      <c r="CJ108" s="25"/>
      <c r="CK108" s="25"/>
      <c r="CL108" s="25"/>
      <c r="CM108" s="25"/>
      <c r="CN108" s="25"/>
      <c r="CO108" s="25"/>
      <c r="CP108" s="25"/>
      <c r="CQ108" s="25"/>
      <c r="CR108" s="25"/>
      <c r="CS108" s="60"/>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row>
    <row r="109" spans="1:133" hidden="1">
      <c r="A109" s="25"/>
      <c r="F109" s="107" t="b">
        <v>0</v>
      </c>
      <c r="G109" s="93"/>
      <c r="H109" s="93"/>
      <c r="I109" s="93"/>
      <c r="J109" s="93"/>
      <c r="T109" s="25"/>
      <c r="CA109" s="25"/>
      <c r="CB109" s="25"/>
      <c r="CC109" s="25"/>
      <c r="CD109" s="25"/>
      <c r="CE109" s="25"/>
      <c r="CF109" s="25"/>
      <c r="CG109" s="25"/>
      <c r="CH109" s="25"/>
      <c r="CI109" s="25"/>
      <c r="CJ109" s="25"/>
      <c r="CK109" s="25"/>
      <c r="CL109" s="25"/>
      <c r="CM109" s="25"/>
      <c r="CN109" s="25"/>
      <c r="CO109" s="25"/>
      <c r="CP109" s="25"/>
      <c r="CQ109" s="25"/>
      <c r="CR109" s="25"/>
      <c r="CS109" s="60"/>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row>
    <row r="110" spans="1:133" hidden="1">
      <c r="A110" s="25"/>
      <c r="F110" s="91">
        <f>IF(F109=FALSE,0,1)</f>
        <v>0</v>
      </c>
      <c r="G110" s="88"/>
      <c r="H110" s="93"/>
      <c r="I110" s="93"/>
      <c r="J110" s="93"/>
      <c r="T110" s="25"/>
      <c r="CA110" s="25"/>
      <c r="CB110" s="25"/>
      <c r="CC110" s="25"/>
      <c r="CD110" s="25"/>
      <c r="CE110" s="25"/>
      <c r="CF110" s="25"/>
      <c r="CG110" s="25"/>
      <c r="CH110" s="25"/>
      <c r="CI110" s="25"/>
      <c r="CJ110" s="25"/>
      <c r="CK110" s="25"/>
      <c r="CL110" s="25"/>
      <c r="CM110" s="25"/>
      <c r="CN110" s="25"/>
      <c r="CO110" s="25"/>
      <c r="CP110" s="25"/>
      <c r="CQ110" s="25"/>
      <c r="CR110" s="25"/>
      <c r="CS110" s="60"/>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row>
    <row r="111" spans="1:133" hidden="1">
      <c r="A111" s="25"/>
      <c r="F111" s="93"/>
      <c r="G111" s="93"/>
      <c r="H111" s="93"/>
      <c r="I111" s="93"/>
      <c r="J111" s="93"/>
      <c r="T111" s="25"/>
      <c r="CA111" s="25"/>
      <c r="CB111" s="25"/>
      <c r="CC111" s="25"/>
      <c r="CD111" s="25"/>
      <c r="CE111" s="25"/>
      <c r="CF111" s="25"/>
      <c r="CG111" s="25"/>
      <c r="CH111" s="25"/>
      <c r="CI111" s="25"/>
      <c r="CJ111" s="25"/>
      <c r="CK111" s="25"/>
      <c r="CL111" s="25"/>
      <c r="CM111" s="25"/>
      <c r="CN111" s="25"/>
      <c r="CO111" s="25"/>
      <c r="CP111" s="25"/>
      <c r="CQ111" s="25"/>
      <c r="CR111" s="25"/>
      <c r="CS111" s="60"/>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row>
    <row r="112" spans="1:133" hidden="1">
      <c r="A112" s="25"/>
      <c r="F112" s="93" t="s">
        <v>219</v>
      </c>
      <c r="G112" s="93"/>
      <c r="H112" s="93"/>
      <c r="I112" s="93"/>
      <c r="J112" s="93"/>
      <c r="T112" s="25"/>
      <c r="CA112" s="25"/>
      <c r="CB112" s="25"/>
      <c r="CC112" s="25"/>
      <c r="CD112" s="25"/>
      <c r="CE112" s="25"/>
      <c r="CF112" s="25"/>
      <c r="CG112" s="25"/>
      <c r="CH112" s="25"/>
      <c r="CI112" s="25"/>
      <c r="CJ112" s="25"/>
      <c r="CK112" s="25"/>
      <c r="CL112" s="25"/>
      <c r="CM112" s="25"/>
      <c r="CN112" s="25"/>
      <c r="CO112" s="25"/>
      <c r="CP112" s="25"/>
      <c r="CQ112" s="25"/>
      <c r="CR112" s="25"/>
      <c r="CS112" s="60"/>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row>
    <row r="113" spans="1:133" hidden="1">
      <c r="A113" s="25"/>
      <c r="F113" s="107" t="b">
        <v>0</v>
      </c>
      <c r="G113" s="93"/>
      <c r="H113" s="93"/>
      <c r="I113" s="93"/>
      <c r="J113" s="93"/>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60"/>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row>
    <row r="114" spans="1:133" hidden="1">
      <c r="A114" s="25"/>
      <c r="F114" s="91">
        <f>IF(F113=FALSE,0,1)</f>
        <v>0</v>
      </c>
      <c r="G114" s="88"/>
      <c r="H114" s="93"/>
      <c r="I114" s="93"/>
      <c r="J114" s="93"/>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60"/>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row>
    <row r="115" spans="1:133" hidden="1">
      <c r="A115" s="25"/>
      <c r="F115" s="93"/>
      <c r="G115" s="93"/>
      <c r="H115" s="93"/>
      <c r="I115" s="93"/>
      <c r="J115" s="93"/>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60"/>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row>
    <row r="116" spans="1:133" hidden="1">
      <c r="A116" s="25"/>
      <c r="F116" s="93" t="s">
        <v>217</v>
      </c>
      <c r="G116" s="93"/>
      <c r="H116" s="93"/>
      <c r="I116" s="93"/>
      <c r="J116" s="93"/>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60"/>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row>
    <row r="117" spans="1:133" hidden="1">
      <c r="A117" s="25"/>
      <c r="F117" s="108" t="b">
        <v>0</v>
      </c>
      <c r="G117" s="93"/>
      <c r="H117" s="93"/>
      <c r="I117" s="93"/>
      <c r="J117" s="93"/>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60"/>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row>
    <row r="118" spans="1:133" hidden="1">
      <c r="A118" s="25"/>
      <c r="F118" s="91">
        <f>IF(F117=FALSE,0,1)</f>
        <v>0</v>
      </c>
      <c r="G118" s="88"/>
      <c r="H118" s="93"/>
      <c r="I118" s="93"/>
      <c r="J118" s="93"/>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60"/>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row>
    <row r="119" spans="1:133" hidden="1">
      <c r="A119" s="25"/>
      <c r="F119" s="93"/>
      <c r="G119" s="93"/>
      <c r="H119" s="93"/>
      <c r="I119" s="93"/>
      <c r="J119" s="93"/>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60"/>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row>
    <row r="120" spans="1:133" hidden="1">
      <c r="A120" s="25"/>
      <c r="F120" s="93"/>
      <c r="G120" s="93"/>
      <c r="H120" s="93"/>
      <c r="I120" s="93"/>
      <c r="J120" s="93"/>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60"/>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row>
    <row r="121" spans="1:133" hidden="1">
      <c r="A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60"/>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row>
    <row r="122" spans="1:133" hidden="1">
      <c r="A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60"/>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row>
    <row r="123" spans="1:133" hidden="1">
      <c r="A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60"/>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row>
    <row r="124" spans="1:133" hidden="1">
      <c r="A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60"/>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row>
    <row r="125" spans="1:133" hidden="1">
      <c r="A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60"/>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row>
    <row r="126" spans="1:133" hidden="1">
      <c r="A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60"/>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row>
    <row r="127" spans="1:133" hidden="1">
      <c r="A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60"/>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row>
    <row r="128" spans="1:133" hidden="1">
      <c r="A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60"/>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row>
    <row r="129" spans="1:133">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60"/>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row>
    <row r="130" spans="1:133">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60"/>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row>
    <row r="131" spans="1:133">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60"/>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row>
    <row r="132" spans="1:133">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60"/>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row>
    <row r="133" spans="1:133">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60"/>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row>
    <row r="134" spans="1:133">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60"/>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row>
    <row r="135" spans="1:133">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60"/>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row>
    <row r="136" spans="1:133">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60"/>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row>
    <row r="137" spans="1:133">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60"/>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row>
    <row r="138" spans="1:133">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60"/>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row>
    <row r="139" spans="1:133">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60"/>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row>
    <row r="140" spans="1:133">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60"/>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row>
    <row r="141" spans="1:133">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60"/>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row>
    <row r="142" spans="1:133">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60"/>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row>
    <row r="143" spans="1:133">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60"/>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row>
    <row r="144" spans="1:133">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60"/>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row>
    <row r="145" spans="1:133">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60"/>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row>
    <row r="146" spans="1:133">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60"/>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row>
    <row r="147" spans="1:133">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60"/>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row>
    <row r="148" spans="1:133">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60"/>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row>
    <row r="149" spans="1:133">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60"/>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row>
    <row r="150" spans="1:133">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60"/>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row>
    <row r="151" spans="1:133">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60"/>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row>
    <row r="152" spans="1:133">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60"/>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row>
    <row r="153" spans="1:133">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60"/>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row>
    <row r="154" spans="1:133">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60"/>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row>
    <row r="155" spans="1:133">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60"/>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row>
    <row r="156" spans="1:133">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60"/>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row>
    <row r="157" spans="1:133">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60"/>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row>
    <row r="158" spans="1:133">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60"/>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row>
    <row r="159" spans="1:133">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60"/>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row>
    <row r="160" spans="1:133">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60"/>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row>
    <row r="161" spans="1:133">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60"/>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row>
    <row r="162" spans="1:133">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60"/>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row>
    <row r="163" spans="1:133">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60"/>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row>
    <row r="164" spans="1:133">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60"/>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row>
    <row r="165" spans="1:133">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60"/>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row>
    <row r="166" spans="1:133">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60"/>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row>
    <row r="167" spans="1:133">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60"/>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row>
    <row r="168" spans="1:133">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60"/>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row>
    <row r="169" spans="1:133">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60"/>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row>
    <row r="170" spans="1:133">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60"/>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row>
    <row r="171" spans="1:133">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60"/>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row>
    <row r="172" spans="1:133">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60"/>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row>
    <row r="173" spans="1:133">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60"/>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row>
    <row r="174" spans="1:133">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60"/>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row>
    <row r="175" spans="1:133">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60"/>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row>
    <row r="176" spans="1:133">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60"/>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row>
    <row r="177" spans="1:133">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60"/>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row>
    <row r="178" spans="1:133">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60"/>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row>
    <row r="179" spans="1:133">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60"/>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row>
    <row r="180" spans="1:133">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60"/>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row>
    <row r="181" spans="1:133">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60"/>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row>
    <row r="182" spans="1:133">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60"/>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row>
    <row r="183" spans="1:133">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60"/>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row>
    <row r="184" spans="1:133">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60"/>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row>
    <row r="185" spans="1:133">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60"/>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row>
    <row r="186" spans="1:133">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60"/>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row>
    <row r="187" spans="1:133">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60"/>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row>
    <row r="188" spans="1:133">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60"/>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row>
    <row r="189" spans="1:133">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60"/>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row>
    <row r="190" spans="1:133">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60"/>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row>
    <row r="191" spans="1:133">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60"/>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row>
    <row r="192" spans="1:133">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60"/>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row>
    <row r="193" spans="1:133">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60"/>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row>
    <row r="194" spans="1:133">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60"/>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row>
    <row r="195" spans="1:133">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60"/>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row>
    <row r="196" spans="1:133">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60"/>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row>
    <row r="197" spans="1:133">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60"/>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row>
    <row r="198" spans="1:133">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60"/>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row>
    <row r="199" spans="1:133">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60"/>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row>
    <row r="200" spans="1:133">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60"/>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row>
    <row r="201" spans="1:133">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60"/>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row>
    <row r="202" spans="1:133">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60"/>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row>
    <row r="203" spans="1:133">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60"/>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row>
    <row r="204" spans="1:133">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60"/>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row>
    <row r="205" spans="1:133">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60"/>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row>
    <row r="206" spans="1:133">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60"/>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row>
    <row r="207" spans="1:133">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60"/>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row>
    <row r="208" spans="1:133">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60"/>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row>
    <row r="209" spans="1:133">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60"/>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row>
    <row r="210" spans="1:133">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60"/>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row>
    <row r="211" spans="1:133">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60"/>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row>
    <row r="212" spans="1:133">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60"/>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row>
    <row r="213" spans="1:133">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60"/>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row>
    <row r="214" spans="1:133">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60"/>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row>
    <row r="215" spans="1:133">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60"/>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row>
    <row r="216" spans="1:133">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60"/>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row>
    <row r="217" spans="1:133">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60"/>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row>
    <row r="218" spans="1:133">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60"/>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row>
    <row r="219" spans="1:133">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60"/>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row>
    <row r="220" spans="1:133">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60"/>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row>
    <row r="221" spans="1:133">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60"/>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row>
    <row r="222" spans="1:133">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60"/>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row>
    <row r="223" spans="1:133">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60"/>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row>
    <row r="224" spans="1:133">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60"/>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row>
    <row r="225" spans="1:133">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60"/>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row>
    <row r="226" spans="1:133">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60"/>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row>
    <row r="227" spans="1:133">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60"/>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row>
    <row r="228" spans="1:133">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60"/>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row>
    <row r="229" spans="1:133">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60"/>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row>
    <row r="230" spans="1:133">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60"/>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row>
    <row r="231" spans="1:133">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60"/>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row>
    <row r="232" spans="1:133">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60"/>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row>
    <row r="233" spans="1:133">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60"/>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row>
    <row r="234" spans="1:133">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60"/>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row>
    <row r="235" spans="1:133">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60"/>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row>
    <row r="236" spans="1:133">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60"/>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row>
    <row r="237" spans="1:133">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60"/>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row>
    <row r="238" spans="1:133">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60"/>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row>
    <row r="239" spans="1:133">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60"/>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row>
    <row r="240" spans="1:133">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60"/>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row>
    <row r="241" spans="1:133">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60"/>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row>
    <row r="242" spans="1:133">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60"/>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row>
    <row r="243" spans="1:133">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60"/>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row>
    <row r="244" spans="1:133">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60"/>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row>
    <row r="245" spans="1:133">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60"/>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row>
  </sheetData>
  <sheetProtection selectLockedCells="1"/>
  <mergeCells count="150">
    <mergeCell ref="G12:I12"/>
    <mergeCell ref="G13:I13"/>
    <mergeCell ref="J12:O12"/>
    <mergeCell ref="C17:C21"/>
    <mergeCell ref="C7:R7"/>
    <mergeCell ref="Q18:R18"/>
    <mergeCell ref="Q19:R19"/>
    <mergeCell ref="Q21:R21"/>
    <mergeCell ref="O20:P20"/>
    <mergeCell ref="F19:N19"/>
    <mergeCell ref="C15:K15"/>
    <mergeCell ref="F17:N17"/>
    <mergeCell ref="L14:O14"/>
    <mergeCell ref="L15:O15"/>
    <mergeCell ref="F20:N20"/>
    <mergeCell ref="F21:N21"/>
    <mergeCell ref="O23:P23"/>
    <mergeCell ref="O25:P25"/>
    <mergeCell ref="Q25:R25"/>
    <mergeCell ref="O21:P21"/>
    <mergeCell ref="F32:P32"/>
    <mergeCell ref="F25:N25"/>
    <mergeCell ref="F28:N28"/>
    <mergeCell ref="D17:E21"/>
    <mergeCell ref="D23:E30"/>
    <mergeCell ref="D32:E35"/>
    <mergeCell ref="F18:N18"/>
    <mergeCell ref="F30:N30"/>
    <mergeCell ref="F24:N24"/>
    <mergeCell ref="Q26:R26"/>
    <mergeCell ref="Q27:R27"/>
    <mergeCell ref="F23:N23"/>
    <mergeCell ref="CC59:CE66"/>
    <mergeCell ref="O60:P60"/>
    <mergeCell ref="Q60:R60"/>
    <mergeCell ref="D54:I54"/>
    <mergeCell ref="C43:I43"/>
    <mergeCell ref="C37:C40"/>
    <mergeCell ref="O38:P38"/>
    <mergeCell ref="D52:I52"/>
    <mergeCell ref="J43:L43"/>
    <mergeCell ref="J50:R50"/>
    <mergeCell ref="C42:G42"/>
    <mergeCell ref="H42:J42"/>
    <mergeCell ref="D56:F56"/>
    <mergeCell ref="J54:R54"/>
    <mergeCell ref="CC37:CE40"/>
    <mergeCell ref="F39:N39"/>
    <mergeCell ref="CC68:CE68"/>
    <mergeCell ref="CC67:CE67"/>
    <mergeCell ref="O66:P66"/>
    <mergeCell ref="CC32:CE35"/>
    <mergeCell ref="O65:P65"/>
    <mergeCell ref="M43:R43"/>
    <mergeCell ref="J51:R51"/>
    <mergeCell ref="J52:R52"/>
    <mergeCell ref="O39:P39"/>
    <mergeCell ref="Q42:R42"/>
    <mergeCell ref="Q56:R56"/>
    <mergeCell ref="L42:P42"/>
    <mergeCell ref="D62:R62"/>
    <mergeCell ref="J56:L56"/>
    <mergeCell ref="O67:P67"/>
    <mergeCell ref="D67:E67"/>
    <mergeCell ref="CC41:CE41"/>
    <mergeCell ref="D58:N58"/>
    <mergeCell ref="O58:P59"/>
    <mergeCell ref="Q58:R59"/>
    <mergeCell ref="D47:R47"/>
    <mergeCell ref="Q40:R40"/>
    <mergeCell ref="D53:I53"/>
    <mergeCell ref="M56:P56"/>
    <mergeCell ref="D59:N59"/>
    <mergeCell ref="K60:N60"/>
    <mergeCell ref="D60:J60"/>
    <mergeCell ref="J53:R53"/>
    <mergeCell ref="Q39:R39"/>
    <mergeCell ref="O28:P28"/>
    <mergeCell ref="O40:P40"/>
    <mergeCell ref="F40:N40"/>
    <mergeCell ref="P15:R15"/>
    <mergeCell ref="O24:P24"/>
    <mergeCell ref="Q24:R24"/>
    <mergeCell ref="F33:P33"/>
    <mergeCell ref="F34:P34"/>
    <mergeCell ref="Q17:R17"/>
    <mergeCell ref="O17:P17"/>
    <mergeCell ref="O18:P18"/>
    <mergeCell ref="D37:E40"/>
    <mergeCell ref="F37:N37"/>
    <mergeCell ref="Q20:R20"/>
    <mergeCell ref="Q29:R29"/>
    <mergeCell ref="G56:I56"/>
    <mergeCell ref="F35:P35"/>
    <mergeCell ref="F26:P26"/>
    <mergeCell ref="F27:P27"/>
    <mergeCell ref="C70:O70"/>
    <mergeCell ref="P70:R70"/>
    <mergeCell ref="D63:G63"/>
    <mergeCell ref="I63:M63"/>
    <mergeCell ref="O63:R63"/>
    <mergeCell ref="D64:E64"/>
    <mergeCell ref="O64:P64"/>
    <mergeCell ref="D65:E65"/>
    <mergeCell ref="D66:E66"/>
    <mergeCell ref="O68:P68"/>
    <mergeCell ref="I68:K68"/>
    <mergeCell ref="D68:E68"/>
    <mergeCell ref="C47:C68"/>
    <mergeCell ref="I64:K64"/>
    <mergeCell ref="I65:K65"/>
    <mergeCell ref="I66:K66"/>
    <mergeCell ref="I67:K67"/>
    <mergeCell ref="D50:I50"/>
    <mergeCell ref="D51:I51"/>
    <mergeCell ref="Q28:R28"/>
    <mergeCell ref="Q38:R38"/>
    <mergeCell ref="Q37:R37"/>
    <mergeCell ref="Q33:R33"/>
    <mergeCell ref="Q34:R34"/>
    <mergeCell ref="F29:N29"/>
    <mergeCell ref="F38:N38"/>
    <mergeCell ref="Q35:R35"/>
    <mergeCell ref="Q32:R32"/>
    <mergeCell ref="O30:P30"/>
    <mergeCell ref="Q30:R30"/>
    <mergeCell ref="CC24:CE30"/>
    <mergeCell ref="CC15:CE21"/>
    <mergeCell ref="C6:R6"/>
    <mergeCell ref="O29:P29"/>
    <mergeCell ref="O19:P19"/>
    <mergeCell ref="G48:R48"/>
    <mergeCell ref="D48:F48"/>
    <mergeCell ref="P14:R14"/>
    <mergeCell ref="O37:P37"/>
    <mergeCell ref="C14:K14"/>
    <mergeCell ref="J13:L13"/>
    <mergeCell ref="M13:O13"/>
    <mergeCell ref="E11:Q11"/>
    <mergeCell ref="Q12:R12"/>
    <mergeCell ref="Q13:R13"/>
    <mergeCell ref="CC48:CE58"/>
    <mergeCell ref="C23:C30"/>
    <mergeCell ref="C32:C35"/>
    <mergeCell ref="C13:E13"/>
    <mergeCell ref="C8:R10"/>
    <mergeCell ref="CA8:CF12"/>
    <mergeCell ref="C12:E12"/>
    <mergeCell ref="CF17:CF20"/>
    <mergeCell ref="Q23:R23"/>
  </mergeCells>
  <conditionalFormatting sqref="CG3:CQ3">
    <cfRule type="containsText" dxfId="16" priority="36" stopIfTrue="1" operator="containsText" text="Pass">
      <formula>NOT(ISERROR(SEARCH("Pass",CG3)))</formula>
    </cfRule>
    <cfRule type="containsText" dxfId="15" priority="37" stopIfTrue="1" operator="containsText" text="Fail">
      <formula>NOT(ISERROR(SEARCH("Fail",CG3)))</formula>
    </cfRule>
  </conditionalFormatting>
  <conditionalFormatting sqref="CA3:CF3">
    <cfRule type="containsText" dxfId="14" priority="32" stopIfTrue="1" operator="containsText" text="fail">
      <formula>NOT(ISERROR(SEARCH("fail",CA3)))</formula>
    </cfRule>
    <cfRule type="containsText" dxfId="13" priority="33" stopIfTrue="1" operator="containsText" text="pass">
      <formula>NOT(ISERROR(SEARCH("pass",CA3)))</formula>
    </cfRule>
  </conditionalFormatting>
  <conditionalFormatting sqref="CR3">
    <cfRule type="containsText" dxfId="12" priority="29" stopIfTrue="1" operator="containsText" text="possible TA">
      <formula>NOT(ISERROR(SEARCH("possible TA",CR3)))</formula>
    </cfRule>
    <cfRule type="containsText" priority="30" stopIfTrue="1" operator="containsText" text="possible TA">
      <formula>NOT(ISERROR(SEARCH("possible TA",CR3)))</formula>
    </cfRule>
    <cfRule type="containsText" dxfId="11" priority="31" stopIfTrue="1" operator="containsText" text="pass">
      <formula>NOT(ISERROR(SEARCH("pass",CR3)))</formula>
    </cfRule>
  </conditionalFormatting>
  <conditionalFormatting sqref="CC3">
    <cfRule type="containsText" dxfId="10" priority="28" stopIfTrue="1" operator="containsText" text="verify 2-5B error">
      <formula>NOT(ISERROR(SEARCH("verify 2-5B error",CC3)))</formula>
    </cfRule>
  </conditionalFormatting>
  <conditionalFormatting sqref="CC2">
    <cfRule type="containsText" dxfId="9" priority="18" stopIfTrue="1" operator="containsText" text="verify 2-5B error">
      <formula>NOT(ISERROR(SEARCH("verify 2-5B error",CC2)))</formula>
    </cfRule>
  </conditionalFormatting>
  <conditionalFormatting sqref="CG2:CQ2">
    <cfRule type="containsText" dxfId="8" priority="26" stopIfTrue="1" operator="containsText" text="Pass">
      <formula>NOT(ISERROR(SEARCH("Pass",CG2)))</formula>
    </cfRule>
    <cfRule type="containsText" dxfId="7" priority="27" stopIfTrue="1" operator="containsText" text="Fail">
      <formula>NOT(ISERROR(SEARCH("Fail",CG2)))</formula>
    </cfRule>
  </conditionalFormatting>
  <conditionalFormatting sqref="CA2:CF2">
    <cfRule type="containsText" dxfId="6" priority="22" stopIfTrue="1" operator="containsText" text="fail">
      <formula>NOT(ISERROR(SEARCH("fail",CA2)))</formula>
    </cfRule>
    <cfRule type="containsText" dxfId="5" priority="23" stopIfTrue="1" operator="containsText" text="pass">
      <formula>NOT(ISERROR(SEARCH("pass",CA2)))</formula>
    </cfRule>
  </conditionalFormatting>
  <conditionalFormatting sqref="CR2">
    <cfRule type="containsText" dxfId="4" priority="19" stopIfTrue="1" operator="containsText" text="possible TA">
      <formula>NOT(ISERROR(SEARCH("possible TA",CR2)))</formula>
    </cfRule>
    <cfRule type="containsText" priority="20" stopIfTrue="1" operator="containsText" text="possible TA">
      <formula>NOT(ISERROR(SEARCH("possible TA",CR2)))</formula>
    </cfRule>
    <cfRule type="containsText" dxfId="3" priority="21" stopIfTrue="1" operator="containsText" text="pass">
      <formula>NOT(ISERROR(SEARCH("pass",CR2)))</formula>
    </cfRule>
  </conditionalFormatting>
  <conditionalFormatting sqref="CB66">
    <cfRule type="cellIs" priority="11" stopIfTrue="1" operator="equal">
      <formula>0</formula>
    </cfRule>
  </conditionalFormatting>
  <conditionalFormatting sqref="Q33:R35">
    <cfRule type="cellIs" priority="7" stopIfTrue="1" operator="between">
      <formula>0</formula>
      <formula>0</formula>
    </cfRule>
    <cfRule type="expression" dxfId="2" priority="8" stopIfTrue="1">
      <formula>$F$86=1</formula>
    </cfRule>
  </conditionalFormatting>
  <conditionalFormatting sqref="J56:L57 Q56:R57 O60:R60 F65:G68 L65:M68 Q65:R68">
    <cfRule type="cellIs" dxfId="1" priority="5" stopIfTrue="1" operator="between">
      <formula>0</formula>
      <formula>0</formula>
    </cfRule>
  </conditionalFormatting>
  <conditionalFormatting sqref="J56:L57 Q56:R57 O60:R60 F65:G68 L65:M68 Q65:R68">
    <cfRule type="expression" dxfId="0" priority="6" stopIfTrue="1">
      <formula>$F$90=1</formula>
    </cfRule>
  </conditionalFormatting>
  <pageMargins left="0.33" right="0.24" top="0.55000000000000004" bottom="0.35" header="0.45" footer="0.3"/>
  <pageSetup scale="62" fitToHeight="0" orientation="portrait" r:id="rId1"/>
  <rowBreaks count="1" manualBreakCount="1">
    <brk id="44" min="1"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12308" r:id="rId4" name="Check Box 20">
              <controlPr defaultSize="0" autoFill="0" autoLine="0" autoPict="0">
                <anchor>
                  <from>
                    <xdr:col>5</xdr:col>
                    <xdr:colOff>122767</xdr:colOff>
                    <xdr:row>58</xdr:row>
                    <xdr:rowOff>84667</xdr:rowOff>
                  </from>
                  <to>
                    <xdr:col>5</xdr:col>
                    <xdr:colOff>338667</xdr:colOff>
                    <xdr:row>58</xdr:row>
                    <xdr:rowOff>262467</xdr:rowOff>
                  </to>
                </anchor>
              </controlPr>
            </control>
          </mc:Choice>
        </mc:AlternateContent>
        <mc:AlternateContent xmlns:mc="http://schemas.openxmlformats.org/markup-compatibility/2006">
          <mc:Choice Requires="x14">
            <control shapeId="12307" r:id="rId5" name="Check Box 19">
              <controlPr defaultSize="0" autoFill="0" autoLine="0" autoPict="0">
                <anchor>
                  <from>
                    <xdr:col>9</xdr:col>
                    <xdr:colOff>321733</xdr:colOff>
                    <xdr:row>52</xdr:row>
                    <xdr:rowOff>177800</xdr:rowOff>
                  </from>
                  <to>
                    <xdr:col>9</xdr:col>
                    <xdr:colOff>516467</xdr:colOff>
                    <xdr:row>53</xdr:row>
                    <xdr:rowOff>12700</xdr:rowOff>
                  </to>
                </anchor>
              </controlPr>
            </control>
          </mc:Choice>
        </mc:AlternateContent>
        <mc:AlternateContent xmlns:mc="http://schemas.openxmlformats.org/markup-compatibility/2006">
          <mc:Choice Requires="x14">
            <control shapeId="12306" r:id="rId6" name="Check Box 18">
              <controlPr defaultSize="0" autoFill="0" autoLine="0" autoPict="0">
                <anchor>
                  <from>
                    <xdr:col>9</xdr:col>
                    <xdr:colOff>321733</xdr:colOff>
                    <xdr:row>51</xdr:row>
                    <xdr:rowOff>177800</xdr:rowOff>
                  </from>
                  <to>
                    <xdr:col>9</xdr:col>
                    <xdr:colOff>516467</xdr:colOff>
                    <xdr:row>52</xdr:row>
                    <xdr:rowOff>8467</xdr:rowOff>
                  </to>
                </anchor>
              </controlPr>
            </control>
          </mc:Choice>
        </mc:AlternateContent>
        <mc:AlternateContent xmlns:mc="http://schemas.openxmlformats.org/markup-compatibility/2006">
          <mc:Choice Requires="x14">
            <control shapeId="12305" r:id="rId7" name="Check Box 17">
              <controlPr defaultSize="0" autoFill="0" autoLine="0" autoPict="0">
                <anchor>
                  <from>
                    <xdr:col>9</xdr:col>
                    <xdr:colOff>309033</xdr:colOff>
                    <xdr:row>50</xdr:row>
                    <xdr:rowOff>177800</xdr:rowOff>
                  </from>
                  <to>
                    <xdr:col>9</xdr:col>
                    <xdr:colOff>503767</xdr:colOff>
                    <xdr:row>51</xdr:row>
                    <xdr:rowOff>8467</xdr:rowOff>
                  </to>
                </anchor>
              </controlPr>
            </control>
          </mc:Choice>
        </mc:AlternateContent>
        <mc:AlternateContent xmlns:mc="http://schemas.openxmlformats.org/markup-compatibility/2006">
          <mc:Choice Requires="x14">
            <control shapeId="12304" r:id="rId8" name="Check Box 16">
              <controlPr defaultSize="0" autoFill="0" autoLine="0" autoPict="0">
                <anchor>
                  <from>
                    <xdr:col>3</xdr:col>
                    <xdr:colOff>554567</xdr:colOff>
                    <xdr:row>52</xdr:row>
                    <xdr:rowOff>173567</xdr:rowOff>
                  </from>
                  <to>
                    <xdr:col>4</xdr:col>
                    <xdr:colOff>33867</xdr:colOff>
                    <xdr:row>53</xdr:row>
                    <xdr:rowOff>0</xdr:rowOff>
                  </to>
                </anchor>
              </controlPr>
            </control>
          </mc:Choice>
        </mc:AlternateContent>
        <mc:AlternateContent xmlns:mc="http://schemas.openxmlformats.org/markup-compatibility/2006">
          <mc:Choice Requires="x14">
            <control shapeId="12303" r:id="rId9" name="Check Box 15">
              <controlPr defaultSize="0" autoFill="0" autoLine="0" autoPict="0">
                <anchor>
                  <from>
                    <xdr:col>3</xdr:col>
                    <xdr:colOff>554567</xdr:colOff>
                    <xdr:row>51</xdr:row>
                    <xdr:rowOff>177800</xdr:rowOff>
                  </from>
                  <to>
                    <xdr:col>4</xdr:col>
                    <xdr:colOff>33867</xdr:colOff>
                    <xdr:row>52</xdr:row>
                    <xdr:rowOff>8467</xdr:rowOff>
                  </to>
                </anchor>
              </controlPr>
            </control>
          </mc:Choice>
        </mc:AlternateContent>
        <mc:AlternateContent xmlns:mc="http://schemas.openxmlformats.org/markup-compatibility/2006">
          <mc:Choice Requires="x14">
            <control shapeId="12302" r:id="rId10" name="Check Box 14">
              <controlPr defaultSize="0" autoFill="0" autoLine="0" autoPict="0">
                <anchor>
                  <from>
                    <xdr:col>3</xdr:col>
                    <xdr:colOff>554567</xdr:colOff>
                    <xdr:row>50</xdr:row>
                    <xdr:rowOff>177800</xdr:rowOff>
                  </from>
                  <to>
                    <xdr:col>4</xdr:col>
                    <xdr:colOff>33867</xdr:colOff>
                    <xdr:row>51</xdr:row>
                    <xdr:rowOff>8467</xdr:rowOff>
                  </to>
                </anchor>
              </controlPr>
            </control>
          </mc:Choice>
        </mc:AlternateContent>
        <mc:AlternateContent xmlns:mc="http://schemas.openxmlformats.org/markup-compatibility/2006">
          <mc:Choice Requires="x14">
            <control shapeId="12301" r:id="rId11" name="Check Box 13">
              <controlPr defaultSize="0" autoFill="0" autoLine="0" autoPict="0">
                <anchor>
                  <from>
                    <xdr:col>5</xdr:col>
                    <xdr:colOff>647700</xdr:colOff>
                    <xdr:row>47</xdr:row>
                    <xdr:rowOff>258233</xdr:rowOff>
                  </from>
                  <to>
                    <xdr:col>5</xdr:col>
                    <xdr:colOff>863600</xdr:colOff>
                    <xdr:row>47</xdr:row>
                    <xdr:rowOff>440267</xdr:rowOff>
                  </to>
                </anchor>
              </controlPr>
            </control>
          </mc:Choice>
        </mc:AlternateContent>
        <mc:AlternateContent xmlns:mc="http://schemas.openxmlformats.org/markup-compatibility/2006">
          <mc:Choice Requires="x14">
            <control shapeId="12300" r:id="rId12" name="Check Box 12">
              <controlPr defaultSize="0" autoFill="0" autoLine="0" autoPict="0">
                <anchor>
                  <from>
                    <xdr:col>5</xdr:col>
                    <xdr:colOff>575733</xdr:colOff>
                    <xdr:row>31</xdr:row>
                    <xdr:rowOff>228600</xdr:rowOff>
                  </from>
                  <to>
                    <xdr:col>5</xdr:col>
                    <xdr:colOff>770467</xdr:colOff>
                    <xdr:row>31</xdr:row>
                    <xdr:rowOff>414867</xdr:rowOff>
                  </to>
                </anchor>
              </controlPr>
            </control>
          </mc:Choice>
        </mc:AlternateContent>
        <mc:AlternateContent xmlns:mc="http://schemas.openxmlformats.org/markup-compatibility/2006">
          <mc:Choice Requires="x14">
            <control shapeId="12298" r:id="rId13" name="Check Box 10">
              <controlPr defaultSize="0" autoFill="0" autoLine="0" autoPict="0">
                <anchor>
                  <from>
                    <xdr:col>12</xdr:col>
                    <xdr:colOff>630767</xdr:colOff>
                    <xdr:row>12</xdr:row>
                    <xdr:rowOff>76200</xdr:rowOff>
                  </from>
                  <to>
                    <xdr:col>12</xdr:col>
                    <xdr:colOff>846667</xdr:colOff>
                    <xdr:row>12</xdr:row>
                    <xdr:rowOff>258233</xdr:rowOff>
                  </to>
                </anchor>
              </controlPr>
            </control>
          </mc:Choice>
        </mc:AlternateContent>
        <mc:AlternateContent xmlns:mc="http://schemas.openxmlformats.org/markup-compatibility/2006">
          <mc:Choice Requires="x14">
            <control shapeId="12297" r:id="rId14" name="Check Box 9">
              <controlPr defaultSize="0" autoFill="0" autoLine="0" autoPict="0">
                <anchor>
                  <from>
                    <xdr:col>9</xdr:col>
                    <xdr:colOff>249767</xdr:colOff>
                    <xdr:row>12</xdr:row>
                    <xdr:rowOff>63500</xdr:rowOff>
                  </from>
                  <to>
                    <xdr:col>9</xdr:col>
                    <xdr:colOff>465667</xdr:colOff>
                    <xdr:row>12</xdr:row>
                    <xdr:rowOff>245533</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AK1"/>
  <sheetViews>
    <sheetView showGridLines="0" zoomScale="80" zoomScaleNormal="80" zoomScaleSheetLayoutView="85" workbookViewId="0">
      <selection activeCell="Y3" sqref="Y3"/>
    </sheetView>
  </sheetViews>
  <sheetFormatPr defaultRowHeight="14.35"/>
  <cols>
    <col min="24" max="24" width="4.8203125" customWidth="1"/>
  </cols>
  <sheetData>
    <row r="1" spans="25:37">
      <c r="Y1" s="24"/>
      <c r="Z1" s="24"/>
      <c r="AA1" s="24"/>
      <c r="AB1" s="24"/>
      <c r="AC1" s="24"/>
      <c r="AD1" s="24"/>
      <c r="AE1" s="24"/>
      <c r="AF1" s="24"/>
      <c r="AG1" s="24"/>
      <c r="AH1" s="24"/>
      <c r="AI1" s="24"/>
      <c r="AJ1" s="24"/>
      <c r="AK1" s="79" t="s">
        <v>252</v>
      </c>
    </row>
  </sheetData>
  <sheetProtection password="C411" sheet="1" objects="1" selectLockedCells="1" selectUnlockedCells="1"/>
  <pageMargins left="0.33" right="0.25" top="0.36" bottom="0.16" header="0.33" footer="0.16"/>
  <pageSetup scale="46" orientation="portrait" r:id="rId1"/>
  <rowBreaks count="1" manualBreakCount="1">
    <brk id="94"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H129"/>
  <sheetViews>
    <sheetView showGridLines="0" topLeftCell="A41" zoomScale="90" zoomScaleNormal="90" workbookViewId="0">
      <selection activeCell="O45" sqref="O45"/>
    </sheetView>
  </sheetViews>
  <sheetFormatPr defaultColWidth="9.17578125" defaultRowHeight="14.35"/>
  <cols>
    <col min="1" max="1" width="13.52734375" style="24" customWidth="1"/>
    <col min="2" max="2" width="28.52734375" style="24" bestFit="1" customWidth="1"/>
    <col min="3" max="3" width="41.46875" style="24" customWidth="1"/>
    <col min="4" max="4" width="41.52734375" style="24" customWidth="1"/>
    <col min="5" max="9" width="9.17578125" style="24"/>
    <col min="10" max="10" width="4.46875" style="24" customWidth="1"/>
    <col min="11" max="16384" width="9.17578125" style="24"/>
  </cols>
  <sheetData>
    <row r="1" spans="1:8" ht="17.350000000000001">
      <c r="A1" s="15" t="s">
        <v>147</v>
      </c>
      <c r="B1" s="14"/>
      <c r="C1" s="14"/>
      <c r="D1" s="14"/>
    </row>
    <row r="2" spans="1:8" ht="15.75" customHeight="1">
      <c r="B2" s="17"/>
      <c r="C2" s="17"/>
      <c r="D2" s="17"/>
    </row>
    <row r="3" spans="1:8" ht="45" customHeight="1">
      <c r="A3" s="330" t="s">
        <v>271</v>
      </c>
      <c r="B3" s="330"/>
      <c r="C3" s="330"/>
      <c r="D3" s="330"/>
      <c r="E3" s="330"/>
      <c r="F3" s="330"/>
      <c r="G3" s="330"/>
      <c r="H3" s="330"/>
    </row>
    <row r="4" spans="1:8" ht="19.5" customHeight="1">
      <c r="A4" s="330"/>
      <c r="B4" s="330"/>
      <c r="C4" s="330"/>
      <c r="D4" s="330"/>
      <c r="E4" s="330"/>
      <c r="F4" s="330"/>
      <c r="G4" s="330"/>
      <c r="H4" s="330"/>
    </row>
    <row r="5" spans="1:8" ht="20.7">
      <c r="A5" s="329" t="s">
        <v>151</v>
      </c>
      <c r="B5" s="329"/>
      <c r="C5" s="329"/>
      <c r="D5" s="9"/>
    </row>
    <row r="6" spans="1:8" ht="20.7">
      <c r="A6" s="10"/>
      <c r="B6" s="12"/>
      <c r="C6" s="12"/>
      <c r="D6" s="13"/>
    </row>
    <row r="7" spans="1:8" ht="18">
      <c r="A7" s="11"/>
      <c r="B7" s="12"/>
      <c r="C7" s="12"/>
      <c r="D7" s="13"/>
    </row>
    <row r="14" spans="1:8" ht="10.5" customHeight="1"/>
    <row r="15" spans="1:8" ht="59.25" customHeight="1">
      <c r="A15" s="330" t="s">
        <v>272</v>
      </c>
      <c r="B15" s="330"/>
      <c r="C15" s="330"/>
      <c r="D15" s="330"/>
      <c r="E15" s="330"/>
      <c r="F15" s="330"/>
      <c r="G15" s="330"/>
      <c r="H15" s="330"/>
    </row>
    <row r="16" spans="1:8" ht="44.25" customHeight="1">
      <c r="A16" s="331" t="s">
        <v>253</v>
      </c>
      <c r="B16" s="331"/>
      <c r="C16" s="331"/>
      <c r="D16" s="331"/>
      <c r="E16" s="331"/>
      <c r="F16" s="331"/>
      <c r="G16" s="331"/>
      <c r="H16" s="331"/>
    </row>
    <row r="17" spans="1:8" ht="14.25" customHeight="1">
      <c r="A17" s="329"/>
      <c r="B17" s="329"/>
      <c r="C17" s="329"/>
      <c r="D17" s="83"/>
      <c r="E17" s="83"/>
      <c r="F17" s="83"/>
      <c r="G17" s="83"/>
    </row>
    <row r="18" spans="1:8" ht="18" customHeight="1">
      <c r="A18" s="329" t="s">
        <v>169</v>
      </c>
      <c r="B18" s="329"/>
      <c r="C18" s="329"/>
      <c r="D18" s="80"/>
      <c r="E18" s="80"/>
      <c r="F18" s="80"/>
      <c r="G18" s="80"/>
    </row>
    <row r="19" spans="1:8" ht="36.75" customHeight="1">
      <c r="A19" s="80"/>
      <c r="B19" s="80"/>
      <c r="C19" s="80"/>
      <c r="D19" s="80"/>
      <c r="E19" s="80"/>
      <c r="F19" s="80"/>
      <c r="G19" s="80"/>
    </row>
    <row r="20" spans="1:8" ht="36.75" customHeight="1">
      <c r="A20" s="80"/>
      <c r="B20" s="80"/>
      <c r="C20" s="80"/>
      <c r="D20" s="80"/>
      <c r="E20" s="80"/>
      <c r="F20" s="80"/>
      <c r="G20" s="80"/>
    </row>
    <row r="21" spans="1:8" ht="16.5" customHeight="1">
      <c r="A21" s="16"/>
      <c r="B21" s="84"/>
      <c r="C21" s="84"/>
    </row>
    <row r="22" spans="1:8" ht="44.25" customHeight="1">
      <c r="A22" s="16"/>
      <c r="B22" s="84"/>
      <c r="C22" s="84"/>
    </row>
    <row r="23" spans="1:8" s="85" customFormat="1" ht="61.5" customHeight="1">
      <c r="A23" s="332" t="s">
        <v>326</v>
      </c>
      <c r="B23" s="332"/>
      <c r="C23" s="332"/>
      <c r="D23" s="332"/>
      <c r="E23" s="332"/>
      <c r="F23" s="332"/>
      <c r="G23" s="332"/>
      <c r="H23" s="332"/>
    </row>
    <row r="24" spans="1:8" ht="29.25" customHeight="1">
      <c r="A24" s="18"/>
      <c r="B24" s="86"/>
      <c r="C24" s="86"/>
      <c r="D24" s="86"/>
      <c r="E24" s="86"/>
    </row>
    <row r="25" spans="1:8" ht="20.7">
      <c r="A25" s="329" t="s">
        <v>255</v>
      </c>
      <c r="B25" s="329"/>
      <c r="C25" s="329"/>
    </row>
    <row r="47" spans="1:3" ht="20.7">
      <c r="A47" s="329" t="s">
        <v>256</v>
      </c>
      <c r="B47" s="329"/>
      <c r="C47" s="329"/>
    </row>
    <row r="58" ht="18.75" customHeight="1"/>
    <row r="77" spans="1:3" ht="14.25" customHeight="1">
      <c r="A77" s="334"/>
      <c r="B77" s="334"/>
      <c r="C77" s="334"/>
    </row>
    <row r="78" spans="1:3" ht="18" customHeight="1"/>
    <row r="79" spans="1:3" ht="14.25" customHeight="1"/>
    <row r="80" spans="1:3" ht="20.7">
      <c r="A80" s="329" t="s">
        <v>257</v>
      </c>
      <c r="B80" s="329"/>
      <c r="C80" s="329"/>
    </row>
    <row r="84" spans="1:5" ht="15" customHeight="1">
      <c r="A84" s="333" t="s">
        <v>273</v>
      </c>
      <c r="B84" s="333"/>
      <c r="C84" s="333"/>
      <c r="D84" s="111"/>
      <c r="E84" s="111"/>
    </row>
    <row r="85" spans="1:5" ht="15" customHeight="1">
      <c r="A85" s="333"/>
      <c r="B85" s="333"/>
      <c r="C85" s="333"/>
      <c r="D85" s="111"/>
      <c r="E85" s="111"/>
    </row>
    <row r="86" spans="1:5" ht="15" customHeight="1">
      <c r="A86" s="333"/>
      <c r="B86" s="333"/>
      <c r="C86" s="333"/>
      <c r="D86" s="111"/>
      <c r="E86" s="111"/>
    </row>
    <row r="87" spans="1:5" ht="15" customHeight="1">
      <c r="A87" s="333"/>
      <c r="B87" s="333"/>
      <c r="C87" s="333"/>
      <c r="D87" s="111"/>
      <c r="E87" s="111"/>
    </row>
    <row r="88" spans="1:5" ht="15" customHeight="1">
      <c r="A88" s="333"/>
      <c r="B88" s="333"/>
      <c r="C88" s="333"/>
      <c r="D88" s="111"/>
      <c r="E88" s="111"/>
    </row>
    <row r="89" spans="1:5" ht="15" customHeight="1">
      <c r="A89" s="111"/>
      <c r="B89" s="111"/>
    </row>
    <row r="125" spans="1:7" ht="77.25" customHeight="1">
      <c r="A125" s="330" t="s">
        <v>254</v>
      </c>
      <c r="B125" s="330"/>
      <c r="C125" s="330"/>
      <c r="D125" s="330"/>
      <c r="E125" s="330"/>
      <c r="F125" s="330"/>
      <c r="G125" s="330"/>
    </row>
    <row r="129" spans="1:3" ht="20.7">
      <c r="A129" s="329" t="s">
        <v>258</v>
      </c>
      <c r="B129" s="329"/>
      <c r="C129" s="329"/>
    </row>
  </sheetData>
  <sheetProtection password="C411" sheet="1" objects="1" scenarios="1" selectLockedCells="1" selectUnlockedCells="1"/>
  <mergeCells count="15">
    <mergeCell ref="A129:C129"/>
    <mergeCell ref="A84:C88"/>
    <mergeCell ref="A80:C80"/>
    <mergeCell ref="A125:G125"/>
    <mergeCell ref="A77:C77"/>
    <mergeCell ref="A3:H3"/>
    <mergeCell ref="A4:H4"/>
    <mergeCell ref="A5:C5"/>
    <mergeCell ref="A17:C17"/>
    <mergeCell ref="A18:C18"/>
    <mergeCell ref="A47:C47"/>
    <mergeCell ref="A25:C25"/>
    <mergeCell ref="A15:H15"/>
    <mergeCell ref="A16:H16"/>
    <mergeCell ref="A23:H23"/>
  </mergeCells>
  <pageMargins left="0.45" right="0.45" top="0.33" bottom="0.75" header="0.3" footer="0.3"/>
  <pageSetup scale="55" orientation="portrait" r:id="rId1"/>
  <rowBreaks count="1" manualBreakCount="1">
    <brk id="63"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CC"/>
  </sheetPr>
  <dimension ref="A1:I24"/>
  <sheetViews>
    <sheetView showGridLines="0" zoomScaleNormal="100" workbookViewId="0">
      <selection activeCell="E13" sqref="E13"/>
    </sheetView>
  </sheetViews>
  <sheetFormatPr defaultRowHeight="14.35"/>
  <cols>
    <col min="1" max="1" width="13.52734375" customWidth="1"/>
    <col min="2" max="2" width="12.46875" customWidth="1"/>
    <col min="3" max="3" width="26.17578125" customWidth="1"/>
    <col min="4" max="4" width="61.46875" customWidth="1"/>
    <col min="5" max="5" width="69.46875" customWidth="1"/>
  </cols>
  <sheetData>
    <row r="1" spans="1:9" ht="22.5" customHeight="1">
      <c r="A1" s="1" t="s">
        <v>93</v>
      </c>
      <c r="B1" s="1"/>
      <c r="C1" s="1"/>
      <c r="D1" s="2"/>
      <c r="E1" s="3"/>
    </row>
    <row r="2" spans="1:9" ht="19.5" customHeight="1">
      <c r="A2" s="123" t="s">
        <v>94</v>
      </c>
      <c r="B2" s="4" t="s">
        <v>149</v>
      </c>
      <c r="C2" s="4" t="s">
        <v>95</v>
      </c>
      <c r="D2" s="4" t="s">
        <v>96</v>
      </c>
      <c r="E2" s="121" t="s">
        <v>304</v>
      </c>
    </row>
    <row r="3" spans="1:9" ht="31.5" customHeight="1">
      <c r="A3" s="124" t="s">
        <v>97</v>
      </c>
      <c r="B3" s="112" t="s">
        <v>150</v>
      </c>
      <c r="C3" s="113" t="s">
        <v>98</v>
      </c>
      <c r="D3" s="113" t="s">
        <v>99</v>
      </c>
      <c r="E3" s="114" t="s">
        <v>327</v>
      </c>
    </row>
    <row r="4" spans="1:9" ht="34.5" customHeight="1">
      <c r="A4" s="124" t="s">
        <v>100</v>
      </c>
      <c r="B4" s="112" t="s">
        <v>152</v>
      </c>
      <c r="C4" s="112" t="s">
        <v>101</v>
      </c>
      <c r="D4" s="112" t="s">
        <v>102</v>
      </c>
      <c r="E4" s="115" t="s">
        <v>299</v>
      </c>
    </row>
    <row r="5" spans="1:9" ht="38">
      <c r="A5" s="124" t="s">
        <v>103</v>
      </c>
      <c r="B5" s="112" t="s">
        <v>160</v>
      </c>
      <c r="C5" s="112" t="s">
        <v>104</v>
      </c>
      <c r="D5" s="112" t="s">
        <v>105</v>
      </c>
      <c r="E5" s="115" t="s">
        <v>262</v>
      </c>
    </row>
    <row r="6" spans="1:9" ht="18.75" customHeight="1">
      <c r="A6" s="124" t="s">
        <v>106</v>
      </c>
      <c r="B6" s="112" t="s">
        <v>153</v>
      </c>
      <c r="C6" s="113" t="s">
        <v>107</v>
      </c>
      <c r="D6" s="113" t="s">
        <v>108</v>
      </c>
      <c r="E6" s="114" t="s">
        <v>263</v>
      </c>
    </row>
    <row r="7" spans="1:9" ht="18.75" customHeight="1">
      <c r="A7" s="124" t="s">
        <v>109</v>
      </c>
      <c r="B7" s="112" t="s">
        <v>154</v>
      </c>
      <c r="C7" s="112" t="s">
        <v>110</v>
      </c>
      <c r="D7" s="113" t="s">
        <v>111</v>
      </c>
      <c r="E7" s="114" t="s">
        <v>264</v>
      </c>
    </row>
    <row r="8" spans="1:9" ht="18.75" customHeight="1">
      <c r="A8" s="125" t="s">
        <v>112</v>
      </c>
      <c r="B8" s="113" t="s">
        <v>155</v>
      </c>
      <c r="C8" s="113" t="s">
        <v>113</v>
      </c>
      <c r="D8" s="113" t="s">
        <v>114</v>
      </c>
      <c r="E8" s="114" t="s">
        <v>265</v>
      </c>
    </row>
    <row r="9" spans="1:9" ht="15.35">
      <c r="A9" s="126"/>
      <c r="B9" s="5"/>
      <c r="C9" s="118"/>
      <c r="D9" s="6"/>
      <c r="E9" s="127"/>
      <c r="I9" s="9"/>
    </row>
    <row r="10" spans="1:9" ht="20.7">
      <c r="A10" s="7" t="s">
        <v>115</v>
      </c>
      <c r="B10" s="7"/>
      <c r="C10" s="119"/>
      <c r="D10" s="8"/>
      <c r="E10" s="120"/>
      <c r="I10" s="10"/>
    </row>
    <row r="11" spans="1:9" ht="18">
      <c r="A11" s="123" t="s">
        <v>94</v>
      </c>
      <c r="B11" s="4"/>
      <c r="C11" s="4" t="s">
        <v>95</v>
      </c>
      <c r="D11" s="4" t="s">
        <v>96</v>
      </c>
      <c r="E11" s="121" t="s">
        <v>304</v>
      </c>
      <c r="I11" s="11"/>
    </row>
    <row r="12" spans="1:9" ht="24.75" customHeight="1">
      <c r="A12" s="124" t="s">
        <v>116</v>
      </c>
      <c r="B12" s="112" t="s">
        <v>156</v>
      </c>
      <c r="C12" s="113" t="s">
        <v>117</v>
      </c>
      <c r="D12" s="113" t="s">
        <v>118</v>
      </c>
      <c r="E12" s="114" t="s">
        <v>266</v>
      </c>
    </row>
    <row r="13" spans="1:9" ht="24.75" customHeight="1">
      <c r="A13" s="124" t="s">
        <v>119</v>
      </c>
      <c r="B13" s="112" t="s">
        <v>157</v>
      </c>
      <c r="C13" s="113" t="s">
        <v>120</v>
      </c>
      <c r="D13" s="113" t="s">
        <v>121</v>
      </c>
      <c r="E13" s="114" t="s">
        <v>267</v>
      </c>
    </row>
    <row r="14" spans="1:9" ht="24.75" customHeight="1">
      <c r="A14" s="124" t="s">
        <v>122</v>
      </c>
      <c r="B14" s="112" t="s">
        <v>158</v>
      </c>
      <c r="C14" s="113" t="s">
        <v>123</v>
      </c>
      <c r="D14" s="113" t="s">
        <v>124</v>
      </c>
      <c r="E14" s="114" t="s">
        <v>268</v>
      </c>
    </row>
    <row r="15" spans="1:9" ht="24.75" customHeight="1">
      <c r="A15" s="124" t="s">
        <v>125</v>
      </c>
      <c r="B15" s="112" t="s">
        <v>159</v>
      </c>
      <c r="C15" s="113" t="s">
        <v>126</v>
      </c>
      <c r="D15" s="113" t="s">
        <v>127</v>
      </c>
      <c r="E15" s="114" t="s">
        <v>300</v>
      </c>
    </row>
    <row r="16" spans="1:9" ht="32.25" customHeight="1">
      <c r="A16" s="124" t="s">
        <v>128</v>
      </c>
      <c r="B16" s="112" t="s">
        <v>161</v>
      </c>
      <c r="C16" s="113" t="s">
        <v>129</v>
      </c>
      <c r="D16" s="113" t="s">
        <v>291</v>
      </c>
      <c r="E16" s="114" t="s">
        <v>301</v>
      </c>
    </row>
    <row r="17" spans="1:5" ht="60.75" customHeight="1">
      <c r="A17" s="124" t="s">
        <v>130</v>
      </c>
      <c r="B17" s="112" t="s">
        <v>162</v>
      </c>
      <c r="C17" s="113" t="s">
        <v>131</v>
      </c>
      <c r="D17" s="113" t="s">
        <v>132</v>
      </c>
      <c r="E17" s="114" t="s">
        <v>298</v>
      </c>
    </row>
    <row r="18" spans="1:5" ht="24.75" customHeight="1">
      <c r="A18" s="125" t="s">
        <v>133</v>
      </c>
      <c r="B18" s="113" t="s">
        <v>163</v>
      </c>
      <c r="C18" s="113" t="s">
        <v>134</v>
      </c>
      <c r="D18" s="113" t="s">
        <v>293</v>
      </c>
      <c r="E18" s="114" t="s">
        <v>297</v>
      </c>
    </row>
    <row r="19" spans="1:5" ht="24.75" customHeight="1">
      <c r="A19" s="125" t="s">
        <v>135</v>
      </c>
      <c r="B19" s="113" t="s">
        <v>164</v>
      </c>
      <c r="C19" s="113" t="s">
        <v>136</v>
      </c>
      <c r="D19" s="113" t="s">
        <v>292</v>
      </c>
      <c r="E19" s="114" t="s">
        <v>296</v>
      </c>
    </row>
    <row r="20" spans="1:5" ht="24.75" customHeight="1">
      <c r="A20" s="125" t="s">
        <v>137</v>
      </c>
      <c r="B20" s="113" t="s">
        <v>165</v>
      </c>
      <c r="C20" s="113" t="s">
        <v>138</v>
      </c>
      <c r="D20" s="113" t="s">
        <v>170</v>
      </c>
      <c r="E20" s="128" t="s">
        <v>295</v>
      </c>
    </row>
    <row r="21" spans="1:5">
      <c r="A21" s="125" t="s">
        <v>139</v>
      </c>
      <c r="B21" s="113" t="s">
        <v>166</v>
      </c>
      <c r="C21" s="113" t="s">
        <v>140</v>
      </c>
      <c r="D21" s="113" t="s">
        <v>141</v>
      </c>
      <c r="E21" s="114" t="s">
        <v>294</v>
      </c>
    </row>
    <row r="22" spans="1:5" ht="25.35">
      <c r="A22" s="125" t="s">
        <v>142</v>
      </c>
      <c r="B22" s="113" t="s">
        <v>167</v>
      </c>
      <c r="C22" s="113" t="s">
        <v>143</v>
      </c>
      <c r="D22" s="113" t="s">
        <v>144</v>
      </c>
      <c r="E22" s="114" t="s">
        <v>269</v>
      </c>
    </row>
    <row r="23" spans="1:5" ht="25.35">
      <c r="A23" s="125" t="s">
        <v>145</v>
      </c>
      <c r="B23" s="113" t="s">
        <v>168</v>
      </c>
      <c r="C23" s="113" t="s">
        <v>146</v>
      </c>
      <c r="D23" s="113" t="s">
        <v>303</v>
      </c>
      <c r="E23" s="114" t="s">
        <v>302</v>
      </c>
    </row>
    <row r="24" spans="1:5" ht="24.75" customHeight="1"/>
  </sheetData>
  <sheetProtection password="C411" sheet="1"/>
  <pageMargins left="0.25" right="0.27" top="0.75" bottom="0.75" header="0.3" footer="0.3"/>
  <pageSetup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
  <sheetViews>
    <sheetView showGridLines="0" zoomScale="60" zoomScaleNormal="60" workbookViewId="0">
      <selection activeCell="AC6" sqref="AC6"/>
    </sheetView>
  </sheetViews>
  <sheetFormatPr defaultColWidth="9.17578125" defaultRowHeight="14.35"/>
  <cols>
    <col min="1" max="23" width="9.17578125" style="24"/>
    <col min="24" max="24" width="5.17578125" style="24" customWidth="1"/>
    <col min="25" max="16384" width="9.17578125" style="24"/>
  </cols>
  <sheetData/>
  <sheetProtection password="C411" sheet="1" objects="1" selectLockedCells="1" selectUnlockedCells="1"/>
  <pageMargins left="0.37" right="0.16" top="0.56000000000000005" bottom="0.25" header="0.54" footer="0.3"/>
  <pageSetup scale="46" orientation="portrait" r:id="rId1"/>
  <rowBreaks count="1" manualBreakCount="1">
    <brk id="91"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       742 FORM            </vt:lpstr>
      <vt:lpstr>Add FNS Instructions</vt:lpstr>
      <vt:lpstr>Edit Check Instructions</vt:lpstr>
      <vt:lpstr>Edit Check Descriptions</vt:lpstr>
      <vt:lpstr>FNS FPRS Crosswalk</vt:lpstr>
      <vt:lpstr>'       742 FORM            '!Print_Area</vt:lpstr>
      <vt:lpstr>'Add FNS Instructions'!Print_Area</vt:lpstr>
      <vt:lpstr>'Edit Check Descriptions'!Print_Area</vt:lpstr>
      <vt:lpstr>'Edit Check Instructions'!Print_Area</vt:lpstr>
      <vt:lpstr>'FNS FPRS Crosswalk'!Print_Area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MAmara</dc:creator>
  <cp:lastModifiedBy>Kate Ullrich</cp:lastModifiedBy>
  <cp:lastPrinted>2017-10-02T21:44:30Z</cp:lastPrinted>
  <dcterms:created xsi:type="dcterms:W3CDTF">2013-10-01T19:51:06Z</dcterms:created>
  <dcterms:modified xsi:type="dcterms:W3CDTF">2021-06-08T01:04:04Z</dcterms:modified>
</cp:coreProperties>
</file>