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8_{AA9FDAB7-6FD0-4175-B927-258A5B58A745}" xr6:coauthVersionLast="47" xr6:coauthVersionMax="47" xr10:uidLastSave="{00000000-0000-0000-0000-000000000000}"/>
  <bookViews>
    <workbookView xWindow="32085" yWindow="300" windowWidth="20745" windowHeight="15015" firstSheet="10" activeTab="12" xr2:uid="{00000000-000D-0000-FFFF-FFFF00000000}"/>
  </bookViews>
  <sheets>
    <sheet name="2009 Populations for SY11-12" sheetId="5" r:id="rId1"/>
    <sheet name="2010 Populations for SY12-13" sheetId="4" r:id="rId2"/>
    <sheet name="2011 Populations for SY13-14" sheetId="6" r:id="rId3"/>
    <sheet name="2012 Populations for SY14-15" sheetId="7" r:id="rId4"/>
    <sheet name="2013 Populations for SY15-16" sheetId="8" r:id="rId5"/>
    <sheet name="2014 Populations for SY16-17" sheetId="9" r:id="rId6"/>
    <sheet name="2015 Populations for SY17-18" sheetId="10" r:id="rId7"/>
    <sheet name="2016 Populations for SY18-19" sheetId="11" r:id="rId8"/>
    <sheet name="2017 Populations for SY19-20" sheetId="12" r:id="rId9"/>
    <sheet name="2018 Populations for SY20-21" sheetId="13" r:id="rId10"/>
    <sheet name="2019 Populations for SY21-22" sheetId="14" r:id="rId11"/>
    <sheet name="2020 Populations for SY22-23" sheetId="15" r:id="rId12"/>
    <sheet name="2021 Populations for SY23-24" sheetId="1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tion">[1]lists!$G$3:$G$5</definedName>
    <definedName name="Alamogordo" localSheetId="10">[1]lists!#REF!</definedName>
    <definedName name="Alamogordo">[1]lists!#REF!</definedName>
    <definedName name="AlamogordoSchools" localSheetId="10">[1]lists!#REF!</definedName>
    <definedName name="AlamogordoSchools">[1]lists!#REF!</definedName>
    <definedName name="Albuquerque" localSheetId="10">[1]lists!#REF!</definedName>
    <definedName name="Albuquerque">[1]lists!#REF!</definedName>
    <definedName name="AlbuquerqueSchools" localSheetId="10">[1]lists!#REF!</definedName>
    <definedName name="AlbuquerqueSchools">[1]lists!#REF!</definedName>
    <definedName name="all_part" localSheetId="10">[1]lists!#REF!</definedName>
    <definedName name="all_part">[1]lists!#REF!</definedName>
    <definedName name="Alma_D_Arte" localSheetId="10">[1]lists!#REF!</definedName>
    <definedName name="Alma_D_Arte">[1]lists!#REF!</definedName>
    <definedName name="Animas" localSheetId="10">[1]lists!#REF!</definedName>
    <definedName name="Animas">[1]lists!#REF!</definedName>
    <definedName name="Artesia" localSheetId="10">[1]lists!#REF!</definedName>
    <definedName name="Artesia">[1]lists!#REF!</definedName>
    <definedName name="Aztec" localSheetId="10">[1]lists!#REF!</definedName>
    <definedName name="Aztec">[1]lists!#REF!</definedName>
    <definedName name="Belen" localSheetId="10">[1]lists!#REF!</definedName>
    <definedName name="Belen">[1]lists!#REF!</definedName>
    <definedName name="Bernalillo" localSheetId="10">[1]lists!#REF!</definedName>
    <definedName name="Bernalillo">[1]lists!#REF!</definedName>
    <definedName name="Bloomfield" localSheetId="10">[1]lists!#REF!</definedName>
    <definedName name="Bloomfield">[1]lists!#REF!</definedName>
    <definedName name="BULK_UserList">[2]BULK_UserList!$D$3:$K$195</definedName>
    <definedName name="Capitan" localSheetId="10">[1]lists!#REF!</definedName>
    <definedName name="Capitan">[1]lists!#REF!</definedName>
    <definedName name="Carizozo" localSheetId="10">[1]lists!#REF!</definedName>
    <definedName name="Carizozo">[1]lists!#REF!</definedName>
    <definedName name="Carlsbad" localSheetId="10">[1]lists!#REF!</definedName>
    <definedName name="Carlsbad">[1]lists!#REF!</definedName>
    <definedName name="Central" localSheetId="10">[1]lists!#REF!</definedName>
    <definedName name="Central">[1]lists!#REF!</definedName>
    <definedName name="Cesar_Chavez_Community_School" localSheetId="10">[1]lists!#REF!</definedName>
    <definedName name="Cesar_Chavez_Community_School">[1]lists!#REF!</definedName>
    <definedName name="Chama" localSheetId="10">[1]lists!#REF!</definedName>
    <definedName name="Chama">[1]lists!#REF!</definedName>
    <definedName name="CharterList">[3]LEAList!$C$4:$C$57</definedName>
    <definedName name="CharterList2">[4]LEAList!$D$4:$D$62</definedName>
    <definedName name="Cien_Aguas" localSheetId="10">[1]lists!#REF!</definedName>
    <definedName name="Cien_Aguas">[1]lists!#REF!</definedName>
    <definedName name="Cimarron" localSheetId="10">[1]lists!#REF!</definedName>
    <definedName name="Cimarron">[1]lists!#REF!</definedName>
    <definedName name="Clayton" localSheetId="10">[1]lists!#REF!</definedName>
    <definedName name="Clayton">[1]lists!#REF!</definedName>
    <definedName name="Cloudcroft" localSheetId="10">[1]lists!#REF!</definedName>
    <definedName name="Cloudcroft">[1]lists!#REF!</definedName>
    <definedName name="Clovis" localSheetId="10">[1]lists!#REF!</definedName>
    <definedName name="Clovis">[1]lists!#REF!</definedName>
    <definedName name="Cobre" localSheetId="10">[1]lists!#REF!</definedName>
    <definedName name="Cobre">[1]lists!#REF!</definedName>
    <definedName name="Corona" localSheetId="10">[1]lists!#REF!</definedName>
    <definedName name="Corona">[1]lists!#REF!</definedName>
    <definedName name="Cottonwood_Classical_Prep" localSheetId="10">[1]lists!#REF!</definedName>
    <definedName name="Cottonwood_Classical_Prep">[1]lists!#REF!</definedName>
    <definedName name="Creative_Education_Prep_1" localSheetId="10">[1]lists!#REF!</definedName>
    <definedName name="Creative_Education_Prep_1">[1]lists!#REF!</definedName>
    <definedName name="Cuba" localSheetId="10">[1]lists!#REF!</definedName>
    <definedName name="Cuba">[1]lists!#REF!</definedName>
    <definedName name="Deming" localSheetId="10">[1]lists!#REF!</definedName>
    <definedName name="Deming">[1]lists!#REF!</definedName>
    <definedName name="Des_Moines" localSheetId="10">[1]lists!#REF!</definedName>
    <definedName name="Des_Moines">[1]lists!#REF!</definedName>
    <definedName name="Designation" localSheetId="10">[1]lists!#REF!</definedName>
    <definedName name="Designation">[1]lists!#REF!</definedName>
    <definedName name="Details">[1]lists!$H$8:$H$21</definedName>
    <definedName name="Dexter" localSheetId="10">[1]lists!#REF!</definedName>
    <definedName name="Dexter">[1]lists!#REF!</definedName>
    <definedName name="Disapproval">[1]lists!$G$16:$G$22</definedName>
    <definedName name="DistrictList">[3]LEAList!$I$4:$I$92</definedName>
    <definedName name="DistrictList2">[4]LEAList!$H$4:$H$92</definedName>
    <definedName name="Districts">[5]lists!$B$2:$B$89</definedName>
    <definedName name="Dora" localSheetId="10">[1]lists!#REF!</definedName>
    <definedName name="Dora">[1]lists!#REF!</definedName>
    <definedName name="Dulce" localSheetId="10">[1]lists!#REF!</definedName>
    <definedName name="Dulce">[1]lists!#REF!</definedName>
    <definedName name="Elida" localSheetId="10">[1]lists!#REF!</definedName>
    <definedName name="Elida">[1]lists!#REF!</definedName>
    <definedName name="Espanola" localSheetId="10">[1]lists!#REF!</definedName>
    <definedName name="Espanola">[1]lists!#REF!</definedName>
    <definedName name="Estancia" localSheetId="10">[1]lists!#REF!</definedName>
    <definedName name="Estancia">[1]lists!#REF!</definedName>
    <definedName name="Eunice" localSheetId="10">[1]lists!#REF!</definedName>
    <definedName name="Eunice">[1]lists!#REF!</definedName>
    <definedName name="Farmington" localSheetId="10">[1]lists!#REF!</definedName>
    <definedName name="Farmington">[1]lists!#REF!</definedName>
    <definedName name="Floyd" localSheetId="10">[1]lists!#REF!</definedName>
    <definedName name="Floyd">[1]lists!#REF!</definedName>
    <definedName name="followup">[1]lists!$D$2:$D$4</definedName>
    <definedName name="Fort_Sumner" localSheetId="10">[1]lists!#REF!</definedName>
    <definedName name="Fort_Sumner">[1]lists!#REF!</definedName>
    <definedName name="Fund">[1]lists!$D$9:$D$13</definedName>
    <definedName name="FY">[1]lists!$L$2:$L$5</definedName>
    <definedName name="Gadsden" localSheetId="10">[1]lists!#REF!</definedName>
    <definedName name="Gadsden">[1]lists!#REF!</definedName>
    <definedName name="Gallup" localSheetId="10">[1]lists!#REF!</definedName>
    <definedName name="Gallup">[1]lists!#REF!</definedName>
    <definedName name="Gilbert_L._Sena" localSheetId="10">[1]lists!#REF!</definedName>
    <definedName name="Gilbert_L._Sena">[1]lists!#REF!</definedName>
    <definedName name="Grady" localSheetId="10">[1]lists!#REF!</definedName>
    <definedName name="Grady">[1]lists!#REF!</definedName>
    <definedName name="Grants" localSheetId="10">[1]lists!#REF!</definedName>
    <definedName name="Grants">[1]lists!#REF!</definedName>
    <definedName name="Hagerman" localSheetId="10">[1]lists!#REF!</definedName>
    <definedName name="Hagerman">[1]lists!#REF!</definedName>
    <definedName name="Hatch" localSheetId="10">[1]lists!#REF!</definedName>
    <definedName name="Hatch">[1]lists!#REF!</definedName>
    <definedName name="Hobbs" localSheetId="10">[1]lists!#REF!</definedName>
    <definedName name="Hobbs">[1]lists!#REF!</definedName>
    <definedName name="Hondo" localSheetId="10">[1]lists!#REF!</definedName>
    <definedName name="Hondo">[1]lists!#REF!</definedName>
    <definedName name="Horizon_Academy_West" localSheetId="10">[1]lists!#REF!</definedName>
    <definedName name="Horizon_Academy_West">[1]lists!#REF!</definedName>
    <definedName name="House" localSheetId="10">[1]lists!#REF!</definedName>
    <definedName name="House">[1]lists!#REF!</definedName>
    <definedName name="Improvement_desig" localSheetId="10">[1]lists!#REF!</definedName>
    <definedName name="Improvement_desig">[1]lists!#REF!</definedName>
    <definedName name="International_School_at_Mesa_Del_Sol" localSheetId="10">[1]lists!#REF!</definedName>
    <definedName name="International_School_at_Mesa_Del_Sol">[1]lists!#REF!</definedName>
    <definedName name="Jal" localSheetId="10">[1]lists!#REF!</definedName>
    <definedName name="Jal">[1]lists!#REF!</definedName>
    <definedName name="Jemaz_Mountain" localSheetId="10">[1]lists!#REF!</definedName>
    <definedName name="Jemaz_Mountain">[1]lists!#REF!</definedName>
    <definedName name="Jemez_Mountain" localSheetId="10">[1]lists!#REF!</definedName>
    <definedName name="Jemez_Mountain">[1]lists!#REF!</definedName>
    <definedName name="Jemez_Mountian" localSheetId="10">[1]lists!#REF!</definedName>
    <definedName name="Jemez_Mountian">[1]lists!#REF!</definedName>
    <definedName name="Jemez_Valley" localSheetId="10">[1]lists!#REF!</definedName>
    <definedName name="Jemez_Valley">[1]lists!#REF!</definedName>
    <definedName name="Lake_Arthur" localSheetId="10">[1]lists!#REF!</definedName>
    <definedName name="Lake_Arthur">[1]lists!#REF!</definedName>
    <definedName name="Las_Cruces" localSheetId="10">[1]lists!#REF!</definedName>
    <definedName name="Las_Cruces">[1]lists!#REF!</definedName>
    <definedName name="Las_Vegas_City" localSheetId="10">[1]lists!#REF!</definedName>
    <definedName name="Las_Vegas_City">[1]lists!#REF!</definedName>
    <definedName name="LEA">[1]lists!$C$3:$C$140</definedName>
    <definedName name="Logan" localSheetId="10">[1]lists!#REF!</definedName>
    <definedName name="Logan">[1]lists!#REF!</definedName>
    <definedName name="Lordsburg" localSheetId="10">[1]lists!#REF!</definedName>
    <definedName name="Lordsburg">[1]lists!#REF!</definedName>
    <definedName name="Los_Alamos" localSheetId="10">[1]lists!#REF!</definedName>
    <definedName name="Los_Alamos">[1]lists!#REF!</definedName>
    <definedName name="Los_Lunas" localSheetId="10">[1]lists!#REF!</definedName>
    <definedName name="Los_Lunas">[1]lists!#REF!</definedName>
    <definedName name="Loving" localSheetId="10">[1]lists!#REF!</definedName>
    <definedName name="Loving">[1]lists!#REF!</definedName>
    <definedName name="Lovington" localSheetId="10">[1]lists!#REF!</definedName>
    <definedName name="Lovington">[1]lists!#REF!</definedName>
    <definedName name="Magdalena" localSheetId="10">[1]lists!#REF!</definedName>
    <definedName name="Magdalena">[1]lists!#REF!</definedName>
    <definedName name="Maxwell" localSheetId="10">[1]lists!#REF!</definedName>
    <definedName name="Maxwell">[1]lists!#REF!</definedName>
    <definedName name="Media_Arts_Charter" localSheetId="10">[1]lists!#REF!</definedName>
    <definedName name="Media_Arts_Charter">[1]lists!#REF!</definedName>
    <definedName name="Melrose" localSheetId="10">[1]lists!#REF!</definedName>
    <definedName name="Melrose">[1]lists!#REF!</definedName>
    <definedName name="Mesa_Vista" localSheetId="10">[1]lists!#REF!</definedName>
    <definedName name="Mesa_Vista">[1]lists!#REF!</definedName>
    <definedName name="Mora" localSheetId="10">[1]lists!#REF!</definedName>
    <definedName name="Mora">[1]lists!#REF!</definedName>
    <definedName name="Moriarty_Edgewood" localSheetId="10">[1]lists!#REF!</definedName>
    <definedName name="Moriarty_Edgewood">[1]lists!#REF!</definedName>
    <definedName name="Mosquero" localSheetId="10">[1]lists!#REF!</definedName>
    <definedName name="Mosquero">[1]lists!#REF!</definedName>
    <definedName name="Mountainair" localSheetId="10">[1]lists!#REF!</definedName>
    <definedName name="Mountainair">[1]lists!#REF!</definedName>
    <definedName name="New_Mexico_School_for_the_Arts" localSheetId="10">[1]lists!#REF!</definedName>
    <definedName name="New_Mexico_School_for_the_Arts">[1]lists!#REF!</definedName>
    <definedName name="North_Valley_Charter" localSheetId="10">[1]lists!#REF!</definedName>
    <definedName name="North_Valley_Charter">[1]lists!#REF!</definedName>
    <definedName name="Pecos" localSheetId="10">[1]lists!#REF!</definedName>
    <definedName name="Pecos">[1]lists!#REF!</definedName>
    <definedName name="Penasco" localSheetId="10">[1]lists!#REF!</definedName>
    <definedName name="Penasco">[1]lists!#REF!</definedName>
    <definedName name="Pojoaque" localSheetId="10">[1]lists!#REF!</definedName>
    <definedName name="Pojoaque">[1]lists!#REF!</definedName>
    <definedName name="Portales" localSheetId="10">[1]lists!#REF!</definedName>
    <definedName name="Portales">[1]lists!#REF!</definedName>
    <definedName name="_xlnm.Print_Area" localSheetId="0">'2009 Populations for SY11-12'!$A$1:$R$101</definedName>
    <definedName name="_xlnm.Print_Area" localSheetId="1">'2010 Populations for SY12-13'!$A$1:$R$101</definedName>
    <definedName name="_xlnm.Print_Area" localSheetId="2">'2011 Populations for SY13-14'!$A$1:$R$101</definedName>
    <definedName name="_xlnm.Print_Area" localSheetId="5">'2014 Populations for SY16-17'!$D$2:$R$101</definedName>
    <definedName name="_xlnm.Print_Area" localSheetId="8">'2017 Populations for SY19-20'!$D$2:$R$101</definedName>
    <definedName name="_xlnm.Print_Area" localSheetId="9">'2018 Populations for SY20-21'!$D$3:$R$102</definedName>
    <definedName name="_xlnm.Print_Area" localSheetId="10">'2019 Populations for SY21-22'!$D$3:$R$103</definedName>
    <definedName name="_xlnm.Print_Area" localSheetId="11">'2020 Populations for SY22-23'!$D$2:$R$102</definedName>
    <definedName name="_xlnm.Print_Area" localSheetId="12">'2021 Populations for SY23-24'!$D$2:$R$97</definedName>
    <definedName name="_xlnm.Print_Titles" localSheetId="0">'2009 Populations for SY11-12'!$1:$8</definedName>
    <definedName name="_xlnm.Print_Titles" localSheetId="1">'2010 Populations for SY12-13'!$A$1:$IV$8</definedName>
    <definedName name="_xlnm.Print_Titles" localSheetId="2">'2011 Populations for SY13-14'!$A$1:$IV$8</definedName>
    <definedName name="_xlnm.Print_Titles" localSheetId="5">'2014 Populations for SY16-17'!$2:$8</definedName>
    <definedName name="_xlnm.Print_Titles" localSheetId="8">'2017 Populations for SY19-20'!$2:$8</definedName>
    <definedName name="_xlnm.Print_Titles" localSheetId="9">'2018 Populations for SY20-21'!$3:$9</definedName>
    <definedName name="_xlnm.Print_Titles" localSheetId="10">'2019 Populations for SY21-22'!$3:$10</definedName>
    <definedName name="_xlnm.Print_Titles" localSheetId="11">'2020 Populations for SY22-23'!$2:$9</definedName>
    <definedName name="_xlnm.Print_Titles" localSheetId="12">'2021 Populations for SY23-24'!$2:$4</definedName>
    <definedName name="Quemado" localSheetId="10">[1]lists!#REF!</definedName>
    <definedName name="Quemado">[1]lists!#REF!</definedName>
    <definedName name="Questa" localSheetId="10">[1]lists!#REF!</definedName>
    <definedName name="Questa">[1]lists!#REF!</definedName>
    <definedName name="Raton" localSheetId="10">[1]lists!#REF!</definedName>
    <definedName name="Raton">[1]lists!#REF!</definedName>
    <definedName name="Reserve" localSheetId="10">[1]lists!#REF!</definedName>
    <definedName name="Reserve">[1]lists!#REF!</definedName>
    <definedName name="Review">[1]lists!$H$2:$H$5</definedName>
    <definedName name="Reviewers">[1]lists!$G$27:$G$34</definedName>
    <definedName name="RFR">[1]lists!$D$22:$D$134</definedName>
    <definedName name="Rio_Rancho" localSheetId="10">[1]lists!#REF!</definedName>
    <definedName name="Rio_Rancho">[1]lists!#REF!</definedName>
    <definedName name="Roswell" localSheetId="10">[1]lists!#REF!</definedName>
    <definedName name="Roswell">[1]lists!#REF!</definedName>
    <definedName name="Roy" localSheetId="10">[1]lists!#REF!</definedName>
    <definedName name="Roy">[1]lists!#REF!</definedName>
    <definedName name="Ruidoso" localSheetId="10">[1]lists!#REF!</definedName>
    <definedName name="Ruidoso">[1]lists!#REF!</definedName>
    <definedName name="San_Jon" localSheetId="10">[1]lists!#REF!</definedName>
    <definedName name="San_Jon">[1]lists!#REF!</definedName>
    <definedName name="Santa_Fe" localSheetId="10">[1]lists!#REF!</definedName>
    <definedName name="Santa_Fe">[1]lists!#REF!</definedName>
    <definedName name="Santa_Rosa" localSheetId="10">[1]lists!#REF!</definedName>
    <definedName name="Santa_Rosa">[1]lists!#REF!</definedName>
    <definedName name="School_Of_Dreams" localSheetId="10">[1]lists!#REF!</definedName>
    <definedName name="School_Of_Dreams">[1]lists!#REF!</definedName>
    <definedName name="Silver" localSheetId="10">[1]lists!#REF!</definedName>
    <definedName name="Silver">[1]lists!#REF!</definedName>
    <definedName name="Socorro" localSheetId="10">[1]lists!#REF!</definedName>
    <definedName name="Socorro">[1]lists!#REF!</definedName>
    <definedName name="Springer" localSheetId="10">[1]lists!#REF!</definedName>
    <definedName name="Springer">[1]lists!#REF!</definedName>
    <definedName name="Taos" localSheetId="10">[1]lists!#REF!</definedName>
    <definedName name="Taos">[1]lists!#REF!</definedName>
    <definedName name="Taos_Academy" localSheetId="10">[1]lists!#REF!</definedName>
    <definedName name="Taos_Academy">[1]lists!#REF!</definedName>
    <definedName name="Tatum" localSheetId="10">[1]lists!#REF!</definedName>
    <definedName name="Tatum">[1]lists!#REF!</definedName>
    <definedName name="Texico" localSheetId="10">[1]lists!#REF!</definedName>
    <definedName name="Texico">[1]lists!#REF!</definedName>
    <definedName name="The_New_America_School" localSheetId="10">[1]lists!#REF!</definedName>
    <definedName name="The_New_America_School">[1]lists!#REF!</definedName>
    <definedName name="Title_I_Status" localSheetId="10">[1]lists!#REF!</definedName>
    <definedName name="Title_I_Status">[1]lists!#REF!</definedName>
    <definedName name="Truth_or_Consequences" localSheetId="10">[1]lists!#REF!</definedName>
    <definedName name="Truth_or_Consequences">[1]lists!#REF!</definedName>
    <definedName name="Tucumcari" localSheetId="10">[1]lists!#REF!</definedName>
    <definedName name="Tucumcari">[1]lists!#REF!</definedName>
    <definedName name="Tularosa" localSheetId="10">[1]lists!#REF!</definedName>
    <definedName name="Tularosa">[1]lists!#REF!</definedName>
    <definedName name="Vaughn" localSheetId="10">[1]lists!#REF!</definedName>
    <definedName name="Vaughn">[1]lists!#REF!</definedName>
    <definedName name="Wagon_Mound" localSheetId="10">[1]lists!#REF!</definedName>
    <definedName name="Wagon_Mound">[1]lists!#REF!</definedName>
    <definedName name="West_Las_Vegas" localSheetId="10">[1]lists!#REF!</definedName>
    <definedName name="West_Las_Vegas">[1]lists!#REF!</definedName>
    <definedName name="yes_no">[5]lists!$C$2:$C$3</definedName>
    <definedName name="yes_no_na">[5]lists!$D$2:$D$4</definedName>
    <definedName name="Zuni" localSheetId="10">[1]lists!#REF!</definedName>
    <definedName name="Zuni">[1]lists!#REF!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7" i="16" l="1"/>
  <c r="K97" i="16"/>
  <c r="E3" i="16"/>
  <c r="L102" i="15" l="1"/>
  <c r="K102" i="15"/>
  <c r="E4" i="15"/>
  <c r="L103" i="14"/>
  <c r="K103" i="14"/>
  <c r="L104" i="13" l="1"/>
  <c r="K104" i="13"/>
  <c r="F104" i="13"/>
  <c r="L102" i="13"/>
  <c r="K102" i="13"/>
  <c r="E5" i="13"/>
  <c r="L101" i="12" l="1"/>
  <c r="K101" i="12"/>
  <c r="E4" i="12"/>
  <c r="L101" i="9" l="1"/>
  <c r="K101" i="9"/>
  <c r="L101" i="6" l="1"/>
  <c r="K101" i="6"/>
  <c r="L101" i="5"/>
  <c r="K101" i="5"/>
  <c r="L101" i="4"/>
  <c r="K101" i="4"/>
</calcChain>
</file>

<file path=xl/sharedStrings.xml><?xml version="1.0" encoding="utf-8"?>
<sst xmlns="http://schemas.openxmlformats.org/spreadsheetml/2006/main" count="2761" uniqueCount="247">
  <si>
    <t xml:space="preserve">FORMULA COUNTS USED TO DETERMINE FINAL SY 2011-12 TITLE I, PART A ALLOCATIONS </t>
  </si>
  <si>
    <t>NEW MEXICO</t>
  </si>
  <si>
    <t>h</t>
  </si>
  <si>
    <t>UNWEIGHTED</t>
  </si>
  <si>
    <t>TOTAL</t>
  </si>
  <si>
    <t>TARGETED</t>
  </si>
  <si>
    <t>WEIGHTED</t>
  </si>
  <si>
    <t>LOCAL EDUCATION AGENCY</t>
  </si>
  <si>
    <t>FORMULA</t>
  </si>
  <si>
    <t>5-17</t>
  </si>
  <si>
    <t>PERCENT</t>
  </si>
  <si>
    <t>BASIC</t>
  </si>
  <si>
    <t>CONC.</t>
  </si>
  <si>
    <t>&amp; EFIG</t>
  </si>
  <si>
    <t>COUNTS</t>
  </si>
  <si>
    <t>LEAID</t>
  </si>
  <si>
    <t>(LEA)</t>
  </si>
  <si>
    <t>POVERTY</t>
  </si>
  <si>
    <t>NEG</t>
  </si>
  <si>
    <t>DEL</t>
  </si>
  <si>
    <t>FOSTER</t>
  </si>
  <si>
    <t>TANF</t>
  </si>
  <si>
    <t>COUNT</t>
  </si>
  <si>
    <t>POP.</t>
  </si>
  <si>
    <t>ELIGIBLES</t>
  </si>
  <si>
    <t>EFIG</t>
  </si>
  <si>
    <t>NM</t>
  </si>
  <si>
    <t>ALAMOGORDO PUBLIC SCHOOLS</t>
  </si>
  <si>
    <t>ALBUQUERQUE PUBLIC SCHOOLS</t>
  </si>
  <si>
    <t>ANIMAS PUBLIC SCHOOLS</t>
  </si>
  <si>
    <t>ARTESIA PUBLIC SCHOOLS</t>
  </si>
  <si>
    <t>AZTEC MUNICIPAL SCHOOLS</t>
  </si>
  <si>
    <t>BELEN CONSOLIDATED SCHOOLS</t>
  </si>
  <si>
    <t>BERNALILLO PUBLIC SCHOOLS</t>
  </si>
  <si>
    <t>BLOOMFIELD MUNICIPAL SCHOOLS</t>
  </si>
  <si>
    <t>CAPITAN MUNICIPAL SCHOOLS</t>
  </si>
  <si>
    <t>CARLSBAD MUNICIPAL SCHOOLS</t>
  </si>
  <si>
    <t>CARRIZOZO MUNICIPAL SCHOOLS</t>
  </si>
  <si>
    <t>CENTRAL CONSOLIDATED SCHOOLS</t>
  </si>
  <si>
    <t>CHAMA VALLEY INDEPENDENT SCHOOLS</t>
  </si>
  <si>
    <t>CIMARRON PUBLIC SCHOOLS</t>
  </si>
  <si>
    <t>CLAYTON PUBLIC SCHOOLS</t>
  </si>
  <si>
    <t>CLOUDCROFT MUNICIPAL SCHOOLS</t>
  </si>
  <si>
    <t>CLOVIS MUNICIPAL SCHOOLS</t>
  </si>
  <si>
    <t>COBRE CONSOLIDATED SCHOOLS</t>
  </si>
  <si>
    <t>CORONA MUNICIPAL SCHOOLS</t>
  </si>
  <si>
    <t>CUBA INDEPENDENT SCHOOLS</t>
  </si>
  <si>
    <t>DEMING PUBLIC SCHOOLS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</si>
  <si>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</si>
  <si>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</si>
  <si>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</si>
  <si>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</si>
  <si>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</si>
  <si>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ESPANOLA MUNICIPAL SCHOOLS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</si>
  <si>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</si>
  <si>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</si>
  <si>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</si>
  <si>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</si>
  <si>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</si>
  <si>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</si>
  <si>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GALLUP-MCKINLEY COUNTY SCHOOLS</t>
  </si>
  <si>
    <t>GRADY MUNICIPAL SCHOOLS</t>
  </si>
  <si>
    <t>GRANTS-CIBOLA COUNTY SCHOOLS</t>
  </si>
  <si>
    <t>HAGERMAN MUNICIPAL SCHOOLS</t>
  </si>
  <si>
    <t>HATCH VALLEY MUNICIPAL SCHOOLS</t>
  </si>
  <si>
    <t>HOBBS MUNICIPAL SCHOOLS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</si>
  <si>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</si>
  <si>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</si>
  <si>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</si>
  <si>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</si>
  <si>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</si>
  <si>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</si>
  <si>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</si>
  <si>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</si>
  <si>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</si>
  <si>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</si>
  <si>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</si>
  <si>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</si>
  <si>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</si>
  <si>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PUBLIC SCHOOLS</t>
  </si>
  <si>
    <t>MAGDALENA MUNICIPAL SCHOOLS</t>
  </si>
  <si>
    <t>MAXWELL MUNICIPAL SCHOOLS</t>
  </si>
  <si>
    <t>MELROSE PUBLIC SCHOOLS</t>
  </si>
  <si>
    <t>MESA VISTA CONSOLIDATED SCHOOLS</t>
  </si>
  <si>
    <t>MORA INDEPENDENT SCHOOLS</t>
  </si>
  <si>
    <t>MORIARTY MUNICIPAL SCHOOLS</t>
  </si>
  <si>
    <t>MOSQUERO MUNICIPAL SCHOOLS</t>
  </si>
  <si>
    <t>MOUNTAINAIR PUBLIC SCHOOLS</t>
  </si>
  <si>
    <t>PECOS INDEPENDENT SCHOOLS</t>
  </si>
  <si>
    <t>PENASCO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</si>
  <si>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</si>
  <si>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</si>
  <si>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</si>
  <si>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</si>
  <si>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</si>
  <si>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INDEPENDENT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</si>
  <si>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</si>
  <si>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</si>
  <si>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</si>
  <si>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</si>
  <si>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</si>
  <si>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</si>
  <si>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</si>
  <si>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</si>
  <si>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</si>
  <si>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SPRINGER MUNICIPAL SCHOOLS</t>
  </si>
  <si>
    <t>TAOS MUNICIPAL SCHOOLS</t>
  </si>
  <si>
    <t>TATUM MUNICIPAL SCHOOLS</t>
  </si>
  <si>
    <t>TEXICO MUNICIPAL SCHOOLS</t>
  </si>
  <si>
    <t>TRUTH OR CONSEQUENCES SCHOOLS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</si>
  <si>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</si>
  <si>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</si>
  <si>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</si>
  <si>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</si>
  <si>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</si>
  <si>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ZUNI PUBLIC SCHOOLS</t>
  </si>
  <si>
    <t>Undistributed</t>
  </si>
  <si>
    <t>PART D SUBPART 2</t>
  </si>
  <si>
    <t>STATE TOTAL</t>
  </si>
  <si>
    <t xml:space="preserve">FORMULA COUNTS USED TO DETERMINE SY 2012-13 TITLE I, PART A ALLOCATIONS </t>
  </si>
  <si>
    <t xml:space="preserve">FORMULA COUNTS USED TO DETERMINE SY 2013-14 TITLE I, PART A ALLOCATIONS </t>
  </si>
  <si>
    <t>Alamogordo Public Schools</t>
  </si>
  <si>
    <t>Albuquerque Public Schools</t>
  </si>
  <si>
    <t>Animas Public Schools</t>
  </si>
  <si>
    <t>Artesia Public Schools</t>
  </si>
  <si>
    <t>Aztec Municipal Schools</t>
  </si>
  <si>
    <t>Belen Consolidated Schools</t>
  </si>
  <si>
    <t>Bernalillo Public Schools</t>
  </si>
  <si>
    <t>Bloomfield Municipal Schools</t>
  </si>
  <si>
    <t>Capitan Municipal Schools</t>
  </si>
  <si>
    <t>Carlsbad Municipal Schools</t>
  </si>
  <si>
    <t>Carrizozo Municipal Schools</t>
  </si>
  <si>
    <t>Central Consolidated Schools</t>
  </si>
  <si>
    <t>Chama Valley Independent Schools</t>
  </si>
  <si>
    <t>Cimarron Public Schools</t>
  </si>
  <si>
    <t>Clayton Public Schools</t>
  </si>
  <si>
    <t>Cloudcroft Municipal Schools</t>
  </si>
  <si>
    <t>Clovis Municipal Schools</t>
  </si>
  <si>
    <t>Cobre Consolidated Schools</t>
  </si>
  <si>
    <t>Corona Municipal Schools</t>
  </si>
  <si>
    <t>Cuba Independent Schools</t>
  </si>
  <si>
    <t>Deming Public Schools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</si>
  <si>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</si>
  <si>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</si>
  <si>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</si>
  <si>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</si>
  <si>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</si>
  <si>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Española Municipal Schools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</si>
  <si>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</si>
  <si>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</si>
  <si>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</si>
  <si>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</si>
  <si>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</si>
  <si>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</si>
  <si>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Gallup-Mckinley County Schools</t>
  </si>
  <si>
    <t>Grady Municipal Schools</t>
  </si>
  <si>
    <t>Grants-Cibola County Schools</t>
  </si>
  <si>
    <t>Hagerman Municipal Schools</t>
  </si>
  <si>
    <t>Hatch Valley Municipal Schools</t>
  </si>
  <si>
    <t>Hobbs Municipal Schools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</si>
  <si>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</si>
  <si>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</si>
  <si>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</si>
  <si>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</si>
  <si>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</si>
  <si>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</si>
  <si>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</si>
  <si>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</si>
  <si>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</si>
  <si>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</si>
  <si>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</si>
  <si>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</si>
  <si>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</si>
  <si>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Public Schools</t>
  </si>
  <si>
    <t>Magdalena Municipal Schools</t>
  </si>
  <si>
    <t>Maxwell Municipal Schools</t>
  </si>
  <si>
    <t>Melrose Public Schools</t>
  </si>
  <si>
    <t>Mesa Vista Consolidated Schools</t>
  </si>
  <si>
    <t>Mora Independent Schools</t>
  </si>
  <si>
    <t>Moriarty Municipal Schools</t>
  </si>
  <si>
    <t>Mosquero Municipal Schools</t>
  </si>
  <si>
    <t>Mountainair Public Schools</t>
  </si>
  <si>
    <t>Pecos Independent Schools</t>
  </si>
  <si>
    <t>Peñasco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</si>
  <si>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</si>
  <si>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</si>
  <si>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</si>
  <si>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</si>
  <si>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</si>
  <si>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Independent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</si>
  <si>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</si>
  <si>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</si>
  <si>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</si>
  <si>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</si>
  <si>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</si>
  <si>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</si>
  <si>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</si>
  <si>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</si>
  <si>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</si>
  <si>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Springer Municipal Schools</t>
  </si>
  <si>
    <t>Taos Municipal Schools</t>
  </si>
  <si>
    <t>Tatum Municipal Schools</t>
  </si>
  <si>
    <t>Texico Municipal Schools</t>
  </si>
  <si>
    <t>Truth or Consequences Schools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</si>
  <si>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</si>
  <si>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</si>
  <si>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</si>
  <si>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</si>
  <si>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</si>
  <si>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Zuni Public Schools</t>
  </si>
  <si>
    <t>PART D, SUBPART 2</t>
  </si>
  <si>
    <t xml:space="preserve">FORMULA COUNTS USED TO DETERMINE FINAL SY 2014-2015 TITLE I, PART A ALLOCATIONS </t>
  </si>
  <si>
    <t>LOCAL EDUCATIONAL AGENCY</t>
  </si>
  <si>
    <t>SORT C</t>
  </si>
  <si>
    <t>STATE C</t>
  </si>
  <si>
    <t xml:space="preserve">STATE </t>
  </si>
  <si>
    <t xml:space="preserve">FORMULA COUNTS USED TO DETERMINE SECOND REVISED FINAL SY 2015-2016 TITLE I, PART A ALLOCATIONS </t>
  </si>
  <si>
    <t>Espanola Municipal Schools</t>
  </si>
  <si>
    <t>Penasco Independent Schools</t>
  </si>
  <si>
    <t xml:space="preserve">FORMULA COUNTS USED TO DETERMINE REVISED FINAL SY 2016-2017 TITLE I, PART A ALLOCATIONS </t>
  </si>
  <si>
    <t xml:space="preserve">FORMULA COUNTS USED TO DETERMINE REVISED FINAL SCHOOL YEAR 2017-2018 TITLE I, PART A ALLOCATIONS </t>
  </si>
  <si>
    <t>CENSUS</t>
  </si>
  <si>
    <t>OCT.</t>
  </si>
  <si>
    <t>NEG.</t>
  </si>
  <si>
    <t>DEL.</t>
  </si>
  <si>
    <t>Gallup-McKinley County Schools</t>
  </si>
  <si>
    <t xml:space="preserve">FORMULA COUNTS USED TO DETERMINE REVISED FINAL SCHOOL YEAR 2018-2019 TITLE I, PART A ALLOCATIONS </t>
  </si>
  <si>
    <t xml:space="preserve">FORMULA COUNTS USED TO DETERMINE REVISED FINAL SCHOOL YEAR 2019-2020 TITLE I ALLOCATIONS </t>
  </si>
  <si>
    <t xml:space="preserve">FORMULA COUNTS USED TO DETERMINE REVISED FINAL FY 2020 (SY 2020-2021) TITLE I ALLOCATIONS </t>
  </si>
  <si>
    <t xml:space="preserve"> </t>
  </si>
  <si>
    <t xml:space="preserve">FORMULA COUNTS USED TO DETERMINE REVISED FINAL FY 2021 (SY 2021-2022) TITLE I ALLOCATIONS </t>
  </si>
  <si>
    <t xml:space="preserve">FORMULA COUNTS USED TO DETERMINE REVISED FINAL FY 2022 (SY 2022-2023) TITLE I ALLOCATIONS </t>
  </si>
  <si>
    <t xml:space="preserve">FORMULA COUNTS USED TO DETERMINE PRELIMINARY FY 2023 (SY 2023-2024) TITLE I ALLOCATIONS </t>
  </si>
  <si>
    <t>LOCAL EDUCATIONAL AGENCY (LEA)</t>
  </si>
  <si>
    <t>CENSUS 2021 POVERTY</t>
  </si>
  <si>
    <t>OCTOBER 2021 NEGLECTED</t>
  </si>
  <si>
    <t>OCTOBER 2021 DELINQUENT</t>
  </si>
  <si>
    <t>OCTOBER 2021 FOSTER</t>
  </si>
  <si>
    <t>OCTOBER 2021 TANF</t>
  </si>
  <si>
    <t>TOTAL FORMULA COUNT</t>
  </si>
  <si>
    <t>5-17 POPULATION</t>
  </si>
  <si>
    <t>PERCENT FORMULA</t>
  </si>
  <si>
    <t>BASIC ELIGIBLES</t>
  </si>
  <si>
    <t>CONCENTRATION ELIGIBLES</t>
  </si>
  <si>
    <t>UNWEIGHTED TARGETED AND EFIG ELIGIBLES</t>
  </si>
  <si>
    <t>WEIGHTED COUNTS TARGETED</t>
  </si>
  <si>
    <t>WEIGHTED COUNTS EFIG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</si>
</sst>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F400]h:mm:ss\ AM/PM"/>
    <numFmt numFmtId="166" formatCode="#,##0.000_);[Red]\(#,##0.000\)"/>
    <numFmt numFmtId="167" formatCode="#,##0.0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AvantGarde Bk BT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91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4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" fillId="0" borderId="0"/>
    <xf numFmtId="0" fontId="4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2" fillId="54" borderId="10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0" fontId="34" fillId="55" borderId="11" applyNumberForma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0" borderId="0"/>
    <xf numFmtId="0" fontId="4" fillId="0" borderId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" fillId="0" borderId="0"/>
    <xf numFmtId="0" fontId="4" fillId="0" borderId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4" fillId="0" borderId="0"/>
    <xf numFmtId="0" fontId="4" fillId="0" borderId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" fillId="0" borderId="0"/>
    <xf numFmtId="0" fontId="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0" fillId="41" borderId="10" applyNumberForma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19" fontId="22" fillId="0" borderId="0"/>
    <xf numFmtId="0" fontId="4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4" fillId="0" borderId="0"/>
    <xf numFmtId="165" fontId="4" fillId="0" borderId="0"/>
    <xf numFmtId="19" fontId="22" fillId="0" borderId="0"/>
    <xf numFmtId="0" fontId="2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4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2" fillId="57" borderId="16" applyNumberFormat="0" applyFon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166" fontId="4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/>
    <xf numFmtId="3" fontId="1" fillId="0" borderId="0" xfId="1" applyNumberFormat="1"/>
    <xf numFmtId="4" fontId="1" fillId="0" borderId="0" xfId="1" applyNumberFormat="1"/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0" fontId="3" fillId="0" borderId="0" xfId="1" applyFont="1"/>
    <xf numFmtId="4" fontId="1" fillId="0" borderId="0" xfId="1" applyNumberFormat="1" applyAlignment="1">
      <alignment horizontal="center"/>
    </xf>
    <xf numFmtId="0" fontId="1" fillId="0" borderId="0" xfId="1" applyAlignment="1">
      <alignment horizontal="right"/>
    </xf>
    <xf numFmtId="10" fontId="1" fillId="0" borderId="0" xfId="1" applyNumberFormat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0" fontId="5" fillId="0" borderId="0" xfId="0" applyFont="1"/>
    <xf numFmtId="3" fontId="5" fillId="0" borderId="0" xfId="0" applyNumberFormat="1" applyFont="1"/>
    <xf numFmtId="0" fontId="5" fillId="0" borderId="0" xfId="0" quotePrefix="1" applyFont="1"/>
    <xf numFmtId="10" fontId="0" fillId="0" borderId="0" xfId="0" applyNumberFormat="1"/>
    <xf numFmtId="3" fontId="0" fillId="0" borderId="0" xfId="0" applyNumberForma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46" fillId="0" borderId="0" xfId="0" applyFont="1"/>
    <xf numFmtId="10" fontId="46" fillId="0" borderId="0" xfId="0" applyNumberFormat="1" applyFont="1"/>
    <xf numFmtId="3" fontId="46" fillId="0" borderId="0" xfId="0" applyNumberFormat="1" applyFont="1"/>
    <xf numFmtId="4" fontId="46" fillId="0" borderId="0" xfId="0" applyNumberFormat="1" applyFont="1"/>
    <xf numFmtId="0" fontId="47" fillId="0" borderId="0" xfId="0" applyFont="1"/>
    <xf numFmtId="3" fontId="46" fillId="0" borderId="19" xfId="0" applyNumberFormat="1" applyFont="1" applyBorder="1"/>
    <xf numFmtId="3" fontId="46" fillId="0" borderId="20" xfId="0" applyNumberFormat="1" applyFont="1" applyBorder="1"/>
    <xf numFmtId="164" fontId="46" fillId="0" borderId="0" xfId="0" applyNumberFormat="1" applyFont="1"/>
    <xf numFmtId="0" fontId="18" fillId="0" borderId="0" xfId="0" applyFont="1"/>
    <xf numFmtId="0" fontId="46" fillId="0" borderId="0" xfId="0" applyFont="1" applyAlignment="1">
      <alignment horizontal="left"/>
    </xf>
    <xf numFmtId="3" fontId="46" fillId="0" borderId="19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20" xfId="0" applyNumberFormat="1" applyFont="1" applyBorder="1" applyAlignment="1">
      <alignment horizontal="right"/>
    </xf>
    <xf numFmtId="16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7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2" applyNumberFormat="1" applyFont="1" applyAlignment="1">
      <alignment horizontal="center"/>
    </xf>
    <xf numFmtId="3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1" quotePrefix="1" applyAlignment="1">
      <alignment horizontal="left"/>
    </xf>
    <xf numFmtId="16" fontId="1" fillId="0" borderId="0" xfId="1" quotePrefix="1" applyNumberFormat="1" applyAlignment="1">
      <alignment horizontal="center"/>
    </xf>
    <xf numFmtId="16" fontId="1" fillId="0" borderId="0" xfId="1" applyNumberFormat="1" applyAlignment="1">
      <alignment horizontal="center"/>
    </xf>
    <xf numFmtId="0" fontId="1" fillId="0" borderId="0" xfId="0" quotePrefix="1" applyFont="1" applyAlignment="1">
      <alignment horizontal="left"/>
    </xf>
    <xf numFmtId="10" fontId="1" fillId="0" borderId="0" xfId="0" applyNumberFormat="1" applyFont="1"/>
    <xf numFmtId="3" fontId="1" fillId="3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3" fontId="1" fillId="4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right" wrapText="1"/>
    </xf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19" xfId="0" applyNumberFormat="1" applyFont="1" applyBorder="1" applyAlignment="1">
      <alignment horizontal="center"/>
    </xf>
    <xf numFmtId="0" fontId="1" fillId="0" borderId="19" xfId="2" applyNumberFormat="1" applyFont="1" applyBorder="1" applyAlignment="1">
      <alignment horizontal="center"/>
    </xf>
    <xf numFmtId="3" fontId="1" fillId="0" borderId="20" xfId="0" quotePrefix="1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4" fontId="5" fillId="0" borderId="0" xfId="0" applyNumberFormat="1" applyFont="1"/>
  </cellXfs>
  <cellStyles count="2917">
    <cellStyle name="20% - Accent1" xfId="21" builtinId="30" customBuiltin="1"/>
    <cellStyle name="20% - Accent1 10" xfId="44" xr:uid="{00000000-0005-0000-0000-000001000000}"/>
    <cellStyle name="20% - Accent1 2" xfId="45" xr:uid="{00000000-0005-0000-0000-000002000000}"/>
    <cellStyle name="20% - Accent1 3" xfId="46" xr:uid="{00000000-0005-0000-0000-000003000000}"/>
    <cellStyle name="20% - Accent1 4" xfId="47" xr:uid="{00000000-0005-0000-0000-000004000000}"/>
    <cellStyle name="20% - Accent1 5" xfId="48" xr:uid="{00000000-0005-0000-0000-000005000000}"/>
    <cellStyle name="20% - Accent1 6" xfId="49" xr:uid="{00000000-0005-0000-0000-000006000000}"/>
    <cellStyle name="20% - Accent1 7" xfId="50" xr:uid="{00000000-0005-0000-0000-000007000000}"/>
    <cellStyle name="20% - Accent1 8" xfId="51" xr:uid="{00000000-0005-0000-0000-000008000000}"/>
    <cellStyle name="20% - Accent1 9" xfId="52" xr:uid="{00000000-0005-0000-0000-000009000000}"/>
    <cellStyle name="20% - Accent2" xfId="25" builtinId="34" customBuiltin="1"/>
    <cellStyle name="20% - Accent2 10" xfId="53" xr:uid="{00000000-0005-0000-0000-00000B000000}"/>
    <cellStyle name="20% - Accent2 2" xfId="54" xr:uid="{00000000-0005-0000-0000-00000C000000}"/>
    <cellStyle name="20% - Accent2 3" xfId="55" xr:uid="{00000000-0005-0000-0000-00000D000000}"/>
    <cellStyle name="20% - Accent2 4" xfId="56" xr:uid="{00000000-0005-0000-0000-00000E000000}"/>
    <cellStyle name="20% - Accent2 5" xfId="57" xr:uid="{00000000-0005-0000-0000-00000F000000}"/>
    <cellStyle name="20% - Accent2 6" xfId="58" xr:uid="{00000000-0005-0000-0000-000010000000}"/>
    <cellStyle name="20% - Accent2 7" xfId="59" xr:uid="{00000000-0005-0000-0000-000011000000}"/>
    <cellStyle name="20% - Accent2 8" xfId="60" xr:uid="{00000000-0005-0000-0000-000012000000}"/>
    <cellStyle name="20% - Accent2 9" xfId="61" xr:uid="{00000000-0005-0000-0000-000013000000}"/>
    <cellStyle name="20% - Accent3" xfId="29" builtinId="38" customBuiltin="1"/>
    <cellStyle name="20% - Accent3 10" xfId="62" xr:uid="{00000000-0005-0000-0000-000015000000}"/>
    <cellStyle name="20% - Accent3 2" xfId="63" xr:uid="{00000000-0005-0000-0000-000016000000}"/>
    <cellStyle name="20% - Accent3 3" xfId="64" xr:uid="{00000000-0005-0000-0000-000017000000}"/>
    <cellStyle name="20% - Accent3 4" xfId="65" xr:uid="{00000000-0005-0000-0000-000018000000}"/>
    <cellStyle name="20% - Accent3 5" xfId="66" xr:uid="{00000000-0005-0000-0000-000019000000}"/>
    <cellStyle name="20% - Accent3 6" xfId="67" xr:uid="{00000000-0005-0000-0000-00001A000000}"/>
    <cellStyle name="20% - Accent3 7" xfId="68" xr:uid="{00000000-0005-0000-0000-00001B000000}"/>
    <cellStyle name="20% - Accent3 8" xfId="69" xr:uid="{00000000-0005-0000-0000-00001C000000}"/>
    <cellStyle name="20% - Accent3 9" xfId="70" xr:uid="{00000000-0005-0000-0000-00001D000000}"/>
    <cellStyle name="20% - Accent4" xfId="33" builtinId="42" customBuiltin="1"/>
    <cellStyle name="20% - Accent4 10" xfId="71" xr:uid="{00000000-0005-0000-0000-00001F000000}"/>
    <cellStyle name="20% - Accent4 2" xfId="72" xr:uid="{00000000-0005-0000-0000-000020000000}"/>
    <cellStyle name="20% - Accent4 3" xfId="73" xr:uid="{00000000-0005-0000-0000-000021000000}"/>
    <cellStyle name="20% - Accent4 4" xfId="74" xr:uid="{00000000-0005-0000-0000-000022000000}"/>
    <cellStyle name="20% - Accent4 5" xfId="75" xr:uid="{00000000-0005-0000-0000-000023000000}"/>
    <cellStyle name="20% - Accent4 6" xfId="76" xr:uid="{00000000-0005-0000-0000-000024000000}"/>
    <cellStyle name="20% - Accent4 7" xfId="77" xr:uid="{00000000-0005-0000-0000-000025000000}"/>
    <cellStyle name="20% - Accent4 8" xfId="78" xr:uid="{00000000-0005-0000-0000-000026000000}"/>
    <cellStyle name="20% - Accent4 9" xfId="79" xr:uid="{00000000-0005-0000-0000-000027000000}"/>
    <cellStyle name="20% - Accent5" xfId="37" builtinId="46" customBuiltin="1"/>
    <cellStyle name="20% - Accent5 10" xfId="80" xr:uid="{00000000-0005-0000-0000-000029000000}"/>
    <cellStyle name="20% - Accent5 2" xfId="81" xr:uid="{00000000-0005-0000-0000-00002A000000}"/>
    <cellStyle name="20% - Accent5 3" xfId="82" xr:uid="{00000000-0005-0000-0000-00002B000000}"/>
    <cellStyle name="20% - Accent5 4" xfId="83" xr:uid="{00000000-0005-0000-0000-00002C000000}"/>
    <cellStyle name="20% - Accent5 5" xfId="84" xr:uid="{00000000-0005-0000-0000-00002D000000}"/>
    <cellStyle name="20% - Accent5 6" xfId="85" xr:uid="{00000000-0005-0000-0000-00002E000000}"/>
    <cellStyle name="20% - Accent5 7" xfId="86" xr:uid="{00000000-0005-0000-0000-00002F000000}"/>
    <cellStyle name="20% - Accent5 8" xfId="87" xr:uid="{00000000-0005-0000-0000-000030000000}"/>
    <cellStyle name="20% - Accent5 9" xfId="88" xr:uid="{00000000-0005-0000-0000-000031000000}"/>
    <cellStyle name="20% - Accent6" xfId="41" builtinId="50" customBuiltin="1"/>
    <cellStyle name="20% - Accent6 10" xfId="89" xr:uid="{00000000-0005-0000-0000-000033000000}"/>
    <cellStyle name="20% - Accent6 2" xfId="90" xr:uid="{00000000-0005-0000-0000-000034000000}"/>
    <cellStyle name="20% - Accent6 3" xfId="91" xr:uid="{00000000-0005-0000-0000-000035000000}"/>
    <cellStyle name="20% - Accent6 4" xfId="92" xr:uid="{00000000-0005-0000-0000-000036000000}"/>
    <cellStyle name="20% - Accent6 5" xfId="93" xr:uid="{00000000-0005-0000-0000-000037000000}"/>
    <cellStyle name="20% - Accent6 6" xfId="94" xr:uid="{00000000-0005-0000-0000-000038000000}"/>
    <cellStyle name="20% - Accent6 7" xfId="95" xr:uid="{00000000-0005-0000-0000-000039000000}"/>
    <cellStyle name="20% - Accent6 8" xfId="96" xr:uid="{00000000-0005-0000-0000-00003A000000}"/>
    <cellStyle name="20% - Accent6 9" xfId="97" xr:uid="{00000000-0005-0000-0000-00003B000000}"/>
    <cellStyle name="40% - Accent1" xfId="22" builtinId="31" customBuiltin="1"/>
    <cellStyle name="40% - Accent1 10" xfId="98" xr:uid="{00000000-0005-0000-0000-00003D000000}"/>
    <cellStyle name="40% - Accent1 2" xfId="99" xr:uid="{00000000-0005-0000-0000-00003E000000}"/>
    <cellStyle name="40% - Accent1 3" xfId="100" xr:uid="{00000000-0005-0000-0000-00003F000000}"/>
    <cellStyle name="40% - Accent1 4" xfId="101" xr:uid="{00000000-0005-0000-0000-000040000000}"/>
    <cellStyle name="40% - Accent1 5" xfId="102" xr:uid="{00000000-0005-0000-0000-000041000000}"/>
    <cellStyle name="40% - Accent1 6" xfId="103" xr:uid="{00000000-0005-0000-0000-000042000000}"/>
    <cellStyle name="40% - Accent1 7" xfId="104" xr:uid="{00000000-0005-0000-0000-000043000000}"/>
    <cellStyle name="40% - Accent1 8" xfId="105" xr:uid="{00000000-0005-0000-0000-000044000000}"/>
    <cellStyle name="40% - Accent1 9" xfId="106" xr:uid="{00000000-0005-0000-0000-000045000000}"/>
    <cellStyle name="40% - Accent2" xfId="26" builtinId="35" customBuiltin="1"/>
    <cellStyle name="40% - Accent2 10" xfId="107" xr:uid="{00000000-0005-0000-0000-000047000000}"/>
    <cellStyle name="40% - Accent2 2" xfId="108" xr:uid="{00000000-0005-0000-0000-000048000000}"/>
    <cellStyle name="40% - Accent2 3" xfId="109" xr:uid="{00000000-0005-0000-0000-000049000000}"/>
    <cellStyle name="40% - Accent2 4" xfId="110" xr:uid="{00000000-0005-0000-0000-00004A000000}"/>
    <cellStyle name="40% - Accent2 5" xfId="111" xr:uid="{00000000-0005-0000-0000-00004B000000}"/>
    <cellStyle name="40% - Accent2 6" xfId="112" xr:uid="{00000000-0005-0000-0000-00004C000000}"/>
    <cellStyle name="40% - Accent2 7" xfId="113" xr:uid="{00000000-0005-0000-0000-00004D000000}"/>
    <cellStyle name="40% - Accent2 8" xfId="114" xr:uid="{00000000-0005-0000-0000-00004E000000}"/>
    <cellStyle name="40% - Accent2 9" xfId="115" xr:uid="{00000000-0005-0000-0000-00004F000000}"/>
    <cellStyle name="40% - Accent3" xfId="30" builtinId="39" customBuiltin="1"/>
    <cellStyle name="40% - Accent3 10" xfId="116" xr:uid="{00000000-0005-0000-0000-000051000000}"/>
    <cellStyle name="40% - Accent3 2" xfId="117" xr:uid="{00000000-0005-0000-0000-000052000000}"/>
    <cellStyle name="40% - Accent3 3" xfId="118" xr:uid="{00000000-0005-0000-0000-000053000000}"/>
    <cellStyle name="40% - Accent3 4" xfId="119" xr:uid="{00000000-0005-0000-0000-000054000000}"/>
    <cellStyle name="40% - Accent3 5" xfId="120" xr:uid="{00000000-0005-0000-0000-000055000000}"/>
    <cellStyle name="40% - Accent3 6" xfId="121" xr:uid="{00000000-0005-0000-0000-000056000000}"/>
    <cellStyle name="40% - Accent3 7" xfId="122" xr:uid="{00000000-0005-0000-0000-000057000000}"/>
    <cellStyle name="40% - Accent3 8" xfId="123" xr:uid="{00000000-0005-0000-0000-000058000000}"/>
    <cellStyle name="40% - Accent3 9" xfId="124" xr:uid="{00000000-0005-0000-0000-000059000000}"/>
    <cellStyle name="40% - Accent4" xfId="34" builtinId="43" customBuiltin="1"/>
    <cellStyle name="40% - Accent4 10" xfId="125" xr:uid="{00000000-0005-0000-0000-00005B000000}"/>
    <cellStyle name="40% - Accent4 2" xfId="126" xr:uid="{00000000-0005-0000-0000-00005C000000}"/>
    <cellStyle name="40% - Accent4 3" xfId="127" xr:uid="{00000000-0005-0000-0000-00005D000000}"/>
    <cellStyle name="40% - Accent4 4" xfId="128" xr:uid="{00000000-0005-0000-0000-00005E000000}"/>
    <cellStyle name="40% - Accent4 5" xfId="129" xr:uid="{00000000-0005-0000-0000-00005F000000}"/>
    <cellStyle name="40% - Accent4 6" xfId="130" xr:uid="{00000000-0005-0000-0000-000060000000}"/>
    <cellStyle name="40% - Accent4 7" xfId="131" xr:uid="{00000000-0005-0000-0000-000061000000}"/>
    <cellStyle name="40% - Accent4 8" xfId="132" xr:uid="{00000000-0005-0000-0000-000062000000}"/>
    <cellStyle name="40% - Accent4 9" xfId="133" xr:uid="{00000000-0005-0000-0000-000063000000}"/>
    <cellStyle name="40% - Accent5" xfId="38" builtinId="47" customBuiltin="1"/>
    <cellStyle name="40% - Accent5 10" xfId="134" xr:uid="{00000000-0005-0000-0000-000065000000}"/>
    <cellStyle name="40% - Accent5 2" xfId="135" xr:uid="{00000000-0005-0000-0000-000066000000}"/>
    <cellStyle name="40% - Accent5 3" xfId="136" xr:uid="{00000000-0005-0000-0000-000067000000}"/>
    <cellStyle name="40% - Accent5 4" xfId="137" xr:uid="{00000000-0005-0000-0000-000068000000}"/>
    <cellStyle name="40% - Accent5 5" xfId="138" xr:uid="{00000000-0005-0000-0000-000069000000}"/>
    <cellStyle name="40% - Accent5 6" xfId="139" xr:uid="{00000000-0005-0000-0000-00006A000000}"/>
    <cellStyle name="40% - Accent5 7" xfId="140" xr:uid="{00000000-0005-0000-0000-00006B000000}"/>
    <cellStyle name="40% - Accent5 8" xfId="141" xr:uid="{00000000-0005-0000-0000-00006C000000}"/>
    <cellStyle name="40% - Accent5 9" xfId="142" xr:uid="{00000000-0005-0000-0000-00006D000000}"/>
    <cellStyle name="40% - Accent6" xfId="42" builtinId="51" customBuiltin="1"/>
    <cellStyle name="40% - Accent6 10" xfId="143" xr:uid="{00000000-0005-0000-0000-00006F000000}"/>
    <cellStyle name="40% - Accent6 2" xfId="144" xr:uid="{00000000-0005-0000-0000-000070000000}"/>
    <cellStyle name="40% - Accent6 3" xfId="145" xr:uid="{00000000-0005-0000-0000-000071000000}"/>
    <cellStyle name="40% - Accent6 4" xfId="146" xr:uid="{00000000-0005-0000-0000-000072000000}"/>
    <cellStyle name="40% - Accent6 5" xfId="147" xr:uid="{00000000-0005-0000-0000-000073000000}"/>
    <cellStyle name="40% - Accent6 6" xfId="148" xr:uid="{00000000-0005-0000-0000-000074000000}"/>
    <cellStyle name="40% - Accent6 7" xfId="149" xr:uid="{00000000-0005-0000-0000-000075000000}"/>
    <cellStyle name="40% - Accent6 8" xfId="150" xr:uid="{00000000-0005-0000-0000-000076000000}"/>
    <cellStyle name="40% - Accent6 9" xfId="151" xr:uid="{00000000-0005-0000-0000-000077000000}"/>
    <cellStyle name="60% - Accent1" xfId="23" builtinId="32" customBuiltin="1"/>
    <cellStyle name="60% - Accent1 10" xfId="152" xr:uid="{00000000-0005-0000-0000-000079000000}"/>
    <cellStyle name="60% - Accent1 2" xfId="153" xr:uid="{00000000-0005-0000-0000-00007A000000}"/>
    <cellStyle name="60% - Accent1 3" xfId="154" xr:uid="{00000000-0005-0000-0000-00007B000000}"/>
    <cellStyle name="60% - Accent1 4" xfId="155" xr:uid="{00000000-0005-0000-0000-00007C000000}"/>
    <cellStyle name="60% - Accent1 5" xfId="156" xr:uid="{00000000-0005-0000-0000-00007D000000}"/>
    <cellStyle name="60% - Accent1 6" xfId="157" xr:uid="{00000000-0005-0000-0000-00007E000000}"/>
    <cellStyle name="60% - Accent1 7" xfId="158" xr:uid="{00000000-0005-0000-0000-00007F000000}"/>
    <cellStyle name="60% - Accent1 8" xfId="159" xr:uid="{00000000-0005-0000-0000-000080000000}"/>
    <cellStyle name="60% - Accent1 9" xfId="160" xr:uid="{00000000-0005-0000-0000-000081000000}"/>
    <cellStyle name="60% - Accent2" xfId="27" builtinId="36" customBuiltin="1"/>
    <cellStyle name="60% - Accent2 10" xfId="161" xr:uid="{00000000-0005-0000-0000-000083000000}"/>
    <cellStyle name="60% - Accent2 2" xfId="162" xr:uid="{00000000-0005-0000-0000-000084000000}"/>
    <cellStyle name="60% - Accent2 3" xfId="163" xr:uid="{00000000-0005-0000-0000-000085000000}"/>
    <cellStyle name="60% - Accent2 4" xfId="164" xr:uid="{00000000-0005-0000-0000-000086000000}"/>
    <cellStyle name="60% - Accent2 5" xfId="165" xr:uid="{00000000-0005-0000-0000-000087000000}"/>
    <cellStyle name="60% - Accent2 6" xfId="166" xr:uid="{00000000-0005-0000-0000-000088000000}"/>
    <cellStyle name="60% - Accent2 7" xfId="167" xr:uid="{00000000-0005-0000-0000-000089000000}"/>
    <cellStyle name="60% - Accent2 8" xfId="168" xr:uid="{00000000-0005-0000-0000-00008A000000}"/>
    <cellStyle name="60% - Accent2 9" xfId="169" xr:uid="{00000000-0005-0000-0000-00008B000000}"/>
    <cellStyle name="60% - Accent3" xfId="31" builtinId="40" customBuiltin="1"/>
    <cellStyle name="60% - Accent3 10" xfId="170" xr:uid="{00000000-0005-0000-0000-00008D000000}"/>
    <cellStyle name="60% - Accent3 2" xfId="171" xr:uid="{00000000-0005-0000-0000-00008E000000}"/>
    <cellStyle name="60% - Accent3 3" xfId="172" xr:uid="{00000000-0005-0000-0000-00008F000000}"/>
    <cellStyle name="60% - Accent3 4" xfId="173" xr:uid="{00000000-0005-0000-0000-000090000000}"/>
    <cellStyle name="60% - Accent3 5" xfId="174" xr:uid="{00000000-0005-0000-0000-000091000000}"/>
    <cellStyle name="60% - Accent3 6" xfId="175" xr:uid="{00000000-0005-0000-0000-000092000000}"/>
    <cellStyle name="60% - Accent3 7" xfId="176" xr:uid="{00000000-0005-0000-0000-000093000000}"/>
    <cellStyle name="60% - Accent3 8" xfId="177" xr:uid="{00000000-0005-0000-0000-000094000000}"/>
    <cellStyle name="60% - Accent3 9" xfId="178" xr:uid="{00000000-0005-0000-0000-000095000000}"/>
    <cellStyle name="60% - Accent4" xfId="35" builtinId="44" customBuiltin="1"/>
    <cellStyle name="60% - Accent4 10" xfId="179" xr:uid="{00000000-0005-0000-0000-000097000000}"/>
    <cellStyle name="60% - Accent4 2" xfId="180" xr:uid="{00000000-0005-0000-0000-000098000000}"/>
    <cellStyle name="60% - Accent4 3" xfId="181" xr:uid="{00000000-0005-0000-0000-000099000000}"/>
    <cellStyle name="60% - Accent4 4" xfId="182" xr:uid="{00000000-0005-0000-0000-00009A000000}"/>
    <cellStyle name="60% - Accent4 5" xfId="183" xr:uid="{00000000-0005-0000-0000-00009B000000}"/>
    <cellStyle name="60% - Accent4 6" xfId="184" xr:uid="{00000000-0005-0000-0000-00009C000000}"/>
    <cellStyle name="60% - Accent4 7" xfId="185" xr:uid="{00000000-0005-0000-0000-00009D000000}"/>
    <cellStyle name="60% - Accent4 8" xfId="186" xr:uid="{00000000-0005-0000-0000-00009E000000}"/>
    <cellStyle name="60% - Accent4 9" xfId="187" xr:uid="{00000000-0005-0000-0000-00009F000000}"/>
    <cellStyle name="60% - Accent5" xfId="39" builtinId="48" customBuiltin="1"/>
    <cellStyle name="60% - Accent5 10" xfId="188" xr:uid="{00000000-0005-0000-0000-0000A1000000}"/>
    <cellStyle name="60% - Accent5 2" xfId="189" xr:uid="{00000000-0005-0000-0000-0000A2000000}"/>
    <cellStyle name="60% - Accent5 3" xfId="190" xr:uid="{00000000-0005-0000-0000-0000A3000000}"/>
    <cellStyle name="60% - Accent5 4" xfId="191" xr:uid="{00000000-0005-0000-0000-0000A4000000}"/>
    <cellStyle name="60% - Accent5 5" xfId="192" xr:uid="{00000000-0005-0000-0000-0000A5000000}"/>
    <cellStyle name="60% - Accent5 6" xfId="193" xr:uid="{00000000-0005-0000-0000-0000A6000000}"/>
    <cellStyle name="60% - Accent5 7" xfId="194" xr:uid="{00000000-0005-0000-0000-0000A7000000}"/>
    <cellStyle name="60% - Accent5 8" xfId="195" xr:uid="{00000000-0005-0000-0000-0000A8000000}"/>
    <cellStyle name="60% - Accent5 9" xfId="196" xr:uid="{00000000-0005-0000-0000-0000A9000000}"/>
    <cellStyle name="60% - Accent6" xfId="43" builtinId="52" customBuiltin="1"/>
    <cellStyle name="60% - Accent6 10" xfId="197" xr:uid="{00000000-0005-0000-0000-0000AB000000}"/>
    <cellStyle name="60% - Accent6 2" xfId="198" xr:uid="{00000000-0005-0000-0000-0000AC000000}"/>
    <cellStyle name="60% - Accent6 3" xfId="199" xr:uid="{00000000-0005-0000-0000-0000AD000000}"/>
    <cellStyle name="60% - Accent6 4" xfId="200" xr:uid="{00000000-0005-0000-0000-0000AE000000}"/>
    <cellStyle name="60% - Accent6 5" xfId="201" xr:uid="{00000000-0005-0000-0000-0000AF000000}"/>
    <cellStyle name="60% - Accent6 6" xfId="202" xr:uid="{00000000-0005-0000-0000-0000B0000000}"/>
    <cellStyle name="60% - Accent6 7" xfId="203" xr:uid="{00000000-0005-0000-0000-0000B1000000}"/>
    <cellStyle name="60% - Accent6 8" xfId="204" xr:uid="{00000000-0005-0000-0000-0000B2000000}"/>
    <cellStyle name="60% - Accent6 9" xfId="205" xr:uid="{00000000-0005-0000-0000-0000B3000000}"/>
    <cellStyle name="Accent1" xfId="20" builtinId="29" customBuiltin="1"/>
    <cellStyle name="Accent1 10" xfId="206" xr:uid="{00000000-0005-0000-0000-0000B5000000}"/>
    <cellStyle name="Accent1 2" xfId="207" xr:uid="{00000000-0005-0000-0000-0000B6000000}"/>
    <cellStyle name="Accent1 3" xfId="208" xr:uid="{00000000-0005-0000-0000-0000B7000000}"/>
    <cellStyle name="Accent1 4" xfId="209" xr:uid="{00000000-0005-0000-0000-0000B8000000}"/>
    <cellStyle name="Accent1 5" xfId="210" xr:uid="{00000000-0005-0000-0000-0000B9000000}"/>
    <cellStyle name="Accent1 6" xfId="211" xr:uid="{00000000-0005-0000-0000-0000BA000000}"/>
    <cellStyle name="Accent1 7" xfId="212" xr:uid="{00000000-0005-0000-0000-0000BB000000}"/>
    <cellStyle name="Accent1 8" xfId="213" xr:uid="{00000000-0005-0000-0000-0000BC000000}"/>
    <cellStyle name="Accent1 9" xfId="214" xr:uid="{00000000-0005-0000-0000-0000BD000000}"/>
    <cellStyle name="Accent2" xfId="24" builtinId="33" customBuiltin="1"/>
    <cellStyle name="Accent2 10" xfId="215" xr:uid="{00000000-0005-0000-0000-0000BF000000}"/>
    <cellStyle name="Accent2 2" xfId="216" xr:uid="{00000000-0005-0000-0000-0000C0000000}"/>
    <cellStyle name="Accent2 3" xfId="217" xr:uid="{00000000-0005-0000-0000-0000C1000000}"/>
    <cellStyle name="Accent2 4" xfId="218" xr:uid="{00000000-0005-0000-0000-0000C2000000}"/>
    <cellStyle name="Accent2 5" xfId="219" xr:uid="{00000000-0005-0000-0000-0000C3000000}"/>
    <cellStyle name="Accent2 6" xfId="220" xr:uid="{00000000-0005-0000-0000-0000C4000000}"/>
    <cellStyle name="Accent2 7" xfId="221" xr:uid="{00000000-0005-0000-0000-0000C5000000}"/>
    <cellStyle name="Accent2 8" xfId="222" xr:uid="{00000000-0005-0000-0000-0000C6000000}"/>
    <cellStyle name="Accent2 9" xfId="223" xr:uid="{00000000-0005-0000-0000-0000C7000000}"/>
    <cellStyle name="Accent3" xfId="28" builtinId="37" customBuiltin="1"/>
    <cellStyle name="Accent3 10" xfId="224" xr:uid="{00000000-0005-0000-0000-0000C9000000}"/>
    <cellStyle name="Accent3 2" xfId="225" xr:uid="{00000000-0005-0000-0000-0000CA000000}"/>
    <cellStyle name="Accent3 3" xfId="226" xr:uid="{00000000-0005-0000-0000-0000CB000000}"/>
    <cellStyle name="Accent3 4" xfId="227" xr:uid="{00000000-0005-0000-0000-0000CC000000}"/>
    <cellStyle name="Accent3 5" xfId="228" xr:uid="{00000000-0005-0000-0000-0000CD000000}"/>
    <cellStyle name="Accent3 6" xfId="229" xr:uid="{00000000-0005-0000-0000-0000CE000000}"/>
    <cellStyle name="Accent3 7" xfId="230" xr:uid="{00000000-0005-0000-0000-0000CF000000}"/>
    <cellStyle name="Accent3 8" xfId="231" xr:uid="{00000000-0005-0000-0000-0000D0000000}"/>
    <cellStyle name="Accent3 9" xfId="232" xr:uid="{00000000-0005-0000-0000-0000D1000000}"/>
    <cellStyle name="Accent4" xfId="32" builtinId="41" customBuiltin="1"/>
    <cellStyle name="Accent4 10" xfId="233" xr:uid="{00000000-0005-0000-0000-0000D3000000}"/>
    <cellStyle name="Accent4 2" xfId="234" xr:uid="{00000000-0005-0000-0000-0000D4000000}"/>
    <cellStyle name="Accent4 3" xfId="235" xr:uid="{00000000-0005-0000-0000-0000D5000000}"/>
    <cellStyle name="Accent4 4" xfId="236" xr:uid="{00000000-0005-0000-0000-0000D6000000}"/>
    <cellStyle name="Accent4 5" xfId="237" xr:uid="{00000000-0005-0000-0000-0000D7000000}"/>
    <cellStyle name="Accent4 6" xfId="238" xr:uid="{00000000-0005-0000-0000-0000D8000000}"/>
    <cellStyle name="Accent4 7" xfId="239" xr:uid="{00000000-0005-0000-0000-0000D9000000}"/>
    <cellStyle name="Accent4 8" xfId="240" xr:uid="{00000000-0005-0000-0000-0000DA000000}"/>
    <cellStyle name="Accent4 9" xfId="241" xr:uid="{00000000-0005-0000-0000-0000DB000000}"/>
    <cellStyle name="Accent5" xfId="36" builtinId="45" customBuiltin="1"/>
    <cellStyle name="Accent5 10" xfId="242" xr:uid="{00000000-0005-0000-0000-0000DD000000}"/>
    <cellStyle name="Accent5 2" xfId="243" xr:uid="{00000000-0005-0000-0000-0000DE000000}"/>
    <cellStyle name="Accent5 3" xfId="244" xr:uid="{00000000-0005-0000-0000-0000DF000000}"/>
    <cellStyle name="Accent5 4" xfId="245" xr:uid="{00000000-0005-0000-0000-0000E0000000}"/>
    <cellStyle name="Accent5 5" xfId="246" xr:uid="{00000000-0005-0000-0000-0000E1000000}"/>
    <cellStyle name="Accent5 6" xfId="247" xr:uid="{00000000-0005-0000-0000-0000E2000000}"/>
    <cellStyle name="Accent5 7" xfId="248" xr:uid="{00000000-0005-0000-0000-0000E3000000}"/>
    <cellStyle name="Accent5 8" xfId="249" xr:uid="{00000000-0005-0000-0000-0000E4000000}"/>
    <cellStyle name="Accent5 9" xfId="250" xr:uid="{00000000-0005-0000-0000-0000E5000000}"/>
    <cellStyle name="Accent6" xfId="40" builtinId="49" customBuiltin="1"/>
    <cellStyle name="Accent6 10" xfId="251" xr:uid="{00000000-0005-0000-0000-0000E7000000}"/>
    <cellStyle name="Accent6 2" xfId="252" xr:uid="{00000000-0005-0000-0000-0000E8000000}"/>
    <cellStyle name="Accent6 3" xfId="253" xr:uid="{00000000-0005-0000-0000-0000E9000000}"/>
    <cellStyle name="Accent6 4" xfId="254" xr:uid="{00000000-0005-0000-0000-0000EA000000}"/>
    <cellStyle name="Accent6 5" xfId="255" xr:uid="{00000000-0005-0000-0000-0000EB000000}"/>
    <cellStyle name="Accent6 6" xfId="256" xr:uid="{00000000-0005-0000-0000-0000EC000000}"/>
    <cellStyle name="Accent6 7" xfId="257" xr:uid="{00000000-0005-0000-0000-0000ED000000}"/>
    <cellStyle name="Accent6 8" xfId="258" xr:uid="{00000000-0005-0000-0000-0000EE000000}"/>
    <cellStyle name="Accent6 9" xfId="259" xr:uid="{00000000-0005-0000-0000-0000EF000000}"/>
    <cellStyle name="Bad" xfId="9" builtinId="27" customBuiltin="1"/>
    <cellStyle name="Bad 10" xfId="260" xr:uid="{00000000-0005-0000-0000-0000F1000000}"/>
    <cellStyle name="Bad 11" xfId="261" xr:uid="{00000000-0005-0000-0000-0000F2000000}"/>
    <cellStyle name="Bad 12" xfId="262" xr:uid="{00000000-0005-0000-0000-0000F3000000}"/>
    <cellStyle name="Bad 2" xfId="263" xr:uid="{00000000-0005-0000-0000-0000F4000000}"/>
    <cellStyle name="Bad 3" xfId="264" xr:uid="{00000000-0005-0000-0000-0000F5000000}"/>
    <cellStyle name="Bad 4" xfId="265" xr:uid="{00000000-0005-0000-0000-0000F6000000}"/>
    <cellStyle name="Bad 5" xfId="266" xr:uid="{00000000-0005-0000-0000-0000F7000000}"/>
    <cellStyle name="Bad 6" xfId="267" xr:uid="{00000000-0005-0000-0000-0000F8000000}"/>
    <cellStyle name="Bad 7" xfId="268" xr:uid="{00000000-0005-0000-0000-0000F9000000}"/>
    <cellStyle name="Bad 8" xfId="269" xr:uid="{00000000-0005-0000-0000-0000FA000000}"/>
    <cellStyle name="Bad 9" xfId="270" xr:uid="{00000000-0005-0000-0000-0000FB000000}"/>
    <cellStyle name="Calculation" xfId="13" builtinId="22" customBuiltin="1"/>
    <cellStyle name="Calculation 10" xfId="271" xr:uid="{00000000-0005-0000-0000-0000FD000000}"/>
    <cellStyle name="Calculation 2" xfId="272" xr:uid="{00000000-0005-0000-0000-0000FE000000}"/>
    <cellStyle name="Calculation 2 10" xfId="273" xr:uid="{00000000-0005-0000-0000-0000FF000000}"/>
    <cellStyle name="Calculation 2 11" xfId="274" xr:uid="{00000000-0005-0000-0000-000000010000}"/>
    <cellStyle name="Calculation 2 12" xfId="275" xr:uid="{00000000-0005-0000-0000-000001010000}"/>
    <cellStyle name="Calculation 2 13" xfId="276" xr:uid="{00000000-0005-0000-0000-000002010000}"/>
    <cellStyle name="Calculation 2 14" xfId="277" xr:uid="{00000000-0005-0000-0000-000003010000}"/>
    <cellStyle name="Calculation 2 15" xfId="278" xr:uid="{00000000-0005-0000-0000-000004010000}"/>
    <cellStyle name="Calculation 2 2" xfId="279" xr:uid="{00000000-0005-0000-0000-000005010000}"/>
    <cellStyle name="Calculation 2 3" xfId="280" xr:uid="{00000000-0005-0000-0000-000006010000}"/>
    <cellStyle name="Calculation 2 4" xfId="281" xr:uid="{00000000-0005-0000-0000-000007010000}"/>
    <cellStyle name="Calculation 2 5" xfId="282" xr:uid="{00000000-0005-0000-0000-000008010000}"/>
    <cellStyle name="Calculation 2 6" xfId="283" xr:uid="{00000000-0005-0000-0000-000009010000}"/>
    <cellStyle name="Calculation 2 7" xfId="284" xr:uid="{00000000-0005-0000-0000-00000A010000}"/>
    <cellStyle name="Calculation 2 8" xfId="285" xr:uid="{00000000-0005-0000-0000-00000B010000}"/>
    <cellStyle name="Calculation 2 9" xfId="286" xr:uid="{00000000-0005-0000-0000-00000C010000}"/>
    <cellStyle name="Calculation 3" xfId="287" xr:uid="{00000000-0005-0000-0000-00000D010000}"/>
    <cellStyle name="Calculation 3 10" xfId="288" xr:uid="{00000000-0005-0000-0000-00000E010000}"/>
    <cellStyle name="Calculation 3 11" xfId="289" xr:uid="{00000000-0005-0000-0000-00000F010000}"/>
    <cellStyle name="Calculation 3 12" xfId="290" xr:uid="{00000000-0005-0000-0000-000010010000}"/>
    <cellStyle name="Calculation 3 13" xfId="291" xr:uid="{00000000-0005-0000-0000-000011010000}"/>
    <cellStyle name="Calculation 3 14" xfId="292" xr:uid="{00000000-0005-0000-0000-000012010000}"/>
    <cellStyle name="Calculation 3 15" xfId="293" xr:uid="{00000000-0005-0000-0000-000013010000}"/>
    <cellStyle name="Calculation 3 2" xfId="294" xr:uid="{00000000-0005-0000-0000-000014010000}"/>
    <cellStyle name="Calculation 3 3" xfId="295" xr:uid="{00000000-0005-0000-0000-000015010000}"/>
    <cellStyle name="Calculation 3 4" xfId="296" xr:uid="{00000000-0005-0000-0000-000016010000}"/>
    <cellStyle name="Calculation 3 5" xfId="297" xr:uid="{00000000-0005-0000-0000-000017010000}"/>
    <cellStyle name="Calculation 3 6" xfId="298" xr:uid="{00000000-0005-0000-0000-000018010000}"/>
    <cellStyle name="Calculation 3 7" xfId="299" xr:uid="{00000000-0005-0000-0000-000019010000}"/>
    <cellStyle name="Calculation 3 8" xfId="300" xr:uid="{00000000-0005-0000-0000-00001A010000}"/>
    <cellStyle name="Calculation 3 9" xfId="301" xr:uid="{00000000-0005-0000-0000-00001B010000}"/>
    <cellStyle name="Calculation 4" xfId="302" xr:uid="{00000000-0005-0000-0000-00001C010000}"/>
    <cellStyle name="Calculation 4 10" xfId="303" xr:uid="{00000000-0005-0000-0000-00001D010000}"/>
    <cellStyle name="Calculation 4 11" xfId="304" xr:uid="{00000000-0005-0000-0000-00001E010000}"/>
    <cellStyle name="Calculation 4 12" xfId="305" xr:uid="{00000000-0005-0000-0000-00001F010000}"/>
    <cellStyle name="Calculation 4 13" xfId="306" xr:uid="{00000000-0005-0000-0000-000020010000}"/>
    <cellStyle name="Calculation 4 14" xfId="307" xr:uid="{00000000-0005-0000-0000-000021010000}"/>
    <cellStyle name="Calculation 4 15" xfId="308" xr:uid="{00000000-0005-0000-0000-000022010000}"/>
    <cellStyle name="Calculation 4 2" xfId="309" xr:uid="{00000000-0005-0000-0000-000023010000}"/>
    <cellStyle name="Calculation 4 3" xfId="310" xr:uid="{00000000-0005-0000-0000-000024010000}"/>
    <cellStyle name="Calculation 4 4" xfId="311" xr:uid="{00000000-0005-0000-0000-000025010000}"/>
    <cellStyle name="Calculation 4 5" xfId="312" xr:uid="{00000000-0005-0000-0000-000026010000}"/>
    <cellStyle name="Calculation 4 6" xfId="313" xr:uid="{00000000-0005-0000-0000-000027010000}"/>
    <cellStyle name="Calculation 4 7" xfId="314" xr:uid="{00000000-0005-0000-0000-000028010000}"/>
    <cellStyle name="Calculation 4 8" xfId="315" xr:uid="{00000000-0005-0000-0000-000029010000}"/>
    <cellStyle name="Calculation 4 9" xfId="316" xr:uid="{00000000-0005-0000-0000-00002A010000}"/>
    <cellStyle name="Calculation 5" xfId="317" xr:uid="{00000000-0005-0000-0000-00002B010000}"/>
    <cellStyle name="Calculation 5 10" xfId="318" xr:uid="{00000000-0005-0000-0000-00002C010000}"/>
    <cellStyle name="Calculation 5 11" xfId="319" xr:uid="{00000000-0005-0000-0000-00002D010000}"/>
    <cellStyle name="Calculation 5 12" xfId="320" xr:uid="{00000000-0005-0000-0000-00002E010000}"/>
    <cellStyle name="Calculation 5 13" xfId="321" xr:uid="{00000000-0005-0000-0000-00002F010000}"/>
    <cellStyle name="Calculation 5 14" xfId="322" xr:uid="{00000000-0005-0000-0000-000030010000}"/>
    <cellStyle name="Calculation 5 15" xfId="323" xr:uid="{00000000-0005-0000-0000-000031010000}"/>
    <cellStyle name="Calculation 5 2" xfId="324" xr:uid="{00000000-0005-0000-0000-000032010000}"/>
    <cellStyle name="Calculation 5 3" xfId="325" xr:uid="{00000000-0005-0000-0000-000033010000}"/>
    <cellStyle name="Calculation 5 4" xfId="326" xr:uid="{00000000-0005-0000-0000-000034010000}"/>
    <cellStyle name="Calculation 5 5" xfId="327" xr:uid="{00000000-0005-0000-0000-000035010000}"/>
    <cellStyle name="Calculation 5 6" xfId="328" xr:uid="{00000000-0005-0000-0000-000036010000}"/>
    <cellStyle name="Calculation 5 7" xfId="329" xr:uid="{00000000-0005-0000-0000-000037010000}"/>
    <cellStyle name="Calculation 5 8" xfId="330" xr:uid="{00000000-0005-0000-0000-000038010000}"/>
    <cellStyle name="Calculation 5 9" xfId="331" xr:uid="{00000000-0005-0000-0000-000039010000}"/>
    <cellStyle name="Calculation 6" xfId="332" xr:uid="{00000000-0005-0000-0000-00003A010000}"/>
    <cellStyle name="Calculation 6 10" xfId="333" xr:uid="{00000000-0005-0000-0000-00003B010000}"/>
    <cellStyle name="Calculation 6 11" xfId="334" xr:uid="{00000000-0005-0000-0000-00003C010000}"/>
    <cellStyle name="Calculation 6 12" xfId="335" xr:uid="{00000000-0005-0000-0000-00003D010000}"/>
    <cellStyle name="Calculation 6 13" xfId="336" xr:uid="{00000000-0005-0000-0000-00003E010000}"/>
    <cellStyle name="Calculation 6 14" xfId="337" xr:uid="{00000000-0005-0000-0000-00003F010000}"/>
    <cellStyle name="Calculation 6 15" xfId="338" xr:uid="{00000000-0005-0000-0000-000040010000}"/>
    <cellStyle name="Calculation 6 2" xfId="339" xr:uid="{00000000-0005-0000-0000-000041010000}"/>
    <cellStyle name="Calculation 6 3" xfId="340" xr:uid="{00000000-0005-0000-0000-000042010000}"/>
    <cellStyle name="Calculation 6 4" xfId="341" xr:uid="{00000000-0005-0000-0000-000043010000}"/>
    <cellStyle name="Calculation 6 5" xfId="342" xr:uid="{00000000-0005-0000-0000-000044010000}"/>
    <cellStyle name="Calculation 6 6" xfId="343" xr:uid="{00000000-0005-0000-0000-000045010000}"/>
    <cellStyle name="Calculation 6 7" xfId="344" xr:uid="{00000000-0005-0000-0000-000046010000}"/>
    <cellStyle name="Calculation 6 8" xfId="345" xr:uid="{00000000-0005-0000-0000-000047010000}"/>
    <cellStyle name="Calculation 6 9" xfId="346" xr:uid="{00000000-0005-0000-0000-000048010000}"/>
    <cellStyle name="Calculation 7" xfId="347" xr:uid="{00000000-0005-0000-0000-000049010000}"/>
    <cellStyle name="Calculation 7 10" xfId="348" xr:uid="{00000000-0005-0000-0000-00004A010000}"/>
    <cellStyle name="Calculation 7 11" xfId="349" xr:uid="{00000000-0005-0000-0000-00004B010000}"/>
    <cellStyle name="Calculation 7 12" xfId="350" xr:uid="{00000000-0005-0000-0000-00004C010000}"/>
    <cellStyle name="Calculation 7 13" xfId="351" xr:uid="{00000000-0005-0000-0000-00004D010000}"/>
    <cellStyle name="Calculation 7 14" xfId="352" xr:uid="{00000000-0005-0000-0000-00004E010000}"/>
    <cellStyle name="Calculation 7 15" xfId="353" xr:uid="{00000000-0005-0000-0000-00004F010000}"/>
    <cellStyle name="Calculation 7 2" xfId="354" xr:uid="{00000000-0005-0000-0000-000050010000}"/>
    <cellStyle name="Calculation 7 3" xfId="355" xr:uid="{00000000-0005-0000-0000-000051010000}"/>
    <cellStyle name="Calculation 7 4" xfId="356" xr:uid="{00000000-0005-0000-0000-000052010000}"/>
    <cellStyle name="Calculation 7 5" xfId="357" xr:uid="{00000000-0005-0000-0000-000053010000}"/>
    <cellStyle name="Calculation 7 6" xfId="358" xr:uid="{00000000-0005-0000-0000-000054010000}"/>
    <cellStyle name="Calculation 7 7" xfId="359" xr:uid="{00000000-0005-0000-0000-000055010000}"/>
    <cellStyle name="Calculation 7 8" xfId="360" xr:uid="{00000000-0005-0000-0000-000056010000}"/>
    <cellStyle name="Calculation 7 9" xfId="361" xr:uid="{00000000-0005-0000-0000-000057010000}"/>
    <cellStyle name="Calculation 8" xfId="362" xr:uid="{00000000-0005-0000-0000-000058010000}"/>
    <cellStyle name="Calculation 8 10" xfId="363" xr:uid="{00000000-0005-0000-0000-000059010000}"/>
    <cellStyle name="Calculation 8 11" xfId="364" xr:uid="{00000000-0005-0000-0000-00005A010000}"/>
    <cellStyle name="Calculation 8 12" xfId="365" xr:uid="{00000000-0005-0000-0000-00005B010000}"/>
    <cellStyle name="Calculation 8 13" xfId="366" xr:uid="{00000000-0005-0000-0000-00005C010000}"/>
    <cellStyle name="Calculation 8 14" xfId="367" xr:uid="{00000000-0005-0000-0000-00005D010000}"/>
    <cellStyle name="Calculation 8 15" xfId="368" xr:uid="{00000000-0005-0000-0000-00005E010000}"/>
    <cellStyle name="Calculation 8 2" xfId="369" xr:uid="{00000000-0005-0000-0000-00005F010000}"/>
    <cellStyle name="Calculation 8 3" xfId="370" xr:uid="{00000000-0005-0000-0000-000060010000}"/>
    <cellStyle name="Calculation 8 4" xfId="371" xr:uid="{00000000-0005-0000-0000-000061010000}"/>
    <cellStyle name="Calculation 8 5" xfId="372" xr:uid="{00000000-0005-0000-0000-000062010000}"/>
    <cellStyle name="Calculation 8 6" xfId="373" xr:uid="{00000000-0005-0000-0000-000063010000}"/>
    <cellStyle name="Calculation 8 7" xfId="374" xr:uid="{00000000-0005-0000-0000-000064010000}"/>
    <cellStyle name="Calculation 8 8" xfId="375" xr:uid="{00000000-0005-0000-0000-000065010000}"/>
    <cellStyle name="Calculation 8 9" xfId="376" xr:uid="{00000000-0005-0000-0000-000066010000}"/>
    <cellStyle name="Calculation 9" xfId="377" xr:uid="{00000000-0005-0000-0000-000067010000}"/>
    <cellStyle name="Calculation 9 10" xfId="378" xr:uid="{00000000-0005-0000-0000-000068010000}"/>
    <cellStyle name="Calculation 9 11" xfId="379" xr:uid="{00000000-0005-0000-0000-000069010000}"/>
    <cellStyle name="Calculation 9 12" xfId="380" xr:uid="{00000000-0005-0000-0000-00006A010000}"/>
    <cellStyle name="Calculation 9 13" xfId="381" xr:uid="{00000000-0005-0000-0000-00006B010000}"/>
    <cellStyle name="Calculation 9 14" xfId="382" xr:uid="{00000000-0005-0000-0000-00006C010000}"/>
    <cellStyle name="Calculation 9 15" xfId="383" xr:uid="{00000000-0005-0000-0000-00006D010000}"/>
    <cellStyle name="Calculation 9 2" xfId="384" xr:uid="{00000000-0005-0000-0000-00006E010000}"/>
    <cellStyle name="Calculation 9 3" xfId="385" xr:uid="{00000000-0005-0000-0000-00006F010000}"/>
    <cellStyle name="Calculation 9 4" xfId="386" xr:uid="{00000000-0005-0000-0000-000070010000}"/>
    <cellStyle name="Calculation 9 5" xfId="387" xr:uid="{00000000-0005-0000-0000-000071010000}"/>
    <cellStyle name="Calculation 9 6" xfId="388" xr:uid="{00000000-0005-0000-0000-000072010000}"/>
    <cellStyle name="Calculation 9 7" xfId="389" xr:uid="{00000000-0005-0000-0000-000073010000}"/>
    <cellStyle name="Calculation 9 8" xfId="390" xr:uid="{00000000-0005-0000-0000-000074010000}"/>
    <cellStyle name="Calculation 9 9" xfId="391" xr:uid="{00000000-0005-0000-0000-000075010000}"/>
    <cellStyle name="Check Cell" xfId="15" builtinId="23" customBuiltin="1"/>
    <cellStyle name="Check Cell 10" xfId="392" xr:uid="{00000000-0005-0000-0000-000077010000}"/>
    <cellStyle name="Check Cell 2" xfId="393" xr:uid="{00000000-0005-0000-0000-000078010000}"/>
    <cellStyle name="Check Cell 3" xfId="394" xr:uid="{00000000-0005-0000-0000-000079010000}"/>
    <cellStyle name="Check Cell 4" xfId="395" xr:uid="{00000000-0005-0000-0000-00007A010000}"/>
    <cellStyle name="Check Cell 5" xfId="396" xr:uid="{00000000-0005-0000-0000-00007B010000}"/>
    <cellStyle name="Check Cell 6" xfId="397" xr:uid="{00000000-0005-0000-0000-00007C010000}"/>
    <cellStyle name="Check Cell 7" xfId="398" xr:uid="{00000000-0005-0000-0000-00007D010000}"/>
    <cellStyle name="Check Cell 8" xfId="399" xr:uid="{00000000-0005-0000-0000-00007E010000}"/>
    <cellStyle name="Check Cell 9" xfId="400" xr:uid="{00000000-0005-0000-0000-00007F010000}"/>
    <cellStyle name="Comma" xfId="2" builtinId="3"/>
    <cellStyle name="Comma [0] 2" xfId="401" xr:uid="{00000000-0005-0000-0000-000081010000}"/>
    <cellStyle name="Comma 10" xfId="402" xr:uid="{00000000-0005-0000-0000-000082010000}"/>
    <cellStyle name="Comma 11" xfId="403" xr:uid="{00000000-0005-0000-0000-000083010000}"/>
    <cellStyle name="Comma 12" xfId="404" xr:uid="{00000000-0005-0000-0000-000084010000}"/>
    <cellStyle name="Comma 13" xfId="405" xr:uid="{00000000-0005-0000-0000-000085010000}"/>
    <cellStyle name="Comma 14" xfId="406" xr:uid="{00000000-0005-0000-0000-000086010000}"/>
    <cellStyle name="Comma 15" xfId="407" xr:uid="{00000000-0005-0000-0000-000087010000}"/>
    <cellStyle name="Comma 16" xfId="408" xr:uid="{00000000-0005-0000-0000-000088010000}"/>
    <cellStyle name="Comma 17" xfId="409" xr:uid="{00000000-0005-0000-0000-000089010000}"/>
    <cellStyle name="Comma 18" xfId="410" xr:uid="{00000000-0005-0000-0000-00008A010000}"/>
    <cellStyle name="Comma 19" xfId="411" xr:uid="{00000000-0005-0000-0000-00008B010000}"/>
    <cellStyle name="Comma 2" xfId="412" xr:uid="{00000000-0005-0000-0000-00008C010000}"/>
    <cellStyle name="Comma 2 2" xfId="413" xr:uid="{00000000-0005-0000-0000-00008D010000}"/>
    <cellStyle name="Comma 20" xfId="414" xr:uid="{00000000-0005-0000-0000-00008E010000}"/>
    <cellStyle name="Comma 21" xfId="415" xr:uid="{00000000-0005-0000-0000-00008F010000}"/>
    <cellStyle name="Comma 22" xfId="416" xr:uid="{00000000-0005-0000-0000-000090010000}"/>
    <cellStyle name="Comma 23" xfId="417" xr:uid="{00000000-0005-0000-0000-000091010000}"/>
    <cellStyle name="Comma 24" xfId="418" xr:uid="{00000000-0005-0000-0000-000092010000}"/>
    <cellStyle name="Comma 25" xfId="419" xr:uid="{00000000-0005-0000-0000-000093010000}"/>
    <cellStyle name="Comma 26" xfId="420" xr:uid="{00000000-0005-0000-0000-000094010000}"/>
    <cellStyle name="Comma 27" xfId="421" xr:uid="{00000000-0005-0000-0000-000095010000}"/>
    <cellStyle name="Comma 28" xfId="422" xr:uid="{00000000-0005-0000-0000-000096010000}"/>
    <cellStyle name="Comma 29" xfId="423" xr:uid="{00000000-0005-0000-0000-000097010000}"/>
    <cellStyle name="Comma 3" xfId="424" xr:uid="{00000000-0005-0000-0000-000098010000}"/>
    <cellStyle name="Comma 3 2" xfId="425" xr:uid="{00000000-0005-0000-0000-000099010000}"/>
    <cellStyle name="Comma 30" xfId="426" xr:uid="{00000000-0005-0000-0000-00009A010000}"/>
    <cellStyle name="Comma 31" xfId="427" xr:uid="{00000000-0005-0000-0000-00009B010000}"/>
    <cellStyle name="Comma 32" xfId="428" xr:uid="{00000000-0005-0000-0000-00009C010000}"/>
    <cellStyle name="Comma 33" xfId="429" xr:uid="{00000000-0005-0000-0000-00009D010000}"/>
    <cellStyle name="Comma 34" xfId="430" xr:uid="{00000000-0005-0000-0000-00009E010000}"/>
    <cellStyle name="Comma 35" xfId="431" xr:uid="{00000000-0005-0000-0000-00009F010000}"/>
    <cellStyle name="Comma 4" xfId="432" xr:uid="{00000000-0005-0000-0000-0000A0010000}"/>
    <cellStyle name="Comma 5" xfId="433" xr:uid="{00000000-0005-0000-0000-0000A1010000}"/>
    <cellStyle name="Comma 6" xfId="434" xr:uid="{00000000-0005-0000-0000-0000A2010000}"/>
    <cellStyle name="Comma 7" xfId="435" xr:uid="{00000000-0005-0000-0000-0000A3010000}"/>
    <cellStyle name="Comma 8" xfId="436" xr:uid="{00000000-0005-0000-0000-0000A4010000}"/>
    <cellStyle name="Comma 9" xfId="437" xr:uid="{00000000-0005-0000-0000-0000A5010000}"/>
    <cellStyle name="Currency 2" xfId="438" xr:uid="{00000000-0005-0000-0000-0000A6010000}"/>
    <cellStyle name="Currency 2 10" xfId="439" xr:uid="{00000000-0005-0000-0000-0000A7010000}"/>
    <cellStyle name="Currency 2 11" xfId="440" xr:uid="{00000000-0005-0000-0000-0000A8010000}"/>
    <cellStyle name="Currency 2 12" xfId="441" xr:uid="{00000000-0005-0000-0000-0000A9010000}"/>
    <cellStyle name="Currency 2 13" xfId="442" xr:uid="{00000000-0005-0000-0000-0000AA010000}"/>
    <cellStyle name="Currency 2 14" xfId="443" xr:uid="{00000000-0005-0000-0000-0000AB010000}"/>
    <cellStyle name="Currency 2 15" xfId="444" xr:uid="{00000000-0005-0000-0000-0000AC010000}"/>
    <cellStyle name="Currency 2 16" xfId="445" xr:uid="{00000000-0005-0000-0000-0000AD010000}"/>
    <cellStyle name="Currency 2 17" xfId="446" xr:uid="{00000000-0005-0000-0000-0000AE010000}"/>
    <cellStyle name="Currency 2 18" xfId="447" xr:uid="{00000000-0005-0000-0000-0000AF010000}"/>
    <cellStyle name="Currency 2 19" xfId="448" xr:uid="{00000000-0005-0000-0000-0000B0010000}"/>
    <cellStyle name="Currency 2 2" xfId="449" xr:uid="{00000000-0005-0000-0000-0000B1010000}"/>
    <cellStyle name="Currency 2 20" xfId="450" xr:uid="{00000000-0005-0000-0000-0000B2010000}"/>
    <cellStyle name="Currency 2 21" xfId="451" xr:uid="{00000000-0005-0000-0000-0000B3010000}"/>
    <cellStyle name="Currency 2 22" xfId="452" xr:uid="{00000000-0005-0000-0000-0000B4010000}"/>
    <cellStyle name="Currency 2 23" xfId="453" xr:uid="{00000000-0005-0000-0000-0000B5010000}"/>
    <cellStyle name="Currency 2 24" xfId="454" xr:uid="{00000000-0005-0000-0000-0000B6010000}"/>
    <cellStyle name="Currency 2 25" xfId="455" xr:uid="{00000000-0005-0000-0000-0000B7010000}"/>
    <cellStyle name="Currency 2 26" xfId="456" xr:uid="{00000000-0005-0000-0000-0000B8010000}"/>
    <cellStyle name="Currency 2 27" xfId="457" xr:uid="{00000000-0005-0000-0000-0000B9010000}"/>
    <cellStyle name="Currency 2 28" xfId="458" xr:uid="{00000000-0005-0000-0000-0000BA010000}"/>
    <cellStyle name="Currency 2 29" xfId="459" xr:uid="{00000000-0005-0000-0000-0000BB010000}"/>
    <cellStyle name="Currency 2 3" xfId="460" xr:uid="{00000000-0005-0000-0000-0000BC010000}"/>
    <cellStyle name="Currency 2 30" xfId="461" xr:uid="{00000000-0005-0000-0000-0000BD010000}"/>
    <cellStyle name="Currency 2 31" xfId="462" xr:uid="{00000000-0005-0000-0000-0000BE010000}"/>
    <cellStyle name="Currency 2 32" xfId="463" xr:uid="{00000000-0005-0000-0000-0000BF010000}"/>
    <cellStyle name="Currency 2 33" xfId="464" xr:uid="{00000000-0005-0000-0000-0000C0010000}"/>
    <cellStyle name="Currency 2 34" xfId="465" xr:uid="{00000000-0005-0000-0000-0000C1010000}"/>
    <cellStyle name="Currency 2 35" xfId="466" xr:uid="{00000000-0005-0000-0000-0000C2010000}"/>
    <cellStyle name="Currency 2 36" xfId="467" xr:uid="{00000000-0005-0000-0000-0000C3010000}"/>
    <cellStyle name="Currency 2 37" xfId="468" xr:uid="{00000000-0005-0000-0000-0000C4010000}"/>
    <cellStyle name="Currency 2 38" xfId="469" xr:uid="{00000000-0005-0000-0000-0000C5010000}"/>
    <cellStyle name="Currency 2 39" xfId="470" xr:uid="{00000000-0005-0000-0000-0000C6010000}"/>
    <cellStyle name="Currency 2 4" xfId="471" xr:uid="{00000000-0005-0000-0000-0000C7010000}"/>
    <cellStyle name="Currency 2 40" xfId="472" xr:uid="{00000000-0005-0000-0000-0000C8010000}"/>
    <cellStyle name="Currency 2 41" xfId="473" xr:uid="{00000000-0005-0000-0000-0000C9010000}"/>
    <cellStyle name="Currency 2 42" xfId="474" xr:uid="{00000000-0005-0000-0000-0000CA010000}"/>
    <cellStyle name="Currency 2 43" xfId="475" xr:uid="{00000000-0005-0000-0000-0000CB010000}"/>
    <cellStyle name="Currency 2 44" xfId="476" xr:uid="{00000000-0005-0000-0000-0000CC010000}"/>
    <cellStyle name="Currency 2 45" xfId="477" xr:uid="{00000000-0005-0000-0000-0000CD010000}"/>
    <cellStyle name="Currency 2 46" xfId="478" xr:uid="{00000000-0005-0000-0000-0000CE010000}"/>
    <cellStyle name="Currency 2 47" xfId="479" xr:uid="{00000000-0005-0000-0000-0000CF010000}"/>
    <cellStyle name="Currency 2 48" xfId="480" xr:uid="{00000000-0005-0000-0000-0000D0010000}"/>
    <cellStyle name="Currency 2 49" xfId="481" xr:uid="{00000000-0005-0000-0000-0000D1010000}"/>
    <cellStyle name="Currency 2 5" xfId="482" xr:uid="{00000000-0005-0000-0000-0000D2010000}"/>
    <cellStyle name="Currency 2 50" xfId="483" xr:uid="{00000000-0005-0000-0000-0000D3010000}"/>
    <cellStyle name="Currency 2 51" xfId="484" xr:uid="{00000000-0005-0000-0000-0000D4010000}"/>
    <cellStyle name="Currency 2 52" xfId="485" xr:uid="{00000000-0005-0000-0000-0000D5010000}"/>
    <cellStyle name="Currency 2 53" xfId="486" xr:uid="{00000000-0005-0000-0000-0000D6010000}"/>
    <cellStyle name="Currency 2 54" xfId="487" xr:uid="{00000000-0005-0000-0000-0000D7010000}"/>
    <cellStyle name="Currency 2 55" xfId="488" xr:uid="{00000000-0005-0000-0000-0000D8010000}"/>
    <cellStyle name="Currency 2 56" xfId="489" xr:uid="{00000000-0005-0000-0000-0000D9010000}"/>
    <cellStyle name="Currency 2 57" xfId="490" xr:uid="{00000000-0005-0000-0000-0000DA010000}"/>
    <cellStyle name="Currency 2 58" xfId="491" xr:uid="{00000000-0005-0000-0000-0000DB010000}"/>
    <cellStyle name="Currency 2 59" xfId="492" xr:uid="{00000000-0005-0000-0000-0000DC010000}"/>
    <cellStyle name="Currency 2 6" xfId="493" xr:uid="{00000000-0005-0000-0000-0000DD010000}"/>
    <cellStyle name="Currency 2 60" xfId="494" xr:uid="{00000000-0005-0000-0000-0000DE010000}"/>
    <cellStyle name="Currency 2 61" xfId="495" xr:uid="{00000000-0005-0000-0000-0000DF010000}"/>
    <cellStyle name="Currency 2 62" xfId="496" xr:uid="{00000000-0005-0000-0000-0000E0010000}"/>
    <cellStyle name="Currency 2 63" xfId="497" xr:uid="{00000000-0005-0000-0000-0000E1010000}"/>
    <cellStyle name="Currency 2 64" xfId="498" xr:uid="{00000000-0005-0000-0000-0000E2010000}"/>
    <cellStyle name="Currency 2 65" xfId="499" xr:uid="{00000000-0005-0000-0000-0000E3010000}"/>
    <cellStyle name="Currency 2 66" xfId="500" xr:uid="{00000000-0005-0000-0000-0000E4010000}"/>
    <cellStyle name="Currency 2 67" xfId="501" xr:uid="{00000000-0005-0000-0000-0000E5010000}"/>
    <cellStyle name="Currency 2 68" xfId="502" xr:uid="{00000000-0005-0000-0000-0000E6010000}"/>
    <cellStyle name="Currency 2 69" xfId="503" xr:uid="{00000000-0005-0000-0000-0000E7010000}"/>
    <cellStyle name="Currency 2 7" xfId="504" xr:uid="{00000000-0005-0000-0000-0000E8010000}"/>
    <cellStyle name="Currency 2 70" xfId="505" xr:uid="{00000000-0005-0000-0000-0000E9010000}"/>
    <cellStyle name="Currency 2 71" xfId="506" xr:uid="{00000000-0005-0000-0000-0000EA010000}"/>
    <cellStyle name="Currency 2 72" xfId="507" xr:uid="{00000000-0005-0000-0000-0000EB010000}"/>
    <cellStyle name="Currency 2 73" xfId="508" xr:uid="{00000000-0005-0000-0000-0000EC010000}"/>
    <cellStyle name="Currency 2 74" xfId="509" xr:uid="{00000000-0005-0000-0000-0000ED010000}"/>
    <cellStyle name="Currency 2 75" xfId="510" xr:uid="{00000000-0005-0000-0000-0000EE010000}"/>
    <cellStyle name="Currency 2 76" xfId="511" xr:uid="{00000000-0005-0000-0000-0000EF010000}"/>
    <cellStyle name="Currency 2 77" xfId="512" xr:uid="{00000000-0005-0000-0000-0000F0010000}"/>
    <cellStyle name="Currency 2 78" xfId="513" xr:uid="{00000000-0005-0000-0000-0000F1010000}"/>
    <cellStyle name="Currency 2 79" xfId="514" xr:uid="{00000000-0005-0000-0000-0000F2010000}"/>
    <cellStyle name="Currency 2 8" xfId="515" xr:uid="{00000000-0005-0000-0000-0000F3010000}"/>
    <cellStyle name="Currency 2 80" xfId="516" xr:uid="{00000000-0005-0000-0000-0000F4010000}"/>
    <cellStyle name="Currency 2 81" xfId="517" xr:uid="{00000000-0005-0000-0000-0000F5010000}"/>
    <cellStyle name="Currency 2 82" xfId="518" xr:uid="{00000000-0005-0000-0000-0000F6010000}"/>
    <cellStyle name="Currency 2 83" xfId="519" xr:uid="{00000000-0005-0000-0000-0000F7010000}"/>
    <cellStyle name="Currency 2 84" xfId="520" xr:uid="{00000000-0005-0000-0000-0000F8010000}"/>
    <cellStyle name="Currency 2 85" xfId="521" xr:uid="{00000000-0005-0000-0000-0000F9010000}"/>
    <cellStyle name="Currency 2 9" xfId="522" xr:uid="{00000000-0005-0000-0000-0000FA010000}"/>
    <cellStyle name="Currency 3" xfId="523" xr:uid="{00000000-0005-0000-0000-0000FB010000}"/>
    <cellStyle name="Currency 36" xfId="524" xr:uid="{00000000-0005-0000-0000-0000FC010000}"/>
    <cellStyle name="Currency 4" xfId="525" xr:uid="{00000000-0005-0000-0000-0000FD010000}"/>
    <cellStyle name="Currency 44" xfId="526" xr:uid="{00000000-0005-0000-0000-0000FE010000}"/>
    <cellStyle name="Currency 5" xfId="527" xr:uid="{00000000-0005-0000-0000-0000FF010000}"/>
    <cellStyle name="Currency 50" xfId="528" xr:uid="{00000000-0005-0000-0000-000000020000}"/>
    <cellStyle name="Currency 51" xfId="529" xr:uid="{00000000-0005-0000-0000-000001020000}"/>
    <cellStyle name="Currency 6" xfId="530" xr:uid="{00000000-0005-0000-0000-000002020000}"/>
    <cellStyle name="Currency 65" xfId="531" xr:uid="{00000000-0005-0000-0000-000003020000}"/>
    <cellStyle name="Currency 7" xfId="532" xr:uid="{00000000-0005-0000-0000-000004020000}"/>
    <cellStyle name="Excel Built-in Normal" xfId="533" xr:uid="{00000000-0005-0000-0000-000005020000}"/>
    <cellStyle name="Excel Built-in Normal 1" xfId="534" xr:uid="{00000000-0005-0000-0000-000006020000}"/>
    <cellStyle name="Explanatory Text" xfId="18" builtinId="53" customBuiltin="1"/>
    <cellStyle name="Explanatory Text 10" xfId="535" xr:uid="{00000000-0005-0000-0000-000008020000}"/>
    <cellStyle name="Explanatory Text 2" xfId="536" xr:uid="{00000000-0005-0000-0000-000009020000}"/>
    <cellStyle name="Explanatory Text 3" xfId="537" xr:uid="{00000000-0005-0000-0000-00000A020000}"/>
    <cellStyle name="Explanatory Text 4" xfId="538" xr:uid="{00000000-0005-0000-0000-00000B020000}"/>
    <cellStyle name="Explanatory Text 5" xfId="539" xr:uid="{00000000-0005-0000-0000-00000C020000}"/>
    <cellStyle name="Explanatory Text 6" xfId="540" xr:uid="{00000000-0005-0000-0000-00000D020000}"/>
    <cellStyle name="Explanatory Text 7" xfId="541" xr:uid="{00000000-0005-0000-0000-00000E020000}"/>
    <cellStyle name="Explanatory Text 8" xfId="542" xr:uid="{00000000-0005-0000-0000-00000F020000}"/>
    <cellStyle name="Explanatory Text 9" xfId="543" xr:uid="{00000000-0005-0000-0000-000010020000}"/>
    <cellStyle name="Good" xfId="8" builtinId="26" customBuiltin="1"/>
    <cellStyle name="Good 10" xfId="544" xr:uid="{00000000-0005-0000-0000-000012020000}"/>
    <cellStyle name="Good 11" xfId="545" xr:uid="{00000000-0005-0000-0000-000013020000}"/>
    <cellStyle name="Good 12" xfId="546" xr:uid="{00000000-0005-0000-0000-000014020000}"/>
    <cellStyle name="Good 2" xfId="547" xr:uid="{00000000-0005-0000-0000-000015020000}"/>
    <cellStyle name="Good 3" xfId="548" xr:uid="{00000000-0005-0000-0000-000016020000}"/>
    <cellStyle name="Good 4" xfId="549" xr:uid="{00000000-0005-0000-0000-000017020000}"/>
    <cellStyle name="Good 5" xfId="550" xr:uid="{00000000-0005-0000-0000-000018020000}"/>
    <cellStyle name="Good 6" xfId="551" xr:uid="{00000000-0005-0000-0000-000019020000}"/>
    <cellStyle name="Good 7" xfId="552" xr:uid="{00000000-0005-0000-0000-00001A020000}"/>
    <cellStyle name="Good 8" xfId="553" xr:uid="{00000000-0005-0000-0000-00001B020000}"/>
    <cellStyle name="Good 9" xfId="554" xr:uid="{00000000-0005-0000-0000-00001C020000}"/>
    <cellStyle name="Heading 1" xfId="4" builtinId="16" customBuiltin="1"/>
    <cellStyle name="Heading 1 10" xfId="555" xr:uid="{00000000-0005-0000-0000-00001E020000}"/>
    <cellStyle name="Heading 1 11" xfId="556" xr:uid="{00000000-0005-0000-0000-00001F020000}"/>
    <cellStyle name="Heading 1 12" xfId="557" xr:uid="{00000000-0005-0000-0000-000020020000}"/>
    <cellStyle name="Heading 1 2" xfId="558" xr:uid="{00000000-0005-0000-0000-000021020000}"/>
    <cellStyle name="Heading 1 3" xfId="559" xr:uid="{00000000-0005-0000-0000-000022020000}"/>
    <cellStyle name="Heading 1 4" xfId="560" xr:uid="{00000000-0005-0000-0000-000023020000}"/>
    <cellStyle name="Heading 1 5" xfId="561" xr:uid="{00000000-0005-0000-0000-000024020000}"/>
    <cellStyle name="Heading 1 6" xfId="562" xr:uid="{00000000-0005-0000-0000-000025020000}"/>
    <cellStyle name="Heading 1 7" xfId="563" xr:uid="{00000000-0005-0000-0000-000026020000}"/>
    <cellStyle name="Heading 1 8" xfId="564" xr:uid="{00000000-0005-0000-0000-000027020000}"/>
    <cellStyle name="Heading 1 9" xfId="565" xr:uid="{00000000-0005-0000-0000-000028020000}"/>
    <cellStyle name="Heading 2" xfId="5" builtinId="17" customBuiltin="1"/>
    <cellStyle name="Heading 2 10" xfId="566" xr:uid="{00000000-0005-0000-0000-00002A020000}"/>
    <cellStyle name="Heading 2 11" xfId="567" xr:uid="{00000000-0005-0000-0000-00002B020000}"/>
    <cellStyle name="Heading 2 12" xfId="568" xr:uid="{00000000-0005-0000-0000-00002C020000}"/>
    <cellStyle name="Heading 2 2" xfId="569" xr:uid="{00000000-0005-0000-0000-00002D020000}"/>
    <cellStyle name="Heading 2 3" xfId="570" xr:uid="{00000000-0005-0000-0000-00002E020000}"/>
    <cellStyle name="Heading 2 4" xfId="571" xr:uid="{00000000-0005-0000-0000-00002F020000}"/>
    <cellStyle name="Heading 2 5" xfId="572" xr:uid="{00000000-0005-0000-0000-000030020000}"/>
    <cellStyle name="Heading 2 6" xfId="573" xr:uid="{00000000-0005-0000-0000-000031020000}"/>
    <cellStyle name="Heading 2 7" xfId="574" xr:uid="{00000000-0005-0000-0000-000032020000}"/>
    <cellStyle name="Heading 2 8" xfId="575" xr:uid="{00000000-0005-0000-0000-000033020000}"/>
    <cellStyle name="Heading 2 9" xfId="576" xr:uid="{00000000-0005-0000-0000-000034020000}"/>
    <cellStyle name="Heading 3" xfId="6" builtinId="18" customBuiltin="1"/>
    <cellStyle name="Heading 3 10" xfId="577" xr:uid="{00000000-0005-0000-0000-000036020000}"/>
    <cellStyle name="Heading 3 11" xfId="578" xr:uid="{00000000-0005-0000-0000-000037020000}"/>
    <cellStyle name="Heading 3 12" xfId="579" xr:uid="{00000000-0005-0000-0000-000038020000}"/>
    <cellStyle name="Heading 3 2" xfId="580" xr:uid="{00000000-0005-0000-0000-000039020000}"/>
    <cellStyle name="Heading 3 3" xfId="581" xr:uid="{00000000-0005-0000-0000-00003A020000}"/>
    <cellStyle name="Heading 3 4" xfId="582" xr:uid="{00000000-0005-0000-0000-00003B020000}"/>
    <cellStyle name="Heading 3 5" xfId="583" xr:uid="{00000000-0005-0000-0000-00003C020000}"/>
    <cellStyle name="Heading 3 6" xfId="584" xr:uid="{00000000-0005-0000-0000-00003D020000}"/>
    <cellStyle name="Heading 3 7" xfId="585" xr:uid="{00000000-0005-0000-0000-00003E020000}"/>
    <cellStyle name="Heading 3 8" xfId="586" xr:uid="{00000000-0005-0000-0000-00003F020000}"/>
    <cellStyle name="Heading 3 9" xfId="587" xr:uid="{00000000-0005-0000-0000-000040020000}"/>
    <cellStyle name="Heading 4" xfId="7" builtinId="19" customBuiltin="1"/>
    <cellStyle name="Heading 4 10" xfId="588" xr:uid="{00000000-0005-0000-0000-000042020000}"/>
    <cellStyle name="Heading 4 11" xfId="589" xr:uid="{00000000-0005-0000-0000-000043020000}"/>
    <cellStyle name="Heading 4 12" xfId="590" xr:uid="{00000000-0005-0000-0000-000044020000}"/>
    <cellStyle name="Heading 4 2" xfId="591" xr:uid="{00000000-0005-0000-0000-000045020000}"/>
    <cellStyle name="Heading 4 3" xfId="592" xr:uid="{00000000-0005-0000-0000-000046020000}"/>
    <cellStyle name="Heading 4 4" xfId="593" xr:uid="{00000000-0005-0000-0000-000047020000}"/>
    <cellStyle name="Heading 4 5" xfId="594" xr:uid="{00000000-0005-0000-0000-000048020000}"/>
    <cellStyle name="Heading 4 6" xfId="595" xr:uid="{00000000-0005-0000-0000-000049020000}"/>
    <cellStyle name="Heading 4 7" xfId="596" xr:uid="{00000000-0005-0000-0000-00004A020000}"/>
    <cellStyle name="Heading 4 8" xfId="597" xr:uid="{00000000-0005-0000-0000-00004B020000}"/>
    <cellStyle name="Heading 4 9" xfId="598" xr:uid="{00000000-0005-0000-0000-00004C020000}"/>
    <cellStyle name="Hyperlink 2" xfId="599" xr:uid="{00000000-0005-0000-0000-00004D020000}"/>
    <cellStyle name="Input" xfId="11" builtinId="20" customBuiltin="1"/>
    <cellStyle name="Input 10" xfId="600" xr:uid="{00000000-0005-0000-0000-00004F020000}"/>
    <cellStyle name="Input 2" xfId="601" xr:uid="{00000000-0005-0000-0000-000050020000}"/>
    <cellStyle name="Input 2 10" xfId="602" xr:uid="{00000000-0005-0000-0000-000051020000}"/>
    <cellStyle name="Input 2 11" xfId="603" xr:uid="{00000000-0005-0000-0000-000052020000}"/>
    <cellStyle name="Input 2 12" xfId="604" xr:uid="{00000000-0005-0000-0000-000053020000}"/>
    <cellStyle name="Input 2 13" xfId="605" xr:uid="{00000000-0005-0000-0000-000054020000}"/>
    <cellStyle name="Input 2 14" xfId="606" xr:uid="{00000000-0005-0000-0000-000055020000}"/>
    <cellStyle name="Input 2 15" xfId="607" xr:uid="{00000000-0005-0000-0000-000056020000}"/>
    <cellStyle name="Input 2 2" xfId="608" xr:uid="{00000000-0005-0000-0000-000057020000}"/>
    <cellStyle name="Input 2 3" xfId="609" xr:uid="{00000000-0005-0000-0000-000058020000}"/>
    <cellStyle name="Input 2 4" xfId="610" xr:uid="{00000000-0005-0000-0000-000059020000}"/>
    <cellStyle name="Input 2 5" xfId="611" xr:uid="{00000000-0005-0000-0000-00005A020000}"/>
    <cellStyle name="Input 2 6" xfId="612" xr:uid="{00000000-0005-0000-0000-00005B020000}"/>
    <cellStyle name="Input 2 7" xfId="613" xr:uid="{00000000-0005-0000-0000-00005C020000}"/>
    <cellStyle name="Input 2 8" xfId="614" xr:uid="{00000000-0005-0000-0000-00005D020000}"/>
    <cellStyle name="Input 2 9" xfId="615" xr:uid="{00000000-0005-0000-0000-00005E020000}"/>
    <cellStyle name="Input 3" xfId="616" xr:uid="{00000000-0005-0000-0000-00005F020000}"/>
    <cellStyle name="Input 3 10" xfId="617" xr:uid="{00000000-0005-0000-0000-000060020000}"/>
    <cellStyle name="Input 3 11" xfId="618" xr:uid="{00000000-0005-0000-0000-000061020000}"/>
    <cellStyle name="Input 3 12" xfId="619" xr:uid="{00000000-0005-0000-0000-000062020000}"/>
    <cellStyle name="Input 3 13" xfId="620" xr:uid="{00000000-0005-0000-0000-000063020000}"/>
    <cellStyle name="Input 3 14" xfId="621" xr:uid="{00000000-0005-0000-0000-000064020000}"/>
    <cellStyle name="Input 3 15" xfId="622" xr:uid="{00000000-0005-0000-0000-000065020000}"/>
    <cellStyle name="Input 3 2" xfId="623" xr:uid="{00000000-0005-0000-0000-000066020000}"/>
    <cellStyle name="Input 3 3" xfId="624" xr:uid="{00000000-0005-0000-0000-000067020000}"/>
    <cellStyle name="Input 3 4" xfId="625" xr:uid="{00000000-0005-0000-0000-000068020000}"/>
    <cellStyle name="Input 3 5" xfId="626" xr:uid="{00000000-0005-0000-0000-000069020000}"/>
    <cellStyle name="Input 3 6" xfId="627" xr:uid="{00000000-0005-0000-0000-00006A020000}"/>
    <cellStyle name="Input 3 7" xfId="628" xr:uid="{00000000-0005-0000-0000-00006B020000}"/>
    <cellStyle name="Input 3 8" xfId="629" xr:uid="{00000000-0005-0000-0000-00006C020000}"/>
    <cellStyle name="Input 3 9" xfId="630" xr:uid="{00000000-0005-0000-0000-00006D020000}"/>
    <cellStyle name="Input 4" xfId="631" xr:uid="{00000000-0005-0000-0000-00006E020000}"/>
    <cellStyle name="Input 4 10" xfId="632" xr:uid="{00000000-0005-0000-0000-00006F020000}"/>
    <cellStyle name="Input 4 11" xfId="633" xr:uid="{00000000-0005-0000-0000-000070020000}"/>
    <cellStyle name="Input 4 12" xfId="634" xr:uid="{00000000-0005-0000-0000-000071020000}"/>
    <cellStyle name="Input 4 13" xfId="635" xr:uid="{00000000-0005-0000-0000-000072020000}"/>
    <cellStyle name="Input 4 14" xfId="636" xr:uid="{00000000-0005-0000-0000-000073020000}"/>
    <cellStyle name="Input 4 15" xfId="637" xr:uid="{00000000-0005-0000-0000-000074020000}"/>
    <cellStyle name="Input 4 2" xfId="638" xr:uid="{00000000-0005-0000-0000-000075020000}"/>
    <cellStyle name="Input 4 3" xfId="639" xr:uid="{00000000-0005-0000-0000-000076020000}"/>
    <cellStyle name="Input 4 4" xfId="640" xr:uid="{00000000-0005-0000-0000-000077020000}"/>
    <cellStyle name="Input 4 5" xfId="641" xr:uid="{00000000-0005-0000-0000-000078020000}"/>
    <cellStyle name="Input 4 6" xfId="642" xr:uid="{00000000-0005-0000-0000-000079020000}"/>
    <cellStyle name="Input 4 7" xfId="643" xr:uid="{00000000-0005-0000-0000-00007A020000}"/>
    <cellStyle name="Input 4 8" xfId="644" xr:uid="{00000000-0005-0000-0000-00007B020000}"/>
    <cellStyle name="Input 4 9" xfId="645" xr:uid="{00000000-0005-0000-0000-00007C020000}"/>
    <cellStyle name="Input 5" xfId="646" xr:uid="{00000000-0005-0000-0000-00007D020000}"/>
    <cellStyle name="Input 5 10" xfId="647" xr:uid="{00000000-0005-0000-0000-00007E020000}"/>
    <cellStyle name="Input 5 11" xfId="648" xr:uid="{00000000-0005-0000-0000-00007F020000}"/>
    <cellStyle name="Input 5 12" xfId="649" xr:uid="{00000000-0005-0000-0000-000080020000}"/>
    <cellStyle name="Input 5 13" xfId="650" xr:uid="{00000000-0005-0000-0000-000081020000}"/>
    <cellStyle name="Input 5 14" xfId="651" xr:uid="{00000000-0005-0000-0000-000082020000}"/>
    <cellStyle name="Input 5 15" xfId="652" xr:uid="{00000000-0005-0000-0000-000083020000}"/>
    <cellStyle name="Input 5 2" xfId="653" xr:uid="{00000000-0005-0000-0000-000084020000}"/>
    <cellStyle name="Input 5 3" xfId="654" xr:uid="{00000000-0005-0000-0000-000085020000}"/>
    <cellStyle name="Input 5 4" xfId="655" xr:uid="{00000000-0005-0000-0000-000086020000}"/>
    <cellStyle name="Input 5 5" xfId="656" xr:uid="{00000000-0005-0000-0000-000087020000}"/>
    <cellStyle name="Input 5 6" xfId="657" xr:uid="{00000000-0005-0000-0000-000088020000}"/>
    <cellStyle name="Input 5 7" xfId="658" xr:uid="{00000000-0005-0000-0000-000089020000}"/>
    <cellStyle name="Input 5 8" xfId="659" xr:uid="{00000000-0005-0000-0000-00008A020000}"/>
    <cellStyle name="Input 5 9" xfId="660" xr:uid="{00000000-0005-0000-0000-00008B020000}"/>
    <cellStyle name="Input 6" xfId="661" xr:uid="{00000000-0005-0000-0000-00008C020000}"/>
    <cellStyle name="Input 6 10" xfId="662" xr:uid="{00000000-0005-0000-0000-00008D020000}"/>
    <cellStyle name="Input 6 11" xfId="663" xr:uid="{00000000-0005-0000-0000-00008E020000}"/>
    <cellStyle name="Input 6 12" xfId="664" xr:uid="{00000000-0005-0000-0000-00008F020000}"/>
    <cellStyle name="Input 6 13" xfId="665" xr:uid="{00000000-0005-0000-0000-000090020000}"/>
    <cellStyle name="Input 6 14" xfId="666" xr:uid="{00000000-0005-0000-0000-000091020000}"/>
    <cellStyle name="Input 6 15" xfId="667" xr:uid="{00000000-0005-0000-0000-000092020000}"/>
    <cellStyle name="Input 6 2" xfId="668" xr:uid="{00000000-0005-0000-0000-000093020000}"/>
    <cellStyle name="Input 6 3" xfId="669" xr:uid="{00000000-0005-0000-0000-000094020000}"/>
    <cellStyle name="Input 6 4" xfId="670" xr:uid="{00000000-0005-0000-0000-000095020000}"/>
    <cellStyle name="Input 6 5" xfId="671" xr:uid="{00000000-0005-0000-0000-000096020000}"/>
    <cellStyle name="Input 6 6" xfId="672" xr:uid="{00000000-0005-0000-0000-000097020000}"/>
    <cellStyle name="Input 6 7" xfId="673" xr:uid="{00000000-0005-0000-0000-000098020000}"/>
    <cellStyle name="Input 6 8" xfId="674" xr:uid="{00000000-0005-0000-0000-000099020000}"/>
    <cellStyle name="Input 6 9" xfId="675" xr:uid="{00000000-0005-0000-0000-00009A020000}"/>
    <cellStyle name="Input 7" xfId="676" xr:uid="{00000000-0005-0000-0000-00009B020000}"/>
    <cellStyle name="Input 7 10" xfId="677" xr:uid="{00000000-0005-0000-0000-00009C020000}"/>
    <cellStyle name="Input 7 11" xfId="678" xr:uid="{00000000-0005-0000-0000-00009D020000}"/>
    <cellStyle name="Input 7 12" xfId="679" xr:uid="{00000000-0005-0000-0000-00009E020000}"/>
    <cellStyle name="Input 7 13" xfId="680" xr:uid="{00000000-0005-0000-0000-00009F020000}"/>
    <cellStyle name="Input 7 14" xfId="681" xr:uid="{00000000-0005-0000-0000-0000A0020000}"/>
    <cellStyle name="Input 7 15" xfId="682" xr:uid="{00000000-0005-0000-0000-0000A1020000}"/>
    <cellStyle name="Input 7 2" xfId="683" xr:uid="{00000000-0005-0000-0000-0000A2020000}"/>
    <cellStyle name="Input 7 3" xfId="684" xr:uid="{00000000-0005-0000-0000-0000A3020000}"/>
    <cellStyle name="Input 7 4" xfId="685" xr:uid="{00000000-0005-0000-0000-0000A4020000}"/>
    <cellStyle name="Input 7 5" xfId="686" xr:uid="{00000000-0005-0000-0000-0000A5020000}"/>
    <cellStyle name="Input 7 6" xfId="687" xr:uid="{00000000-0005-0000-0000-0000A6020000}"/>
    <cellStyle name="Input 7 7" xfId="688" xr:uid="{00000000-0005-0000-0000-0000A7020000}"/>
    <cellStyle name="Input 7 8" xfId="689" xr:uid="{00000000-0005-0000-0000-0000A8020000}"/>
    <cellStyle name="Input 7 9" xfId="690" xr:uid="{00000000-0005-0000-0000-0000A9020000}"/>
    <cellStyle name="Input 8" xfId="691" xr:uid="{00000000-0005-0000-0000-0000AA020000}"/>
    <cellStyle name="Input 8 10" xfId="692" xr:uid="{00000000-0005-0000-0000-0000AB020000}"/>
    <cellStyle name="Input 8 11" xfId="693" xr:uid="{00000000-0005-0000-0000-0000AC020000}"/>
    <cellStyle name="Input 8 12" xfId="694" xr:uid="{00000000-0005-0000-0000-0000AD020000}"/>
    <cellStyle name="Input 8 13" xfId="695" xr:uid="{00000000-0005-0000-0000-0000AE020000}"/>
    <cellStyle name="Input 8 14" xfId="696" xr:uid="{00000000-0005-0000-0000-0000AF020000}"/>
    <cellStyle name="Input 8 15" xfId="697" xr:uid="{00000000-0005-0000-0000-0000B0020000}"/>
    <cellStyle name="Input 8 2" xfId="698" xr:uid="{00000000-0005-0000-0000-0000B1020000}"/>
    <cellStyle name="Input 8 3" xfId="699" xr:uid="{00000000-0005-0000-0000-0000B2020000}"/>
    <cellStyle name="Input 8 4" xfId="700" xr:uid="{00000000-0005-0000-0000-0000B3020000}"/>
    <cellStyle name="Input 8 5" xfId="701" xr:uid="{00000000-0005-0000-0000-0000B4020000}"/>
    <cellStyle name="Input 8 6" xfId="702" xr:uid="{00000000-0005-0000-0000-0000B5020000}"/>
    <cellStyle name="Input 8 7" xfId="703" xr:uid="{00000000-0005-0000-0000-0000B6020000}"/>
    <cellStyle name="Input 8 8" xfId="704" xr:uid="{00000000-0005-0000-0000-0000B7020000}"/>
    <cellStyle name="Input 8 9" xfId="705" xr:uid="{00000000-0005-0000-0000-0000B8020000}"/>
    <cellStyle name="Input 9" xfId="706" xr:uid="{00000000-0005-0000-0000-0000B9020000}"/>
    <cellStyle name="Input 9 10" xfId="707" xr:uid="{00000000-0005-0000-0000-0000BA020000}"/>
    <cellStyle name="Input 9 11" xfId="708" xr:uid="{00000000-0005-0000-0000-0000BB020000}"/>
    <cellStyle name="Input 9 12" xfId="709" xr:uid="{00000000-0005-0000-0000-0000BC020000}"/>
    <cellStyle name="Input 9 13" xfId="710" xr:uid="{00000000-0005-0000-0000-0000BD020000}"/>
    <cellStyle name="Input 9 14" xfId="711" xr:uid="{00000000-0005-0000-0000-0000BE020000}"/>
    <cellStyle name="Input 9 15" xfId="712" xr:uid="{00000000-0005-0000-0000-0000BF020000}"/>
    <cellStyle name="Input 9 2" xfId="713" xr:uid="{00000000-0005-0000-0000-0000C0020000}"/>
    <cellStyle name="Input 9 3" xfId="714" xr:uid="{00000000-0005-0000-0000-0000C1020000}"/>
    <cellStyle name="Input 9 4" xfId="715" xr:uid="{00000000-0005-0000-0000-0000C2020000}"/>
    <cellStyle name="Input 9 5" xfId="716" xr:uid="{00000000-0005-0000-0000-0000C3020000}"/>
    <cellStyle name="Input 9 6" xfId="717" xr:uid="{00000000-0005-0000-0000-0000C4020000}"/>
    <cellStyle name="Input 9 7" xfId="718" xr:uid="{00000000-0005-0000-0000-0000C5020000}"/>
    <cellStyle name="Input 9 8" xfId="719" xr:uid="{00000000-0005-0000-0000-0000C6020000}"/>
    <cellStyle name="Input 9 9" xfId="720" xr:uid="{00000000-0005-0000-0000-0000C7020000}"/>
    <cellStyle name="Linked Cell" xfId="14" builtinId="24" customBuiltin="1"/>
    <cellStyle name="Linked Cell 10" xfId="721" xr:uid="{00000000-0005-0000-0000-0000C9020000}"/>
    <cellStyle name="Linked Cell 2" xfId="722" xr:uid="{00000000-0005-0000-0000-0000CA020000}"/>
    <cellStyle name="Linked Cell 3" xfId="723" xr:uid="{00000000-0005-0000-0000-0000CB020000}"/>
    <cellStyle name="Linked Cell 4" xfId="724" xr:uid="{00000000-0005-0000-0000-0000CC020000}"/>
    <cellStyle name="Linked Cell 5" xfId="725" xr:uid="{00000000-0005-0000-0000-0000CD020000}"/>
    <cellStyle name="Linked Cell 6" xfId="726" xr:uid="{00000000-0005-0000-0000-0000CE020000}"/>
    <cellStyle name="Linked Cell 7" xfId="727" xr:uid="{00000000-0005-0000-0000-0000CF020000}"/>
    <cellStyle name="Linked Cell 8" xfId="728" xr:uid="{00000000-0005-0000-0000-0000D0020000}"/>
    <cellStyle name="Linked Cell 9" xfId="729" xr:uid="{00000000-0005-0000-0000-0000D1020000}"/>
    <cellStyle name="Neutral" xfId="10" builtinId="28" customBuiltin="1"/>
    <cellStyle name="Neutral 10" xfId="730" xr:uid="{00000000-0005-0000-0000-0000D3020000}"/>
    <cellStyle name="Neutral 2" xfId="731" xr:uid="{00000000-0005-0000-0000-0000D4020000}"/>
    <cellStyle name="Neutral 3" xfId="732" xr:uid="{00000000-0005-0000-0000-0000D5020000}"/>
    <cellStyle name="Neutral 4" xfId="733" xr:uid="{00000000-0005-0000-0000-0000D6020000}"/>
    <cellStyle name="Neutral 5" xfId="734" xr:uid="{00000000-0005-0000-0000-0000D7020000}"/>
    <cellStyle name="Neutral 6" xfId="735" xr:uid="{00000000-0005-0000-0000-0000D8020000}"/>
    <cellStyle name="Neutral 7" xfId="736" xr:uid="{00000000-0005-0000-0000-0000D9020000}"/>
    <cellStyle name="Neutral 8" xfId="737" xr:uid="{00000000-0005-0000-0000-0000DA020000}"/>
    <cellStyle name="Neutral 9" xfId="738" xr:uid="{00000000-0005-0000-0000-0000DB020000}"/>
    <cellStyle name="Normal" xfId="0" builtinId="0"/>
    <cellStyle name="Normal 10" xfId="739" xr:uid="{00000000-0005-0000-0000-0000DD020000}"/>
    <cellStyle name="Normal 10 10" xfId="740" xr:uid="{00000000-0005-0000-0000-0000DE020000}"/>
    <cellStyle name="Normal 10 2" xfId="741" xr:uid="{00000000-0005-0000-0000-0000DF020000}"/>
    <cellStyle name="Normal 10 3" xfId="742" xr:uid="{00000000-0005-0000-0000-0000E0020000}"/>
    <cellStyle name="Normal 10 4" xfId="743" xr:uid="{00000000-0005-0000-0000-0000E1020000}"/>
    <cellStyle name="Normal 10 5" xfId="744" xr:uid="{00000000-0005-0000-0000-0000E2020000}"/>
    <cellStyle name="Normal 10 6" xfId="745" xr:uid="{00000000-0005-0000-0000-0000E3020000}"/>
    <cellStyle name="Normal 10 7" xfId="746" xr:uid="{00000000-0005-0000-0000-0000E4020000}"/>
    <cellStyle name="Normal 10 8" xfId="747" xr:uid="{00000000-0005-0000-0000-0000E5020000}"/>
    <cellStyle name="Normal 10 9" xfId="748" xr:uid="{00000000-0005-0000-0000-0000E6020000}"/>
    <cellStyle name="Normal 11" xfId="749" xr:uid="{00000000-0005-0000-0000-0000E7020000}"/>
    <cellStyle name="Normal 12" xfId="750" xr:uid="{00000000-0005-0000-0000-0000E8020000}"/>
    <cellStyle name="Normal 12 10" xfId="751" xr:uid="{00000000-0005-0000-0000-0000E9020000}"/>
    <cellStyle name="Normal 12 2" xfId="752" xr:uid="{00000000-0005-0000-0000-0000EA020000}"/>
    <cellStyle name="Normal 12 3" xfId="753" xr:uid="{00000000-0005-0000-0000-0000EB020000}"/>
    <cellStyle name="Normal 12 4" xfId="754" xr:uid="{00000000-0005-0000-0000-0000EC020000}"/>
    <cellStyle name="Normal 12 5" xfId="755" xr:uid="{00000000-0005-0000-0000-0000ED020000}"/>
    <cellStyle name="Normal 12 6" xfId="756" xr:uid="{00000000-0005-0000-0000-0000EE020000}"/>
    <cellStyle name="Normal 12 7" xfId="757" xr:uid="{00000000-0005-0000-0000-0000EF020000}"/>
    <cellStyle name="Normal 12 8" xfId="758" xr:uid="{00000000-0005-0000-0000-0000F0020000}"/>
    <cellStyle name="Normal 12 9" xfId="759" xr:uid="{00000000-0005-0000-0000-0000F1020000}"/>
    <cellStyle name="Normal 13" xfId="760" xr:uid="{00000000-0005-0000-0000-0000F2020000}"/>
    <cellStyle name="Normal 13 10" xfId="761" xr:uid="{00000000-0005-0000-0000-0000F3020000}"/>
    <cellStyle name="Normal 13 2" xfId="762" xr:uid="{00000000-0005-0000-0000-0000F4020000}"/>
    <cellStyle name="Normal 13 3" xfId="763" xr:uid="{00000000-0005-0000-0000-0000F5020000}"/>
    <cellStyle name="Normal 13 4" xfId="764" xr:uid="{00000000-0005-0000-0000-0000F6020000}"/>
    <cellStyle name="Normal 13 5" xfId="765" xr:uid="{00000000-0005-0000-0000-0000F7020000}"/>
    <cellStyle name="Normal 13 6" xfId="766" xr:uid="{00000000-0005-0000-0000-0000F8020000}"/>
    <cellStyle name="Normal 13 7" xfId="767" xr:uid="{00000000-0005-0000-0000-0000F9020000}"/>
    <cellStyle name="Normal 13 8" xfId="768" xr:uid="{00000000-0005-0000-0000-0000FA020000}"/>
    <cellStyle name="Normal 13 9" xfId="769" xr:uid="{00000000-0005-0000-0000-0000FB020000}"/>
    <cellStyle name="Normal 14" xfId="770" xr:uid="{00000000-0005-0000-0000-0000FC020000}"/>
    <cellStyle name="Normal 14 10" xfId="771" xr:uid="{00000000-0005-0000-0000-0000FD020000}"/>
    <cellStyle name="Normal 14 2" xfId="772" xr:uid="{00000000-0005-0000-0000-0000FE020000}"/>
    <cellStyle name="Normal 14 3" xfId="773" xr:uid="{00000000-0005-0000-0000-0000FF020000}"/>
    <cellStyle name="Normal 14 4" xfId="774" xr:uid="{00000000-0005-0000-0000-000000030000}"/>
    <cellStyle name="Normal 14 5" xfId="775" xr:uid="{00000000-0005-0000-0000-000001030000}"/>
    <cellStyle name="Normal 14 6" xfId="776" xr:uid="{00000000-0005-0000-0000-000002030000}"/>
    <cellStyle name="Normal 14 7" xfId="777" xr:uid="{00000000-0005-0000-0000-000003030000}"/>
    <cellStyle name="Normal 14 8" xfId="778" xr:uid="{00000000-0005-0000-0000-000004030000}"/>
    <cellStyle name="Normal 14 9" xfId="779" xr:uid="{00000000-0005-0000-0000-000005030000}"/>
    <cellStyle name="Normal 15" xfId="780" xr:uid="{00000000-0005-0000-0000-000006030000}"/>
    <cellStyle name="Normal 16" xfId="781" xr:uid="{00000000-0005-0000-0000-000007030000}"/>
    <cellStyle name="Normal 17" xfId="782" xr:uid="{00000000-0005-0000-0000-000008030000}"/>
    <cellStyle name="Normal 18" xfId="783" xr:uid="{00000000-0005-0000-0000-000009030000}"/>
    <cellStyle name="Normal 19" xfId="784" xr:uid="{00000000-0005-0000-0000-00000A030000}"/>
    <cellStyle name="Normal 2" xfId="1" xr:uid="{00000000-0005-0000-0000-00000B030000}"/>
    <cellStyle name="Normal 2 10" xfId="786" xr:uid="{00000000-0005-0000-0000-00000C030000}"/>
    <cellStyle name="Normal 2 100" xfId="787" xr:uid="{00000000-0005-0000-0000-00000D030000}"/>
    <cellStyle name="Normal 2 100 2" xfId="788" xr:uid="{00000000-0005-0000-0000-00000E030000}"/>
    <cellStyle name="Normal 2 101" xfId="789" xr:uid="{00000000-0005-0000-0000-00000F030000}"/>
    <cellStyle name="Normal 2 101 2" xfId="790" xr:uid="{00000000-0005-0000-0000-000010030000}"/>
    <cellStyle name="Normal 2 102" xfId="791" xr:uid="{00000000-0005-0000-0000-000011030000}"/>
    <cellStyle name="Normal 2 102 2" xfId="792" xr:uid="{00000000-0005-0000-0000-000012030000}"/>
    <cellStyle name="Normal 2 103" xfId="793" xr:uid="{00000000-0005-0000-0000-000013030000}"/>
    <cellStyle name="Normal 2 103 2" xfId="794" xr:uid="{00000000-0005-0000-0000-000014030000}"/>
    <cellStyle name="Normal 2 104" xfId="795" xr:uid="{00000000-0005-0000-0000-000015030000}"/>
    <cellStyle name="Normal 2 104 2" xfId="796" xr:uid="{00000000-0005-0000-0000-000016030000}"/>
    <cellStyle name="Normal 2 105" xfId="797" xr:uid="{00000000-0005-0000-0000-000017030000}"/>
    <cellStyle name="Normal 2 105 2" xfId="798" xr:uid="{00000000-0005-0000-0000-000018030000}"/>
    <cellStyle name="Normal 2 106" xfId="799" xr:uid="{00000000-0005-0000-0000-000019030000}"/>
    <cellStyle name="Normal 2 107" xfId="800" xr:uid="{00000000-0005-0000-0000-00001A030000}"/>
    <cellStyle name="Normal 2 108" xfId="801" xr:uid="{00000000-0005-0000-0000-00001B030000}"/>
    <cellStyle name="Normal 2 109" xfId="802" xr:uid="{00000000-0005-0000-0000-00001C030000}"/>
    <cellStyle name="Normal 2 11" xfId="803" xr:uid="{00000000-0005-0000-0000-00001D030000}"/>
    <cellStyle name="Normal 2 110" xfId="804" xr:uid="{00000000-0005-0000-0000-00001E030000}"/>
    <cellStyle name="Normal 2 111" xfId="805" xr:uid="{00000000-0005-0000-0000-00001F030000}"/>
    <cellStyle name="Normal 2 112" xfId="806" xr:uid="{00000000-0005-0000-0000-000020030000}"/>
    <cellStyle name="Normal 2 113" xfId="807" xr:uid="{00000000-0005-0000-0000-000021030000}"/>
    <cellStyle name="Normal 2 114" xfId="808" xr:uid="{00000000-0005-0000-0000-000022030000}"/>
    <cellStyle name="Normal 2 115" xfId="809" xr:uid="{00000000-0005-0000-0000-000023030000}"/>
    <cellStyle name="Normal 2 116" xfId="810" xr:uid="{00000000-0005-0000-0000-000024030000}"/>
    <cellStyle name="Normal 2 117" xfId="785" xr:uid="{00000000-0005-0000-0000-000025030000}"/>
    <cellStyle name="Normal 2 12" xfId="811" xr:uid="{00000000-0005-0000-0000-000026030000}"/>
    <cellStyle name="Normal 2 13" xfId="812" xr:uid="{00000000-0005-0000-0000-000027030000}"/>
    <cellStyle name="Normal 2 14" xfId="813" xr:uid="{00000000-0005-0000-0000-000028030000}"/>
    <cellStyle name="Normal 2 15" xfId="814" xr:uid="{00000000-0005-0000-0000-000029030000}"/>
    <cellStyle name="Normal 2 16" xfId="815" xr:uid="{00000000-0005-0000-0000-00002A030000}"/>
    <cellStyle name="Normal 2 17" xfId="816" xr:uid="{00000000-0005-0000-0000-00002B030000}"/>
    <cellStyle name="Normal 2 18" xfId="817" xr:uid="{00000000-0005-0000-0000-00002C030000}"/>
    <cellStyle name="Normal 2 19" xfId="818" xr:uid="{00000000-0005-0000-0000-00002D030000}"/>
    <cellStyle name="Normal 2 2" xfId="819" xr:uid="{00000000-0005-0000-0000-00002E030000}"/>
    <cellStyle name="Normal 2 2 10" xfId="820" xr:uid="{00000000-0005-0000-0000-00002F030000}"/>
    <cellStyle name="Normal 2 2 10 10" xfId="821" xr:uid="{00000000-0005-0000-0000-000030030000}"/>
    <cellStyle name="Normal 2 2 10 11" xfId="822" xr:uid="{00000000-0005-0000-0000-000031030000}"/>
    <cellStyle name="Normal 2 2 10 12" xfId="823" xr:uid="{00000000-0005-0000-0000-000032030000}"/>
    <cellStyle name="Normal 2 2 10 13" xfId="824" xr:uid="{00000000-0005-0000-0000-000033030000}"/>
    <cellStyle name="Normal 2 2 10 14" xfId="825" xr:uid="{00000000-0005-0000-0000-000034030000}"/>
    <cellStyle name="Normal 2 2 10 15" xfId="826" xr:uid="{00000000-0005-0000-0000-000035030000}"/>
    <cellStyle name="Normal 2 2 10 16" xfId="827" xr:uid="{00000000-0005-0000-0000-000036030000}"/>
    <cellStyle name="Normal 2 2 10 17" xfId="828" xr:uid="{00000000-0005-0000-0000-000037030000}"/>
    <cellStyle name="Normal 2 2 10 18" xfId="829" xr:uid="{00000000-0005-0000-0000-000038030000}"/>
    <cellStyle name="Normal 2 2 10 19" xfId="830" xr:uid="{00000000-0005-0000-0000-000039030000}"/>
    <cellStyle name="Normal 2 2 10 2" xfId="831" xr:uid="{00000000-0005-0000-0000-00003A030000}"/>
    <cellStyle name="Normal 2 2 10 2 10" xfId="832" xr:uid="{00000000-0005-0000-0000-00003B030000}"/>
    <cellStyle name="Normal 2 2 10 2 11" xfId="833" xr:uid="{00000000-0005-0000-0000-00003C030000}"/>
    <cellStyle name="Normal 2 2 10 2 12" xfId="834" xr:uid="{00000000-0005-0000-0000-00003D030000}"/>
    <cellStyle name="Normal 2 2 10 2 13" xfId="835" xr:uid="{00000000-0005-0000-0000-00003E030000}"/>
    <cellStyle name="Normal 2 2 10 2 14" xfId="836" xr:uid="{00000000-0005-0000-0000-00003F030000}"/>
    <cellStyle name="Normal 2 2 10 2 15" xfId="837" xr:uid="{00000000-0005-0000-0000-000040030000}"/>
    <cellStyle name="Normal 2 2 10 2 16" xfId="838" xr:uid="{00000000-0005-0000-0000-000041030000}"/>
    <cellStyle name="Normal 2 2 10 2 17" xfId="839" xr:uid="{00000000-0005-0000-0000-000042030000}"/>
    <cellStyle name="Normal 2 2 10 2 18" xfId="840" xr:uid="{00000000-0005-0000-0000-000043030000}"/>
    <cellStyle name="Normal 2 2 10 2 19" xfId="841" xr:uid="{00000000-0005-0000-0000-000044030000}"/>
    <cellStyle name="Normal 2 2 10 2 2" xfId="842" xr:uid="{00000000-0005-0000-0000-000045030000}"/>
    <cellStyle name="Normal 2 2 10 2 2 2" xfId="843" xr:uid="{00000000-0005-0000-0000-000046030000}"/>
    <cellStyle name="Normal 2 2 10 2 2 3" xfId="844" xr:uid="{00000000-0005-0000-0000-000047030000}"/>
    <cellStyle name="Normal 2 2 10 2 2 4" xfId="845" xr:uid="{00000000-0005-0000-0000-000048030000}"/>
    <cellStyle name="Normal 2 2 10 2 2 5" xfId="846" xr:uid="{00000000-0005-0000-0000-000049030000}"/>
    <cellStyle name="Normal 2 2 10 2 2 6" xfId="847" xr:uid="{00000000-0005-0000-0000-00004A030000}"/>
    <cellStyle name="Normal 2 2 10 2 2 7" xfId="848" xr:uid="{00000000-0005-0000-0000-00004B030000}"/>
    <cellStyle name="Normal 2 2 10 2 2 8" xfId="849" xr:uid="{00000000-0005-0000-0000-00004C030000}"/>
    <cellStyle name="Normal 2 2 10 2 2 9" xfId="850" xr:uid="{00000000-0005-0000-0000-00004D030000}"/>
    <cellStyle name="Normal 2 2 10 2 20" xfId="851" xr:uid="{00000000-0005-0000-0000-00004E030000}"/>
    <cellStyle name="Normal 2 2 10 2 21" xfId="852" xr:uid="{00000000-0005-0000-0000-00004F030000}"/>
    <cellStyle name="Normal 2 2 10 2 22" xfId="853" xr:uid="{00000000-0005-0000-0000-000050030000}"/>
    <cellStyle name="Normal 2 2 10 2 23" xfId="854" xr:uid="{00000000-0005-0000-0000-000051030000}"/>
    <cellStyle name="Normal 2 2 10 2 24" xfId="855" xr:uid="{00000000-0005-0000-0000-000052030000}"/>
    <cellStyle name="Normal 2 2 10 2 3" xfId="856" xr:uid="{00000000-0005-0000-0000-000053030000}"/>
    <cellStyle name="Normal 2 2 10 2 4" xfId="857" xr:uid="{00000000-0005-0000-0000-000054030000}"/>
    <cellStyle name="Normal 2 2 10 2 5" xfId="858" xr:uid="{00000000-0005-0000-0000-000055030000}"/>
    <cellStyle name="Normal 2 2 10 2 6" xfId="859" xr:uid="{00000000-0005-0000-0000-000056030000}"/>
    <cellStyle name="Normal 2 2 10 2 7" xfId="860" xr:uid="{00000000-0005-0000-0000-000057030000}"/>
    <cellStyle name="Normal 2 2 10 2 8" xfId="861" xr:uid="{00000000-0005-0000-0000-000058030000}"/>
    <cellStyle name="Normal 2 2 10 2 9" xfId="862" xr:uid="{00000000-0005-0000-0000-000059030000}"/>
    <cellStyle name="Normal 2 2 10 20" xfId="863" xr:uid="{00000000-0005-0000-0000-00005A030000}"/>
    <cellStyle name="Normal 2 2 10 21" xfId="864" xr:uid="{00000000-0005-0000-0000-00005B030000}"/>
    <cellStyle name="Normal 2 2 10 22" xfId="865" xr:uid="{00000000-0005-0000-0000-00005C030000}"/>
    <cellStyle name="Normal 2 2 10 23" xfId="866" xr:uid="{00000000-0005-0000-0000-00005D030000}"/>
    <cellStyle name="Normal 2 2 10 24" xfId="867" xr:uid="{00000000-0005-0000-0000-00005E030000}"/>
    <cellStyle name="Normal 2 2 10 3" xfId="868" xr:uid="{00000000-0005-0000-0000-00005F030000}"/>
    <cellStyle name="Normal 2 2 10 3 2" xfId="869" xr:uid="{00000000-0005-0000-0000-000060030000}"/>
    <cellStyle name="Normal 2 2 10 3 3" xfId="870" xr:uid="{00000000-0005-0000-0000-000061030000}"/>
    <cellStyle name="Normal 2 2 10 3 4" xfId="871" xr:uid="{00000000-0005-0000-0000-000062030000}"/>
    <cellStyle name="Normal 2 2 10 3 5" xfId="872" xr:uid="{00000000-0005-0000-0000-000063030000}"/>
    <cellStyle name="Normal 2 2 10 3 6" xfId="873" xr:uid="{00000000-0005-0000-0000-000064030000}"/>
    <cellStyle name="Normal 2 2 10 3 7" xfId="874" xr:uid="{00000000-0005-0000-0000-000065030000}"/>
    <cellStyle name="Normal 2 2 10 3 8" xfId="875" xr:uid="{00000000-0005-0000-0000-000066030000}"/>
    <cellStyle name="Normal 2 2 10 3 9" xfId="876" xr:uid="{00000000-0005-0000-0000-000067030000}"/>
    <cellStyle name="Normal 2 2 10 4" xfId="877" xr:uid="{00000000-0005-0000-0000-000068030000}"/>
    <cellStyle name="Normal 2 2 10 5" xfId="878" xr:uid="{00000000-0005-0000-0000-000069030000}"/>
    <cellStyle name="Normal 2 2 10 6" xfId="879" xr:uid="{00000000-0005-0000-0000-00006A030000}"/>
    <cellStyle name="Normal 2 2 10 7" xfId="880" xr:uid="{00000000-0005-0000-0000-00006B030000}"/>
    <cellStyle name="Normal 2 2 10 8" xfId="881" xr:uid="{00000000-0005-0000-0000-00006C030000}"/>
    <cellStyle name="Normal 2 2 10 9" xfId="882" xr:uid="{00000000-0005-0000-0000-00006D030000}"/>
    <cellStyle name="Normal 2 2 100" xfId="883" xr:uid="{00000000-0005-0000-0000-00006E030000}"/>
    <cellStyle name="Normal 2 2 100 2" xfId="884" xr:uid="{00000000-0005-0000-0000-00006F030000}"/>
    <cellStyle name="Normal 2 2 101" xfId="885" xr:uid="{00000000-0005-0000-0000-000070030000}"/>
    <cellStyle name="Normal 2 2 101 2" xfId="886" xr:uid="{00000000-0005-0000-0000-000071030000}"/>
    <cellStyle name="Normal 2 2 102" xfId="887" xr:uid="{00000000-0005-0000-0000-000072030000}"/>
    <cellStyle name="Normal 2 2 102 2" xfId="888" xr:uid="{00000000-0005-0000-0000-000073030000}"/>
    <cellStyle name="Normal 2 2 103" xfId="889" xr:uid="{00000000-0005-0000-0000-000074030000}"/>
    <cellStyle name="Normal 2 2 103 2" xfId="890" xr:uid="{00000000-0005-0000-0000-000075030000}"/>
    <cellStyle name="Normal 2 2 104" xfId="891" xr:uid="{00000000-0005-0000-0000-000076030000}"/>
    <cellStyle name="Normal 2 2 104 2" xfId="892" xr:uid="{00000000-0005-0000-0000-000077030000}"/>
    <cellStyle name="Normal 2 2 105" xfId="893" xr:uid="{00000000-0005-0000-0000-000078030000}"/>
    <cellStyle name="Normal 2 2 106" xfId="894" xr:uid="{00000000-0005-0000-0000-000079030000}"/>
    <cellStyle name="Normal 2 2 107" xfId="895" xr:uid="{00000000-0005-0000-0000-00007A030000}"/>
    <cellStyle name="Normal 2 2 108" xfId="896" xr:uid="{00000000-0005-0000-0000-00007B030000}"/>
    <cellStyle name="Normal 2 2 109" xfId="897" xr:uid="{00000000-0005-0000-0000-00007C030000}"/>
    <cellStyle name="Normal 2 2 11" xfId="898" xr:uid="{00000000-0005-0000-0000-00007D030000}"/>
    <cellStyle name="Normal 2 2 110" xfId="899" xr:uid="{00000000-0005-0000-0000-00007E030000}"/>
    <cellStyle name="Normal 2 2 111" xfId="900" xr:uid="{00000000-0005-0000-0000-00007F030000}"/>
    <cellStyle name="Normal 2 2 112" xfId="901" xr:uid="{00000000-0005-0000-0000-000080030000}"/>
    <cellStyle name="Normal 2 2 12" xfId="902" xr:uid="{00000000-0005-0000-0000-000081030000}"/>
    <cellStyle name="Normal 2 2 13" xfId="903" xr:uid="{00000000-0005-0000-0000-000082030000}"/>
    <cellStyle name="Normal 2 2 14" xfId="904" xr:uid="{00000000-0005-0000-0000-000083030000}"/>
    <cellStyle name="Normal 2 2 15" xfId="905" xr:uid="{00000000-0005-0000-0000-000084030000}"/>
    <cellStyle name="Normal 2 2 16" xfId="906" xr:uid="{00000000-0005-0000-0000-000085030000}"/>
    <cellStyle name="Normal 2 2 17" xfId="907" xr:uid="{00000000-0005-0000-0000-000086030000}"/>
    <cellStyle name="Normal 2 2 18" xfId="908" xr:uid="{00000000-0005-0000-0000-000087030000}"/>
    <cellStyle name="Normal 2 2 19" xfId="909" xr:uid="{00000000-0005-0000-0000-000088030000}"/>
    <cellStyle name="Normal 2 2 2" xfId="910" xr:uid="{00000000-0005-0000-0000-000089030000}"/>
    <cellStyle name="Normal 2 2 2 10" xfId="911" xr:uid="{00000000-0005-0000-0000-00008A030000}"/>
    <cellStyle name="Normal 2 2 2 100" xfId="912" xr:uid="{00000000-0005-0000-0000-00008B030000}"/>
    <cellStyle name="Normal 2 2 2 101" xfId="913" xr:uid="{00000000-0005-0000-0000-00008C030000}"/>
    <cellStyle name="Normal 2 2 2 102" xfId="914" xr:uid="{00000000-0005-0000-0000-00008D030000}"/>
    <cellStyle name="Normal 2 2 2 103" xfId="915" xr:uid="{00000000-0005-0000-0000-00008E030000}"/>
    <cellStyle name="Normal 2 2 2 104" xfId="916" xr:uid="{00000000-0005-0000-0000-00008F030000}"/>
    <cellStyle name="Normal 2 2 2 105" xfId="917" xr:uid="{00000000-0005-0000-0000-000090030000}"/>
    <cellStyle name="Normal 2 2 2 11" xfId="918" xr:uid="{00000000-0005-0000-0000-000091030000}"/>
    <cellStyle name="Normal 2 2 2 12" xfId="919" xr:uid="{00000000-0005-0000-0000-000092030000}"/>
    <cellStyle name="Normal 2 2 2 13" xfId="920" xr:uid="{00000000-0005-0000-0000-000093030000}"/>
    <cellStyle name="Normal 2 2 2 13 2" xfId="921" xr:uid="{00000000-0005-0000-0000-000094030000}"/>
    <cellStyle name="Normal 2 2 2 13 3" xfId="922" xr:uid="{00000000-0005-0000-0000-000095030000}"/>
    <cellStyle name="Normal 2 2 2 13 4" xfId="923" xr:uid="{00000000-0005-0000-0000-000096030000}"/>
    <cellStyle name="Normal 2 2 2 13 5" xfId="924" xr:uid="{00000000-0005-0000-0000-000097030000}"/>
    <cellStyle name="Normal 2 2 2 13 6" xfId="925" xr:uid="{00000000-0005-0000-0000-000098030000}"/>
    <cellStyle name="Normal 2 2 2 13 7" xfId="926" xr:uid="{00000000-0005-0000-0000-000099030000}"/>
    <cellStyle name="Normal 2 2 2 13 8" xfId="927" xr:uid="{00000000-0005-0000-0000-00009A030000}"/>
    <cellStyle name="Normal 2 2 2 13 9" xfId="928" xr:uid="{00000000-0005-0000-0000-00009B030000}"/>
    <cellStyle name="Normal 2 2 2 14" xfId="929" xr:uid="{00000000-0005-0000-0000-00009C030000}"/>
    <cellStyle name="Normal 2 2 2 15" xfId="930" xr:uid="{00000000-0005-0000-0000-00009D030000}"/>
    <cellStyle name="Normal 2 2 2 16" xfId="931" xr:uid="{00000000-0005-0000-0000-00009E030000}"/>
    <cellStyle name="Normal 2 2 2 17" xfId="932" xr:uid="{00000000-0005-0000-0000-00009F030000}"/>
    <cellStyle name="Normal 2 2 2 18" xfId="933" xr:uid="{00000000-0005-0000-0000-0000A0030000}"/>
    <cellStyle name="Normal 2 2 2 19" xfId="934" xr:uid="{00000000-0005-0000-0000-0000A1030000}"/>
    <cellStyle name="Normal 2 2 2 2" xfId="935" xr:uid="{00000000-0005-0000-0000-0000A2030000}"/>
    <cellStyle name="Normal 2 2 2 2 10" xfId="936" xr:uid="{00000000-0005-0000-0000-0000A3030000}"/>
    <cellStyle name="Normal 2 2 2 2 11" xfId="937" xr:uid="{00000000-0005-0000-0000-0000A4030000}"/>
    <cellStyle name="Normal 2 2 2 2 12" xfId="938" xr:uid="{00000000-0005-0000-0000-0000A5030000}"/>
    <cellStyle name="Normal 2 2 2 2 13" xfId="939" xr:uid="{00000000-0005-0000-0000-0000A6030000}"/>
    <cellStyle name="Normal 2 2 2 2 14" xfId="940" xr:uid="{00000000-0005-0000-0000-0000A7030000}"/>
    <cellStyle name="Normal 2 2 2 2 15" xfId="941" xr:uid="{00000000-0005-0000-0000-0000A8030000}"/>
    <cellStyle name="Normal 2 2 2 2 16" xfId="942" xr:uid="{00000000-0005-0000-0000-0000A9030000}"/>
    <cellStyle name="Normal 2 2 2 2 17" xfId="943" xr:uid="{00000000-0005-0000-0000-0000AA030000}"/>
    <cellStyle name="Normal 2 2 2 2 18" xfId="944" xr:uid="{00000000-0005-0000-0000-0000AB030000}"/>
    <cellStyle name="Normal 2 2 2 2 19" xfId="945" xr:uid="{00000000-0005-0000-0000-0000AC030000}"/>
    <cellStyle name="Normal 2 2 2 2 2" xfId="946" xr:uid="{00000000-0005-0000-0000-0000AD030000}"/>
    <cellStyle name="Normal 2 2 2 2 2 10" xfId="947" xr:uid="{00000000-0005-0000-0000-0000AE030000}"/>
    <cellStyle name="Normal 2 2 2 2 2 11" xfId="948" xr:uid="{00000000-0005-0000-0000-0000AF030000}"/>
    <cellStyle name="Normal 2 2 2 2 2 12" xfId="949" xr:uid="{00000000-0005-0000-0000-0000B0030000}"/>
    <cellStyle name="Normal 2 2 2 2 2 13" xfId="950" xr:uid="{00000000-0005-0000-0000-0000B1030000}"/>
    <cellStyle name="Normal 2 2 2 2 2 14" xfId="951" xr:uid="{00000000-0005-0000-0000-0000B2030000}"/>
    <cellStyle name="Normal 2 2 2 2 2 15" xfId="952" xr:uid="{00000000-0005-0000-0000-0000B3030000}"/>
    <cellStyle name="Normal 2 2 2 2 2 16" xfId="953" xr:uid="{00000000-0005-0000-0000-0000B4030000}"/>
    <cellStyle name="Normal 2 2 2 2 2 17" xfId="954" xr:uid="{00000000-0005-0000-0000-0000B5030000}"/>
    <cellStyle name="Normal 2 2 2 2 2 18" xfId="955" xr:uid="{00000000-0005-0000-0000-0000B6030000}"/>
    <cellStyle name="Normal 2 2 2 2 2 19" xfId="956" xr:uid="{00000000-0005-0000-0000-0000B7030000}"/>
    <cellStyle name="Normal 2 2 2 2 2 2" xfId="957" xr:uid="{00000000-0005-0000-0000-0000B8030000}"/>
    <cellStyle name="Normal 2 2 2 2 2 2 10" xfId="958" xr:uid="{00000000-0005-0000-0000-0000B9030000}"/>
    <cellStyle name="Normal 2 2 2 2 2 2 10 2" xfId="959" xr:uid="{00000000-0005-0000-0000-0000BA030000}"/>
    <cellStyle name="Normal 2 2 2 2 2 2 11" xfId="960" xr:uid="{00000000-0005-0000-0000-0000BB030000}"/>
    <cellStyle name="Normal 2 2 2 2 2 2 11 2" xfId="961" xr:uid="{00000000-0005-0000-0000-0000BC030000}"/>
    <cellStyle name="Normal 2 2 2 2 2 2 12" xfId="962" xr:uid="{00000000-0005-0000-0000-0000BD030000}"/>
    <cellStyle name="Normal 2 2 2 2 2 2 12 2" xfId="963" xr:uid="{00000000-0005-0000-0000-0000BE030000}"/>
    <cellStyle name="Normal 2 2 2 2 2 2 13" xfId="964" xr:uid="{00000000-0005-0000-0000-0000BF030000}"/>
    <cellStyle name="Normal 2 2 2 2 2 2 13 2" xfId="965" xr:uid="{00000000-0005-0000-0000-0000C0030000}"/>
    <cellStyle name="Normal 2 2 2 2 2 2 14" xfId="966" xr:uid="{00000000-0005-0000-0000-0000C1030000}"/>
    <cellStyle name="Normal 2 2 2 2 2 2 14 2" xfId="967" xr:uid="{00000000-0005-0000-0000-0000C2030000}"/>
    <cellStyle name="Normal 2 2 2 2 2 2 15" xfId="968" xr:uid="{00000000-0005-0000-0000-0000C3030000}"/>
    <cellStyle name="Normal 2 2 2 2 2 2 16" xfId="969" xr:uid="{00000000-0005-0000-0000-0000C4030000}"/>
    <cellStyle name="Normal 2 2 2 2 2 2 17" xfId="970" xr:uid="{00000000-0005-0000-0000-0000C5030000}"/>
    <cellStyle name="Normal 2 2 2 2 2 2 18" xfId="971" xr:uid="{00000000-0005-0000-0000-0000C6030000}"/>
    <cellStyle name="Normal 2 2 2 2 2 2 19" xfId="972" xr:uid="{00000000-0005-0000-0000-0000C7030000}"/>
    <cellStyle name="Normal 2 2 2 2 2 2 2" xfId="973" xr:uid="{00000000-0005-0000-0000-0000C8030000}"/>
    <cellStyle name="Normal 2 2 2 2 2 2 2 10" xfId="974" xr:uid="{00000000-0005-0000-0000-0000C9030000}"/>
    <cellStyle name="Normal 2 2 2 2 2 2 2 11" xfId="975" xr:uid="{00000000-0005-0000-0000-0000CA030000}"/>
    <cellStyle name="Normal 2 2 2 2 2 2 2 12" xfId="976" xr:uid="{00000000-0005-0000-0000-0000CB030000}"/>
    <cellStyle name="Normal 2 2 2 2 2 2 2 13" xfId="977" xr:uid="{00000000-0005-0000-0000-0000CC030000}"/>
    <cellStyle name="Normal 2 2 2 2 2 2 2 14" xfId="978" xr:uid="{00000000-0005-0000-0000-0000CD030000}"/>
    <cellStyle name="Normal 2 2 2 2 2 2 2 15" xfId="979" xr:uid="{00000000-0005-0000-0000-0000CE030000}"/>
    <cellStyle name="Normal 2 2 2 2 2 2 2 2" xfId="980" xr:uid="{00000000-0005-0000-0000-0000CF030000}"/>
    <cellStyle name="Normal 2 2 2 2 2 2 2 2 2" xfId="981" xr:uid="{00000000-0005-0000-0000-0000D0030000}"/>
    <cellStyle name="Normal 2 2 2 2 2 2 2 2 3" xfId="982" xr:uid="{00000000-0005-0000-0000-0000D1030000}"/>
    <cellStyle name="Normal 2 2 2 2 2 2 2 2 4" xfId="983" xr:uid="{00000000-0005-0000-0000-0000D2030000}"/>
    <cellStyle name="Normal 2 2 2 2 2 2 2 2 5" xfId="984" xr:uid="{00000000-0005-0000-0000-0000D3030000}"/>
    <cellStyle name="Normal 2 2 2 2 2 2 2 2 6" xfId="985" xr:uid="{00000000-0005-0000-0000-0000D4030000}"/>
    <cellStyle name="Normal 2 2 2 2 2 2 2 3" xfId="986" xr:uid="{00000000-0005-0000-0000-0000D5030000}"/>
    <cellStyle name="Normal 2 2 2 2 2 2 2 3 2" xfId="987" xr:uid="{00000000-0005-0000-0000-0000D6030000}"/>
    <cellStyle name="Normal 2 2 2 2 2 2 2 4" xfId="988" xr:uid="{00000000-0005-0000-0000-0000D7030000}"/>
    <cellStyle name="Normal 2 2 2 2 2 2 2 4 2" xfId="989" xr:uid="{00000000-0005-0000-0000-0000D8030000}"/>
    <cellStyle name="Normal 2 2 2 2 2 2 2 5" xfId="990" xr:uid="{00000000-0005-0000-0000-0000D9030000}"/>
    <cellStyle name="Normal 2 2 2 2 2 2 2 5 2" xfId="991" xr:uid="{00000000-0005-0000-0000-0000DA030000}"/>
    <cellStyle name="Normal 2 2 2 2 2 2 2 6" xfId="992" xr:uid="{00000000-0005-0000-0000-0000DB030000}"/>
    <cellStyle name="Normal 2 2 2 2 2 2 2 6 2" xfId="993" xr:uid="{00000000-0005-0000-0000-0000DC030000}"/>
    <cellStyle name="Normal 2 2 2 2 2 2 2 7" xfId="994" xr:uid="{00000000-0005-0000-0000-0000DD030000}"/>
    <cellStyle name="Normal 2 2 2 2 2 2 2 8" xfId="995" xr:uid="{00000000-0005-0000-0000-0000DE030000}"/>
    <cellStyle name="Normal 2 2 2 2 2 2 2 9" xfId="996" xr:uid="{00000000-0005-0000-0000-0000DF030000}"/>
    <cellStyle name="Normal 2 2 2 2 2 2 20" xfId="997" xr:uid="{00000000-0005-0000-0000-0000E0030000}"/>
    <cellStyle name="Normal 2 2 2 2 2 2 21" xfId="998" xr:uid="{00000000-0005-0000-0000-0000E1030000}"/>
    <cellStyle name="Normal 2 2 2 2 2 2 22" xfId="999" xr:uid="{00000000-0005-0000-0000-0000E2030000}"/>
    <cellStyle name="Normal 2 2 2 2 2 2 3" xfId="1000" xr:uid="{00000000-0005-0000-0000-0000E3030000}"/>
    <cellStyle name="Normal 2 2 2 2 2 2 4" xfId="1001" xr:uid="{00000000-0005-0000-0000-0000E4030000}"/>
    <cellStyle name="Normal 2 2 2 2 2 2 5" xfId="1002" xr:uid="{00000000-0005-0000-0000-0000E5030000}"/>
    <cellStyle name="Normal 2 2 2 2 2 2 6" xfId="1003" xr:uid="{00000000-0005-0000-0000-0000E6030000}"/>
    <cellStyle name="Normal 2 2 2 2 2 2 7" xfId="1004" xr:uid="{00000000-0005-0000-0000-0000E7030000}"/>
    <cellStyle name="Normal 2 2 2 2 2 2 8" xfId="1005" xr:uid="{00000000-0005-0000-0000-0000E8030000}"/>
    <cellStyle name="Normal 2 2 2 2 2 2 9" xfId="1006" xr:uid="{00000000-0005-0000-0000-0000E9030000}"/>
    <cellStyle name="Normal 2 2 2 2 2 20" xfId="1007" xr:uid="{00000000-0005-0000-0000-0000EA030000}"/>
    <cellStyle name="Normal 2 2 2 2 2 21" xfId="1008" xr:uid="{00000000-0005-0000-0000-0000EB030000}"/>
    <cellStyle name="Normal 2 2 2 2 2 22" xfId="1009" xr:uid="{00000000-0005-0000-0000-0000EC030000}"/>
    <cellStyle name="Normal 2 2 2 2 2 23" xfId="1010" xr:uid="{00000000-0005-0000-0000-0000ED030000}"/>
    <cellStyle name="Normal 2 2 2 2 2 24" xfId="1011" xr:uid="{00000000-0005-0000-0000-0000EE030000}"/>
    <cellStyle name="Normal 2 2 2 2 2 25" xfId="1012" xr:uid="{00000000-0005-0000-0000-0000EF030000}"/>
    <cellStyle name="Normal 2 2 2 2 2 25 2" xfId="1013" xr:uid="{00000000-0005-0000-0000-0000F0030000}"/>
    <cellStyle name="Normal 2 2 2 2 2 26" xfId="1014" xr:uid="{00000000-0005-0000-0000-0000F1030000}"/>
    <cellStyle name="Normal 2 2 2 2 2 26 2" xfId="1015" xr:uid="{00000000-0005-0000-0000-0000F2030000}"/>
    <cellStyle name="Normal 2 2 2 2 2 27" xfId="1016" xr:uid="{00000000-0005-0000-0000-0000F3030000}"/>
    <cellStyle name="Normal 2 2 2 2 2 27 2" xfId="1017" xr:uid="{00000000-0005-0000-0000-0000F4030000}"/>
    <cellStyle name="Normal 2 2 2 2 2 28" xfId="1018" xr:uid="{00000000-0005-0000-0000-0000F5030000}"/>
    <cellStyle name="Normal 2 2 2 2 2 28 2" xfId="1019" xr:uid="{00000000-0005-0000-0000-0000F6030000}"/>
    <cellStyle name="Normal 2 2 2 2 2 29" xfId="1020" xr:uid="{00000000-0005-0000-0000-0000F7030000}"/>
    <cellStyle name="Normal 2 2 2 2 2 29 2" xfId="1021" xr:uid="{00000000-0005-0000-0000-0000F8030000}"/>
    <cellStyle name="Normal 2 2 2 2 2 3" xfId="1022" xr:uid="{00000000-0005-0000-0000-0000F9030000}"/>
    <cellStyle name="Normal 2 2 2 2 2 30" xfId="1023" xr:uid="{00000000-0005-0000-0000-0000FA030000}"/>
    <cellStyle name="Normal 2 2 2 2 2 31" xfId="1024" xr:uid="{00000000-0005-0000-0000-0000FB030000}"/>
    <cellStyle name="Normal 2 2 2 2 2 32" xfId="1025" xr:uid="{00000000-0005-0000-0000-0000FC030000}"/>
    <cellStyle name="Normal 2 2 2 2 2 33" xfId="1026" xr:uid="{00000000-0005-0000-0000-0000FD030000}"/>
    <cellStyle name="Normal 2 2 2 2 2 34" xfId="1027" xr:uid="{00000000-0005-0000-0000-0000FE030000}"/>
    <cellStyle name="Normal 2 2 2 2 2 35" xfId="1028" xr:uid="{00000000-0005-0000-0000-0000FF030000}"/>
    <cellStyle name="Normal 2 2 2 2 2 36" xfId="1029" xr:uid="{00000000-0005-0000-0000-000000040000}"/>
    <cellStyle name="Normal 2 2 2 2 2 37" xfId="1030" xr:uid="{00000000-0005-0000-0000-000001040000}"/>
    <cellStyle name="Normal 2 2 2 2 2 4" xfId="1031" xr:uid="{00000000-0005-0000-0000-000002040000}"/>
    <cellStyle name="Normal 2 2 2 2 2 5" xfId="1032" xr:uid="{00000000-0005-0000-0000-000003040000}"/>
    <cellStyle name="Normal 2 2 2 2 2 6" xfId="1033" xr:uid="{00000000-0005-0000-0000-000004040000}"/>
    <cellStyle name="Normal 2 2 2 2 2 7" xfId="1034" xr:uid="{00000000-0005-0000-0000-000005040000}"/>
    <cellStyle name="Normal 2 2 2 2 2 8" xfId="1035" xr:uid="{00000000-0005-0000-0000-000006040000}"/>
    <cellStyle name="Normal 2 2 2 2 2 9" xfId="1036" xr:uid="{00000000-0005-0000-0000-000007040000}"/>
    <cellStyle name="Normal 2 2 2 2 20" xfId="1037" xr:uid="{00000000-0005-0000-0000-000008040000}"/>
    <cellStyle name="Normal 2 2 2 2 21" xfId="1038" xr:uid="{00000000-0005-0000-0000-000009040000}"/>
    <cellStyle name="Normal 2 2 2 2 22" xfId="1039" xr:uid="{00000000-0005-0000-0000-00000A040000}"/>
    <cellStyle name="Normal 2 2 2 2 23" xfId="1040" xr:uid="{00000000-0005-0000-0000-00000B040000}"/>
    <cellStyle name="Normal 2 2 2 2 24" xfId="1041" xr:uid="{00000000-0005-0000-0000-00000C040000}"/>
    <cellStyle name="Normal 2 2 2 2 25" xfId="1042" xr:uid="{00000000-0005-0000-0000-00000D040000}"/>
    <cellStyle name="Normal 2 2 2 2 25 2" xfId="1043" xr:uid="{00000000-0005-0000-0000-00000E040000}"/>
    <cellStyle name="Normal 2 2 2 2 26" xfId="1044" xr:uid="{00000000-0005-0000-0000-00000F040000}"/>
    <cellStyle name="Normal 2 2 2 2 26 2" xfId="1045" xr:uid="{00000000-0005-0000-0000-000010040000}"/>
    <cellStyle name="Normal 2 2 2 2 27" xfId="1046" xr:uid="{00000000-0005-0000-0000-000011040000}"/>
    <cellStyle name="Normal 2 2 2 2 27 2" xfId="1047" xr:uid="{00000000-0005-0000-0000-000012040000}"/>
    <cellStyle name="Normal 2 2 2 2 28" xfId="1048" xr:uid="{00000000-0005-0000-0000-000013040000}"/>
    <cellStyle name="Normal 2 2 2 2 28 2" xfId="1049" xr:uid="{00000000-0005-0000-0000-000014040000}"/>
    <cellStyle name="Normal 2 2 2 2 29" xfId="1050" xr:uid="{00000000-0005-0000-0000-000015040000}"/>
    <cellStyle name="Normal 2 2 2 2 29 2" xfId="1051" xr:uid="{00000000-0005-0000-0000-000016040000}"/>
    <cellStyle name="Normal 2 2 2 2 3" xfId="1052" xr:uid="{00000000-0005-0000-0000-000017040000}"/>
    <cellStyle name="Normal 2 2 2 2 3 2" xfId="1053" xr:uid="{00000000-0005-0000-0000-000018040000}"/>
    <cellStyle name="Normal 2 2 2 2 3 3" xfId="1054" xr:uid="{00000000-0005-0000-0000-000019040000}"/>
    <cellStyle name="Normal 2 2 2 2 3 4" xfId="1055" xr:uid="{00000000-0005-0000-0000-00001A040000}"/>
    <cellStyle name="Normal 2 2 2 2 3 5" xfId="1056" xr:uid="{00000000-0005-0000-0000-00001B040000}"/>
    <cellStyle name="Normal 2 2 2 2 3 6" xfId="1057" xr:uid="{00000000-0005-0000-0000-00001C040000}"/>
    <cellStyle name="Normal 2 2 2 2 3 7" xfId="1058" xr:uid="{00000000-0005-0000-0000-00001D040000}"/>
    <cellStyle name="Normal 2 2 2 2 3 8" xfId="1059" xr:uid="{00000000-0005-0000-0000-00001E040000}"/>
    <cellStyle name="Normal 2 2 2 2 3 9" xfId="1060" xr:uid="{00000000-0005-0000-0000-00001F040000}"/>
    <cellStyle name="Normal 2 2 2 2 30" xfId="1061" xr:uid="{00000000-0005-0000-0000-000020040000}"/>
    <cellStyle name="Normal 2 2 2 2 31" xfId="1062" xr:uid="{00000000-0005-0000-0000-000021040000}"/>
    <cellStyle name="Normal 2 2 2 2 32" xfId="1063" xr:uid="{00000000-0005-0000-0000-000022040000}"/>
    <cellStyle name="Normal 2 2 2 2 33" xfId="1064" xr:uid="{00000000-0005-0000-0000-000023040000}"/>
    <cellStyle name="Normal 2 2 2 2 34" xfId="1065" xr:uid="{00000000-0005-0000-0000-000024040000}"/>
    <cellStyle name="Normal 2 2 2 2 35" xfId="1066" xr:uid="{00000000-0005-0000-0000-000025040000}"/>
    <cellStyle name="Normal 2 2 2 2 36" xfId="1067" xr:uid="{00000000-0005-0000-0000-000026040000}"/>
    <cellStyle name="Normal 2 2 2 2 37" xfId="1068" xr:uid="{00000000-0005-0000-0000-000027040000}"/>
    <cellStyle name="Normal 2 2 2 2 4" xfId="1069" xr:uid="{00000000-0005-0000-0000-000028040000}"/>
    <cellStyle name="Normal 2 2 2 2 5" xfId="1070" xr:uid="{00000000-0005-0000-0000-000029040000}"/>
    <cellStyle name="Normal 2 2 2 2 6" xfId="1071" xr:uid="{00000000-0005-0000-0000-00002A040000}"/>
    <cellStyle name="Normal 2 2 2 2 7" xfId="1072" xr:uid="{00000000-0005-0000-0000-00002B040000}"/>
    <cellStyle name="Normal 2 2 2 2 8" xfId="1073" xr:uid="{00000000-0005-0000-0000-00002C040000}"/>
    <cellStyle name="Normal 2 2 2 2 9" xfId="1074" xr:uid="{00000000-0005-0000-0000-00002D040000}"/>
    <cellStyle name="Normal 2 2 2 20" xfId="1075" xr:uid="{00000000-0005-0000-0000-00002E040000}"/>
    <cellStyle name="Normal 2 2 2 21" xfId="1076" xr:uid="{00000000-0005-0000-0000-00002F040000}"/>
    <cellStyle name="Normal 2 2 2 22" xfId="1077" xr:uid="{00000000-0005-0000-0000-000030040000}"/>
    <cellStyle name="Normal 2 2 2 23" xfId="1078" xr:uid="{00000000-0005-0000-0000-000031040000}"/>
    <cellStyle name="Normal 2 2 2 24" xfId="1079" xr:uid="{00000000-0005-0000-0000-000032040000}"/>
    <cellStyle name="Normal 2 2 2 25" xfId="1080" xr:uid="{00000000-0005-0000-0000-000033040000}"/>
    <cellStyle name="Normal 2 2 2 26" xfId="1081" xr:uid="{00000000-0005-0000-0000-000034040000}"/>
    <cellStyle name="Normal 2 2 2 27" xfId="1082" xr:uid="{00000000-0005-0000-0000-000035040000}"/>
    <cellStyle name="Normal 2 2 2 28" xfId="1083" xr:uid="{00000000-0005-0000-0000-000036040000}"/>
    <cellStyle name="Normal 2 2 2 29" xfId="1084" xr:uid="{00000000-0005-0000-0000-000037040000}"/>
    <cellStyle name="Normal 2 2 2 3" xfId="1085" xr:uid="{00000000-0005-0000-0000-000038040000}"/>
    <cellStyle name="Normal 2 2 2 30" xfId="1086" xr:uid="{00000000-0005-0000-0000-000039040000}"/>
    <cellStyle name="Normal 2 2 2 31" xfId="1087" xr:uid="{00000000-0005-0000-0000-00003A040000}"/>
    <cellStyle name="Normal 2 2 2 32" xfId="1088" xr:uid="{00000000-0005-0000-0000-00003B040000}"/>
    <cellStyle name="Normal 2 2 2 33" xfId="1089" xr:uid="{00000000-0005-0000-0000-00003C040000}"/>
    <cellStyle name="Normal 2 2 2 34" xfId="1090" xr:uid="{00000000-0005-0000-0000-00003D040000}"/>
    <cellStyle name="Normal 2 2 2 35" xfId="1091" xr:uid="{00000000-0005-0000-0000-00003E040000}"/>
    <cellStyle name="Normal 2 2 2 36" xfId="1092" xr:uid="{00000000-0005-0000-0000-00003F040000}"/>
    <cellStyle name="Normal 2 2 2 37" xfId="1093" xr:uid="{00000000-0005-0000-0000-000040040000}"/>
    <cellStyle name="Normal 2 2 2 38" xfId="1094" xr:uid="{00000000-0005-0000-0000-000041040000}"/>
    <cellStyle name="Normal 2 2 2 39" xfId="1095" xr:uid="{00000000-0005-0000-0000-000042040000}"/>
    <cellStyle name="Normal 2 2 2 4" xfId="1096" xr:uid="{00000000-0005-0000-0000-000043040000}"/>
    <cellStyle name="Normal 2 2 2 40" xfId="1097" xr:uid="{00000000-0005-0000-0000-000044040000}"/>
    <cellStyle name="Normal 2 2 2 41" xfId="1098" xr:uid="{00000000-0005-0000-0000-000045040000}"/>
    <cellStyle name="Normal 2 2 2 42" xfId="1099" xr:uid="{00000000-0005-0000-0000-000046040000}"/>
    <cellStyle name="Normal 2 2 2 43" xfId="1100" xr:uid="{00000000-0005-0000-0000-000047040000}"/>
    <cellStyle name="Normal 2 2 2 44" xfId="1101" xr:uid="{00000000-0005-0000-0000-000048040000}"/>
    <cellStyle name="Normal 2 2 2 45" xfId="1102" xr:uid="{00000000-0005-0000-0000-000049040000}"/>
    <cellStyle name="Normal 2 2 2 46" xfId="1103" xr:uid="{00000000-0005-0000-0000-00004A040000}"/>
    <cellStyle name="Normal 2 2 2 47" xfId="1104" xr:uid="{00000000-0005-0000-0000-00004B040000}"/>
    <cellStyle name="Normal 2 2 2 48" xfId="1105" xr:uid="{00000000-0005-0000-0000-00004C040000}"/>
    <cellStyle name="Normal 2 2 2 49" xfId="1106" xr:uid="{00000000-0005-0000-0000-00004D040000}"/>
    <cellStyle name="Normal 2 2 2 5" xfId="1107" xr:uid="{00000000-0005-0000-0000-00004E040000}"/>
    <cellStyle name="Normal 2 2 2 50" xfId="1108" xr:uid="{00000000-0005-0000-0000-00004F040000}"/>
    <cellStyle name="Normal 2 2 2 51" xfId="1109" xr:uid="{00000000-0005-0000-0000-000050040000}"/>
    <cellStyle name="Normal 2 2 2 52" xfId="1110" xr:uid="{00000000-0005-0000-0000-000051040000}"/>
    <cellStyle name="Normal 2 2 2 53" xfId="1111" xr:uid="{00000000-0005-0000-0000-000052040000}"/>
    <cellStyle name="Normal 2 2 2 54" xfId="1112" xr:uid="{00000000-0005-0000-0000-000053040000}"/>
    <cellStyle name="Normal 2 2 2 55" xfId="1113" xr:uid="{00000000-0005-0000-0000-000054040000}"/>
    <cellStyle name="Normal 2 2 2 56" xfId="1114" xr:uid="{00000000-0005-0000-0000-000055040000}"/>
    <cellStyle name="Normal 2 2 2 57" xfId="1115" xr:uid="{00000000-0005-0000-0000-000056040000}"/>
    <cellStyle name="Normal 2 2 2 58" xfId="1116" xr:uid="{00000000-0005-0000-0000-000057040000}"/>
    <cellStyle name="Normal 2 2 2 59" xfId="1117" xr:uid="{00000000-0005-0000-0000-000058040000}"/>
    <cellStyle name="Normal 2 2 2 6" xfId="1118" xr:uid="{00000000-0005-0000-0000-000059040000}"/>
    <cellStyle name="Normal 2 2 2 60" xfId="1119" xr:uid="{00000000-0005-0000-0000-00005A040000}"/>
    <cellStyle name="Normal 2 2 2 61" xfId="1120" xr:uid="{00000000-0005-0000-0000-00005B040000}"/>
    <cellStyle name="Normal 2 2 2 62" xfId="1121" xr:uid="{00000000-0005-0000-0000-00005C040000}"/>
    <cellStyle name="Normal 2 2 2 63" xfId="1122" xr:uid="{00000000-0005-0000-0000-00005D040000}"/>
    <cellStyle name="Normal 2 2 2 64" xfId="1123" xr:uid="{00000000-0005-0000-0000-00005E040000}"/>
    <cellStyle name="Normal 2 2 2 65" xfId="1124" xr:uid="{00000000-0005-0000-0000-00005F040000}"/>
    <cellStyle name="Normal 2 2 2 66" xfId="1125" xr:uid="{00000000-0005-0000-0000-000060040000}"/>
    <cellStyle name="Normal 2 2 2 67" xfId="1126" xr:uid="{00000000-0005-0000-0000-000061040000}"/>
    <cellStyle name="Normal 2 2 2 68" xfId="1127" xr:uid="{00000000-0005-0000-0000-000062040000}"/>
    <cellStyle name="Normal 2 2 2 69" xfId="1128" xr:uid="{00000000-0005-0000-0000-000063040000}"/>
    <cellStyle name="Normal 2 2 2 7" xfId="1129" xr:uid="{00000000-0005-0000-0000-000064040000}"/>
    <cellStyle name="Normal 2 2 2 70" xfId="1130" xr:uid="{00000000-0005-0000-0000-000065040000}"/>
    <cellStyle name="Normal 2 2 2 71" xfId="1131" xr:uid="{00000000-0005-0000-0000-000066040000}"/>
    <cellStyle name="Normal 2 2 2 72" xfId="1132" xr:uid="{00000000-0005-0000-0000-000067040000}"/>
    <cellStyle name="Normal 2 2 2 73" xfId="1133" xr:uid="{00000000-0005-0000-0000-000068040000}"/>
    <cellStyle name="Normal 2 2 2 74" xfId="1134" xr:uid="{00000000-0005-0000-0000-000069040000}"/>
    <cellStyle name="Normal 2 2 2 75" xfId="1135" xr:uid="{00000000-0005-0000-0000-00006A040000}"/>
    <cellStyle name="Normal 2 2 2 76" xfId="1136" xr:uid="{00000000-0005-0000-0000-00006B040000}"/>
    <cellStyle name="Normal 2 2 2 77" xfId="1137" xr:uid="{00000000-0005-0000-0000-00006C040000}"/>
    <cellStyle name="Normal 2 2 2 78" xfId="1138" xr:uid="{00000000-0005-0000-0000-00006D040000}"/>
    <cellStyle name="Normal 2 2 2 79" xfId="1139" xr:uid="{00000000-0005-0000-0000-00006E040000}"/>
    <cellStyle name="Normal 2 2 2 8" xfId="1140" xr:uid="{00000000-0005-0000-0000-00006F040000}"/>
    <cellStyle name="Normal 2 2 2 80" xfId="1141" xr:uid="{00000000-0005-0000-0000-000070040000}"/>
    <cellStyle name="Normal 2 2 2 81" xfId="1142" xr:uid="{00000000-0005-0000-0000-000071040000}"/>
    <cellStyle name="Normal 2 2 2 82" xfId="1143" xr:uid="{00000000-0005-0000-0000-000072040000}"/>
    <cellStyle name="Normal 2 2 2 83" xfId="1144" xr:uid="{00000000-0005-0000-0000-000073040000}"/>
    <cellStyle name="Normal 2 2 2 84" xfId="1145" xr:uid="{00000000-0005-0000-0000-000074040000}"/>
    <cellStyle name="Normal 2 2 2 85" xfId="1146" xr:uid="{00000000-0005-0000-0000-000075040000}"/>
    <cellStyle name="Normal 2 2 2 86" xfId="1147" xr:uid="{00000000-0005-0000-0000-000076040000}"/>
    <cellStyle name="Normal 2 2 2 87" xfId="1148" xr:uid="{00000000-0005-0000-0000-000077040000}"/>
    <cellStyle name="Normal 2 2 2 88" xfId="1149" xr:uid="{00000000-0005-0000-0000-000078040000}"/>
    <cellStyle name="Normal 2 2 2 89" xfId="1150" xr:uid="{00000000-0005-0000-0000-000079040000}"/>
    <cellStyle name="Normal 2 2 2 9" xfId="1151" xr:uid="{00000000-0005-0000-0000-00007A040000}"/>
    <cellStyle name="Normal 2 2 2 90" xfId="1152" xr:uid="{00000000-0005-0000-0000-00007B040000}"/>
    <cellStyle name="Normal 2 2 2 91" xfId="1153" xr:uid="{00000000-0005-0000-0000-00007C040000}"/>
    <cellStyle name="Normal 2 2 2 92" xfId="1154" xr:uid="{00000000-0005-0000-0000-00007D040000}"/>
    <cellStyle name="Normal 2 2 2 93" xfId="1155" xr:uid="{00000000-0005-0000-0000-00007E040000}"/>
    <cellStyle name="Normal 2 2 2 93 2" xfId="1156" xr:uid="{00000000-0005-0000-0000-00007F040000}"/>
    <cellStyle name="Normal 2 2 2 94" xfId="1157" xr:uid="{00000000-0005-0000-0000-000080040000}"/>
    <cellStyle name="Normal 2 2 2 94 2" xfId="1158" xr:uid="{00000000-0005-0000-0000-000081040000}"/>
    <cellStyle name="Normal 2 2 2 95" xfId="1159" xr:uid="{00000000-0005-0000-0000-000082040000}"/>
    <cellStyle name="Normal 2 2 2 95 2" xfId="1160" xr:uid="{00000000-0005-0000-0000-000083040000}"/>
    <cellStyle name="Normal 2 2 2 96" xfId="1161" xr:uid="{00000000-0005-0000-0000-000084040000}"/>
    <cellStyle name="Normal 2 2 2 96 2" xfId="1162" xr:uid="{00000000-0005-0000-0000-000085040000}"/>
    <cellStyle name="Normal 2 2 2 97" xfId="1163" xr:uid="{00000000-0005-0000-0000-000086040000}"/>
    <cellStyle name="Normal 2 2 2 97 2" xfId="1164" xr:uid="{00000000-0005-0000-0000-000087040000}"/>
    <cellStyle name="Normal 2 2 2 98" xfId="1165" xr:uid="{00000000-0005-0000-0000-000088040000}"/>
    <cellStyle name="Normal 2 2 2 99" xfId="1166" xr:uid="{00000000-0005-0000-0000-000089040000}"/>
    <cellStyle name="Normal 2 2 20" xfId="1167" xr:uid="{00000000-0005-0000-0000-00008A040000}"/>
    <cellStyle name="Normal 2 2 20 2" xfId="1168" xr:uid="{00000000-0005-0000-0000-00008B040000}"/>
    <cellStyle name="Normal 2 2 20 3" xfId="1169" xr:uid="{00000000-0005-0000-0000-00008C040000}"/>
    <cellStyle name="Normal 2 2 20 4" xfId="1170" xr:uid="{00000000-0005-0000-0000-00008D040000}"/>
    <cellStyle name="Normal 2 2 20 5" xfId="1171" xr:uid="{00000000-0005-0000-0000-00008E040000}"/>
    <cellStyle name="Normal 2 2 20 6" xfId="1172" xr:uid="{00000000-0005-0000-0000-00008F040000}"/>
    <cellStyle name="Normal 2 2 20 7" xfId="1173" xr:uid="{00000000-0005-0000-0000-000090040000}"/>
    <cellStyle name="Normal 2 2 20 8" xfId="1174" xr:uid="{00000000-0005-0000-0000-000091040000}"/>
    <cellStyle name="Normal 2 2 20 9" xfId="1175" xr:uid="{00000000-0005-0000-0000-000092040000}"/>
    <cellStyle name="Normal 2 2 21" xfId="1176" xr:uid="{00000000-0005-0000-0000-000093040000}"/>
    <cellStyle name="Normal 2 2 22" xfId="1177" xr:uid="{00000000-0005-0000-0000-000094040000}"/>
    <cellStyle name="Normal 2 2 23" xfId="1178" xr:uid="{00000000-0005-0000-0000-000095040000}"/>
    <cellStyle name="Normal 2 2 24" xfId="1179" xr:uid="{00000000-0005-0000-0000-000096040000}"/>
    <cellStyle name="Normal 2 2 25" xfId="1180" xr:uid="{00000000-0005-0000-0000-000097040000}"/>
    <cellStyle name="Normal 2 2 26" xfId="1181" xr:uid="{00000000-0005-0000-0000-000098040000}"/>
    <cellStyle name="Normal 2 2 27" xfId="1182" xr:uid="{00000000-0005-0000-0000-000099040000}"/>
    <cellStyle name="Normal 2 2 28" xfId="1183" xr:uid="{00000000-0005-0000-0000-00009A040000}"/>
    <cellStyle name="Normal 2 2 29" xfId="1184" xr:uid="{00000000-0005-0000-0000-00009B040000}"/>
    <cellStyle name="Normal 2 2 3" xfId="1185" xr:uid="{00000000-0005-0000-0000-00009C040000}"/>
    <cellStyle name="Normal 2 2 30" xfId="1186" xr:uid="{00000000-0005-0000-0000-00009D040000}"/>
    <cellStyle name="Normal 2 2 31" xfId="1187" xr:uid="{00000000-0005-0000-0000-00009E040000}"/>
    <cellStyle name="Normal 2 2 32" xfId="1188" xr:uid="{00000000-0005-0000-0000-00009F040000}"/>
    <cellStyle name="Normal 2 2 33" xfId="1189" xr:uid="{00000000-0005-0000-0000-0000A0040000}"/>
    <cellStyle name="Normal 2 2 34" xfId="1190" xr:uid="{00000000-0005-0000-0000-0000A1040000}"/>
    <cellStyle name="Normal 2 2 35" xfId="1191" xr:uid="{00000000-0005-0000-0000-0000A2040000}"/>
    <cellStyle name="Normal 2 2 36" xfId="1192" xr:uid="{00000000-0005-0000-0000-0000A3040000}"/>
    <cellStyle name="Normal 2 2 37" xfId="1193" xr:uid="{00000000-0005-0000-0000-0000A4040000}"/>
    <cellStyle name="Normal 2 2 38" xfId="1194" xr:uid="{00000000-0005-0000-0000-0000A5040000}"/>
    <cellStyle name="Normal 2 2 39" xfId="1195" xr:uid="{00000000-0005-0000-0000-0000A6040000}"/>
    <cellStyle name="Normal 2 2 4" xfId="1196" xr:uid="{00000000-0005-0000-0000-0000A7040000}"/>
    <cellStyle name="Normal 2 2 40" xfId="1197" xr:uid="{00000000-0005-0000-0000-0000A8040000}"/>
    <cellStyle name="Normal 2 2 41" xfId="1198" xr:uid="{00000000-0005-0000-0000-0000A9040000}"/>
    <cellStyle name="Normal 2 2 42" xfId="1199" xr:uid="{00000000-0005-0000-0000-0000AA040000}"/>
    <cellStyle name="Normal 2 2 43" xfId="1200" xr:uid="{00000000-0005-0000-0000-0000AB040000}"/>
    <cellStyle name="Normal 2 2 44" xfId="1201" xr:uid="{00000000-0005-0000-0000-0000AC040000}"/>
    <cellStyle name="Normal 2 2 45" xfId="1202" xr:uid="{00000000-0005-0000-0000-0000AD040000}"/>
    <cellStyle name="Normal 2 2 46" xfId="1203" xr:uid="{00000000-0005-0000-0000-0000AE040000}"/>
    <cellStyle name="Normal 2 2 47" xfId="1204" xr:uid="{00000000-0005-0000-0000-0000AF040000}"/>
    <cellStyle name="Normal 2 2 48" xfId="1205" xr:uid="{00000000-0005-0000-0000-0000B0040000}"/>
    <cellStyle name="Normal 2 2 49" xfId="1206" xr:uid="{00000000-0005-0000-0000-0000B1040000}"/>
    <cellStyle name="Normal 2 2 5" xfId="1207" xr:uid="{00000000-0005-0000-0000-0000B2040000}"/>
    <cellStyle name="Normal 2 2 50" xfId="1208" xr:uid="{00000000-0005-0000-0000-0000B3040000}"/>
    <cellStyle name="Normal 2 2 51" xfId="1209" xr:uid="{00000000-0005-0000-0000-0000B4040000}"/>
    <cellStyle name="Normal 2 2 52" xfId="1210" xr:uid="{00000000-0005-0000-0000-0000B5040000}"/>
    <cellStyle name="Normal 2 2 53" xfId="1211" xr:uid="{00000000-0005-0000-0000-0000B6040000}"/>
    <cellStyle name="Normal 2 2 54" xfId="1212" xr:uid="{00000000-0005-0000-0000-0000B7040000}"/>
    <cellStyle name="Normal 2 2 55" xfId="1213" xr:uid="{00000000-0005-0000-0000-0000B8040000}"/>
    <cellStyle name="Normal 2 2 56" xfId="1214" xr:uid="{00000000-0005-0000-0000-0000B9040000}"/>
    <cellStyle name="Normal 2 2 57" xfId="1215" xr:uid="{00000000-0005-0000-0000-0000BA040000}"/>
    <cellStyle name="Normal 2 2 58" xfId="1216" xr:uid="{00000000-0005-0000-0000-0000BB040000}"/>
    <cellStyle name="Normal 2 2 59" xfId="1217" xr:uid="{00000000-0005-0000-0000-0000BC040000}"/>
    <cellStyle name="Normal 2 2 6" xfId="1218" xr:uid="{00000000-0005-0000-0000-0000BD040000}"/>
    <cellStyle name="Normal 2 2 60" xfId="1219" xr:uid="{00000000-0005-0000-0000-0000BE040000}"/>
    <cellStyle name="Normal 2 2 61" xfId="1220" xr:uid="{00000000-0005-0000-0000-0000BF040000}"/>
    <cellStyle name="Normal 2 2 62" xfId="1221" xr:uid="{00000000-0005-0000-0000-0000C0040000}"/>
    <cellStyle name="Normal 2 2 63" xfId="1222" xr:uid="{00000000-0005-0000-0000-0000C1040000}"/>
    <cellStyle name="Normal 2 2 64" xfId="1223" xr:uid="{00000000-0005-0000-0000-0000C2040000}"/>
    <cellStyle name="Normal 2 2 65" xfId="1224" xr:uid="{00000000-0005-0000-0000-0000C3040000}"/>
    <cellStyle name="Normal 2 2 66" xfId="1225" xr:uid="{00000000-0005-0000-0000-0000C4040000}"/>
    <cellStyle name="Normal 2 2 67" xfId="1226" xr:uid="{00000000-0005-0000-0000-0000C5040000}"/>
    <cellStyle name="Normal 2 2 68" xfId="1227" xr:uid="{00000000-0005-0000-0000-0000C6040000}"/>
    <cellStyle name="Normal 2 2 69" xfId="1228" xr:uid="{00000000-0005-0000-0000-0000C7040000}"/>
    <cellStyle name="Normal 2 2 7" xfId="1229" xr:uid="{00000000-0005-0000-0000-0000C8040000}"/>
    <cellStyle name="Normal 2 2 70" xfId="1230" xr:uid="{00000000-0005-0000-0000-0000C9040000}"/>
    <cellStyle name="Normal 2 2 71" xfId="1231" xr:uid="{00000000-0005-0000-0000-0000CA040000}"/>
    <cellStyle name="Normal 2 2 72" xfId="1232" xr:uid="{00000000-0005-0000-0000-0000CB040000}"/>
    <cellStyle name="Normal 2 2 73" xfId="1233" xr:uid="{00000000-0005-0000-0000-0000CC040000}"/>
    <cellStyle name="Normal 2 2 74" xfId="1234" xr:uid="{00000000-0005-0000-0000-0000CD040000}"/>
    <cellStyle name="Normal 2 2 75" xfId="1235" xr:uid="{00000000-0005-0000-0000-0000CE040000}"/>
    <cellStyle name="Normal 2 2 76" xfId="1236" xr:uid="{00000000-0005-0000-0000-0000CF040000}"/>
    <cellStyle name="Normal 2 2 77" xfId="1237" xr:uid="{00000000-0005-0000-0000-0000D0040000}"/>
    <cellStyle name="Normal 2 2 78" xfId="1238" xr:uid="{00000000-0005-0000-0000-0000D1040000}"/>
    <cellStyle name="Normal 2 2 79" xfId="1239" xr:uid="{00000000-0005-0000-0000-0000D2040000}"/>
    <cellStyle name="Normal 2 2 8" xfId="1240" xr:uid="{00000000-0005-0000-0000-0000D3040000}"/>
    <cellStyle name="Normal 2 2 80" xfId="1241" xr:uid="{00000000-0005-0000-0000-0000D4040000}"/>
    <cellStyle name="Normal 2 2 81" xfId="1242" xr:uid="{00000000-0005-0000-0000-0000D5040000}"/>
    <cellStyle name="Normal 2 2 82" xfId="1243" xr:uid="{00000000-0005-0000-0000-0000D6040000}"/>
    <cellStyle name="Normal 2 2 83" xfId="1244" xr:uid="{00000000-0005-0000-0000-0000D7040000}"/>
    <cellStyle name="Normal 2 2 84" xfId="1245" xr:uid="{00000000-0005-0000-0000-0000D8040000}"/>
    <cellStyle name="Normal 2 2 85" xfId="1246" xr:uid="{00000000-0005-0000-0000-0000D9040000}"/>
    <cellStyle name="Normal 2 2 86" xfId="1247" xr:uid="{00000000-0005-0000-0000-0000DA040000}"/>
    <cellStyle name="Normal 2 2 87" xfId="1248" xr:uid="{00000000-0005-0000-0000-0000DB040000}"/>
    <cellStyle name="Normal 2 2 88" xfId="1249" xr:uid="{00000000-0005-0000-0000-0000DC040000}"/>
    <cellStyle name="Normal 2 2 89" xfId="1250" xr:uid="{00000000-0005-0000-0000-0000DD040000}"/>
    <cellStyle name="Normal 2 2 9" xfId="1251" xr:uid="{00000000-0005-0000-0000-0000DE040000}"/>
    <cellStyle name="Normal 2 2 90" xfId="1252" xr:uid="{00000000-0005-0000-0000-0000DF040000}"/>
    <cellStyle name="Normal 2 2 91" xfId="1253" xr:uid="{00000000-0005-0000-0000-0000E0040000}"/>
    <cellStyle name="Normal 2 2 92" xfId="1254" xr:uid="{00000000-0005-0000-0000-0000E1040000}"/>
    <cellStyle name="Normal 2 2 93" xfId="1255" xr:uid="{00000000-0005-0000-0000-0000E2040000}"/>
    <cellStyle name="Normal 2 2 94" xfId="1256" xr:uid="{00000000-0005-0000-0000-0000E3040000}"/>
    <cellStyle name="Normal 2 2 95" xfId="1257" xr:uid="{00000000-0005-0000-0000-0000E4040000}"/>
    <cellStyle name="Normal 2 2 96" xfId="1258" xr:uid="{00000000-0005-0000-0000-0000E5040000}"/>
    <cellStyle name="Normal 2 2 97" xfId="1259" xr:uid="{00000000-0005-0000-0000-0000E6040000}"/>
    <cellStyle name="Normal 2 2 98" xfId="1260" xr:uid="{00000000-0005-0000-0000-0000E7040000}"/>
    <cellStyle name="Normal 2 2 99" xfId="1261" xr:uid="{00000000-0005-0000-0000-0000E8040000}"/>
    <cellStyle name="Normal 2 20" xfId="1262" xr:uid="{00000000-0005-0000-0000-0000E9040000}"/>
    <cellStyle name="Normal 2 21" xfId="1263" xr:uid="{00000000-0005-0000-0000-0000EA040000}"/>
    <cellStyle name="Normal 2 22" xfId="1264" xr:uid="{00000000-0005-0000-0000-0000EB040000}"/>
    <cellStyle name="Normal 2 23" xfId="1265" xr:uid="{00000000-0005-0000-0000-0000EC040000}"/>
    <cellStyle name="Normal 2 24" xfId="1266" xr:uid="{00000000-0005-0000-0000-0000ED040000}"/>
    <cellStyle name="Normal 2 25" xfId="1267" xr:uid="{00000000-0005-0000-0000-0000EE040000}"/>
    <cellStyle name="Normal 2 26" xfId="1268" xr:uid="{00000000-0005-0000-0000-0000EF040000}"/>
    <cellStyle name="Normal 2 27" xfId="1269" xr:uid="{00000000-0005-0000-0000-0000F0040000}"/>
    <cellStyle name="Normal 2 28" xfId="1270" xr:uid="{00000000-0005-0000-0000-0000F1040000}"/>
    <cellStyle name="Normal 2 29" xfId="1271" xr:uid="{00000000-0005-0000-0000-0000F2040000}"/>
    <cellStyle name="Normal 2 3" xfId="1272" xr:uid="{00000000-0005-0000-0000-0000F3040000}"/>
    <cellStyle name="Normal 2 3 2" xfId="1273" xr:uid="{00000000-0005-0000-0000-0000F4040000}"/>
    <cellStyle name="Normal 2 30" xfId="1274" xr:uid="{00000000-0005-0000-0000-0000F5040000}"/>
    <cellStyle name="Normal 2 31" xfId="1275" xr:uid="{00000000-0005-0000-0000-0000F6040000}"/>
    <cellStyle name="Normal 2 32" xfId="1276" xr:uid="{00000000-0005-0000-0000-0000F7040000}"/>
    <cellStyle name="Normal 2 33" xfId="1277" xr:uid="{00000000-0005-0000-0000-0000F8040000}"/>
    <cellStyle name="Normal 2 34" xfId="1278" xr:uid="{00000000-0005-0000-0000-0000F9040000}"/>
    <cellStyle name="Normal 2 35" xfId="1279" xr:uid="{00000000-0005-0000-0000-0000FA040000}"/>
    <cellStyle name="Normal 2 36" xfId="1280" xr:uid="{00000000-0005-0000-0000-0000FB040000}"/>
    <cellStyle name="Normal 2 37" xfId="1281" xr:uid="{00000000-0005-0000-0000-0000FC040000}"/>
    <cellStyle name="Normal 2 38" xfId="1282" xr:uid="{00000000-0005-0000-0000-0000FD040000}"/>
    <cellStyle name="Normal 2 39" xfId="1283" xr:uid="{00000000-0005-0000-0000-0000FE040000}"/>
    <cellStyle name="Normal 2 4" xfId="1284" xr:uid="{00000000-0005-0000-0000-0000FF040000}"/>
    <cellStyle name="Normal 2 4 2" xfId="1285" xr:uid="{00000000-0005-0000-0000-000000050000}"/>
    <cellStyle name="Normal 2 40" xfId="1286" xr:uid="{00000000-0005-0000-0000-000001050000}"/>
    <cellStyle name="Normal 2 41" xfId="1287" xr:uid="{00000000-0005-0000-0000-000002050000}"/>
    <cellStyle name="Normal 2 42" xfId="1288" xr:uid="{00000000-0005-0000-0000-000003050000}"/>
    <cellStyle name="Normal 2 43" xfId="1289" xr:uid="{00000000-0005-0000-0000-000004050000}"/>
    <cellStyle name="Normal 2 44" xfId="1290" xr:uid="{00000000-0005-0000-0000-000005050000}"/>
    <cellStyle name="Normal 2 45" xfId="1291" xr:uid="{00000000-0005-0000-0000-000006050000}"/>
    <cellStyle name="Normal 2 46" xfId="1292" xr:uid="{00000000-0005-0000-0000-000007050000}"/>
    <cellStyle name="Normal 2 47" xfId="1293" xr:uid="{00000000-0005-0000-0000-000008050000}"/>
    <cellStyle name="Normal 2 48" xfId="1294" xr:uid="{00000000-0005-0000-0000-000009050000}"/>
    <cellStyle name="Normal 2 49" xfId="1295" xr:uid="{00000000-0005-0000-0000-00000A050000}"/>
    <cellStyle name="Normal 2 5" xfId="1296" xr:uid="{00000000-0005-0000-0000-00000B050000}"/>
    <cellStyle name="Normal 2 50" xfId="1297" xr:uid="{00000000-0005-0000-0000-00000C050000}"/>
    <cellStyle name="Normal 2 51" xfId="1298" xr:uid="{00000000-0005-0000-0000-00000D050000}"/>
    <cellStyle name="Normal 2 52" xfId="1299" xr:uid="{00000000-0005-0000-0000-00000E050000}"/>
    <cellStyle name="Normal 2 53" xfId="1300" xr:uid="{00000000-0005-0000-0000-00000F050000}"/>
    <cellStyle name="Normal 2 54" xfId="1301" xr:uid="{00000000-0005-0000-0000-000010050000}"/>
    <cellStyle name="Normal 2 55" xfId="1302" xr:uid="{00000000-0005-0000-0000-000011050000}"/>
    <cellStyle name="Normal 2 56" xfId="1303" xr:uid="{00000000-0005-0000-0000-000012050000}"/>
    <cellStyle name="Normal 2 57" xfId="1304" xr:uid="{00000000-0005-0000-0000-000013050000}"/>
    <cellStyle name="Normal 2 58" xfId="1305" xr:uid="{00000000-0005-0000-0000-000014050000}"/>
    <cellStyle name="Normal 2 59" xfId="1306" xr:uid="{00000000-0005-0000-0000-000015050000}"/>
    <cellStyle name="Normal 2 6" xfId="1307" xr:uid="{00000000-0005-0000-0000-000016050000}"/>
    <cellStyle name="Normal 2 60" xfId="1308" xr:uid="{00000000-0005-0000-0000-000017050000}"/>
    <cellStyle name="Normal 2 61" xfId="1309" xr:uid="{00000000-0005-0000-0000-000018050000}"/>
    <cellStyle name="Normal 2 62" xfId="1310" xr:uid="{00000000-0005-0000-0000-000019050000}"/>
    <cellStyle name="Normal 2 63" xfId="1311" xr:uid="{00000000-0005-0000-0000-00001A050000}"/>
    <cellStyle name="Normal 2 64" xfId="1312" xr:uid="{00000000-0005-0000-0000-00001B050000}"/>
    <cellStyle name="Normal 2 65" xfId="1313" xr:uid="{00000000-0005-0000-0000-00001C050000}"/>
    <cellStyle name="Normal 2 66" xfId="1314" xr:uid="{00000000-0005-0000-0000-00001D050000}"/>
    <cellStyle name="Normal 2 67" xfId="1315" xr:uid="{00000000-0005-0000-0000-00001E050000}"/>
    <cellStyle name="Normal 2 68" xfId="1316" xr:uid="{00000000-0005-0000-0000-00001F050000}"/>
    <cellStyle name="Normal 2 69" xfId="1317" xr:uid="{00000000-0005-0000-0000-000020050000}"/>
    <cellStyle name="Normal 2 7" xfId="1318" xr:uid="{00000000-0005-0000-0000-000021050000}"/>
    <cellStyle name="Normal 2 70" xfId="1319" xr:uid="{00000000-0005-0000-0000-000022050000}"/>
    <cellStyle name="Normal 2 71" xfId="1320" xr:uid="{00000000-0005-0000-0000-000023050000}"/>
    <cellStyle name="Normal 2 72" xfId="1321" xr:uid="{00000000-0005-0000-0000-000024050000}"/>
    <cellStyle name="Normal 2 73" xfId="1322" xr:uid="{00000000-0005-0000-0000-000025050000}"/>
    <cellStyle name="Normal 2 74" xfId="1323" xr:uid="{00000000-0005-0000-0000-000026050000}"/>
    <cellStyle name="Normal 2 75" xfId="1324" xr:uid="{00000000-0005-0000-0000-000027050000}"/>
    <cellStyle name="Normal 2 76" xfId="1325" xr:uid="{00000000-0005-0000-0000-000028050000}"/>
    <cellStyle name="Normal 2 77" xfId="1326" xr:uid="{00000000-0005-0000-0000-000029050000}"/>
    <cellStyle name="Normal 2 78" xfId="1327" xr:uid="{00000000-0005-0000-0000-00002A050000}"/>
    <cellStyle name="Normal 2 79" xfId="1328" xr:uid="{00000000-0005-0000-0000-00002B050000}"/>
    <cellStyle name="Normal 2 8" xfId="1329" xr:uid="{00000000-0005-0000-0000-00002C050000}"/>
    <cellStyle name="Normal 2 80" xfId="1330" xr:uid="{00000000-0005-0000-0000-00002D050000}"/>
    <cellStyle name="Normal 2 81" xfId="1331" xr:uid="{00000000-0005-0000-0000-00002E050000}"/>
    <cellStyle name="Normal 2 82" xfId="1332" xr:uid="{00000000-0005-0000-0000-00002F050000}"/>
    <cellStyle name="Normal 2 83" xfId="1333" xr:uid="{00000000-0005-0000-0000-000030050000}"/>
    <cellStyle name="Normal 2 84" xfId="1334" xr:uid="{00000000-0005-0000-0000-000031050000}"/>
    <cellStyle name="Normal 2 85" xfId="1335" xr:uid="{00000000-0005-0000-0000-000032050000}"/>
    <cellStyle name="Normal 2 86" xfId="1336" xr:uid="{00000000-0005-0000-0000-000033050000}"/>
    <cellStyle name="Normal 2 87" xfId="1337" xr:uid="{00000000-0005-0000-0000-000034050000}"/>
    <cellStyle name="Normal 2 88" xfId="1338" xr:uid="{00000000-0005-0000-0000-000035050000}"/>
    <cellStyle name="Normal 2 89" xfId="1339" xr:uid="{00000000-0005-0000-0000-000036050000}"/>
    <cellStyle name="Normal 2 9" xfId="1340" xr:uid="{00000000-0005-0000-0000-000037050000}"/>
    <cellStyle name="Normal 2 90" xfId="1341" xr:uid="{00000000-0005-0000-0000-000038050000}"/>
    <cellStyle name="Normal 2 91" xfId="1342" xr:uid="{00000000-0005-0000-0000-000039050000}"/>
    <cellStyle name="Normal 2 92" xfId="1343" xr:uid="{00000000-0005-0000-0000-00003A050000}"/>
    <cellStyle name="Normal 2 93" xfId="1344" xr:uid="{00000000-0005-0000-0000-00003B050000}"/>
    <cellStyle name="Normal 2 94" xfId="1345" xr:uid="{00000000-0005-0000-0000-00003C050000}"/>
    <cellStyle name="Normal 2 95" xfId="1346" xr:uid="{00000000-0005-0000-0000-00003D050000}"/>
    <cellStyle name="Normal 2 96" xfId="1347" xr:uid="{00000000-0005-0000-0000-00003E050000}"/>
    <cellStyle name="Normal 2 97" xfId="1348" xr:uid="{00000000-0005-0000-0000-00003F050000}"/>
    <cellStyle name="Normal 2 98" xfId="1349" xr:uid="{00000000-0005-0000-0000-000040050000}"/>
    <cellStyle name="Normal 2 99" xfId="1350" xr:uid="{00000000-0005-0000-0000-000041050000}"/>
    <cellStyle name="Normal 20" xfId="1351" xr:uid="{00000000-0005-0000-0000-000042050000}"/>
    <cellStyle name="Normal 21" xfId="1352" xr:uid="{00000000-0005-0000-0000-000043050000}"/>
    <cellStyle name="Normal 22" xfId="1353" xr:uid="{00000000-0005-0000-0000-000044050000}"/>
    <cellStyle name="Normal 22 2" xfId="1354" xr:uid="{00000000-0005-0000-0000-000045050000}"/>
    <cellStyle name="Normal 23" xfId="1355" xr:uid="{00000000-0005-0000-0000-000046050000}"/>
    <cellStyle name="Normal 23 2" xfId="1356" xr:uid="{00000000-0005-0000-0000-000047050000}"/>
    <cellStyle name="Normal 24" xfId="1357" xr:uid="{00000000-0005-0000-0000-000048050000}"/>
    <cellStyle name="Normal 25" xfId="1358" xr:uid="{00000000-0005-0000-0000-000049050000}"/>
    <cellStyle name="Normal 26" xfId="1359" xr:uid="{00000000-0005-0000-0000-00004A050000}"/>
    <cellStyle name="Normal 27" xfId="1360" xr:uid="{00000000-0005-0000-0000-00004B050000}"/>
    <cellStyle name="Normal 28" xfId="1361" xr:uid="{00000000-0005-0000-0000-00004C050000}"/>
    <cellStyle name="Normal 29" xfId="1362" xr:uid="{00000000-0005-0000-0000-00004D050000}"/>
    <cellStyle name="Normal 3" xfId="1363" xr:uid="{00000000-0005-0000-0000-00004E050000}"/>
    <cellStyle name="Normal 3 2" xfId="1364" xr:uid="{00000000-0005-0000-0000-00004F050000}"/>
    <cellStyle name="Normal 3 2 2" xfId="1365" xr:uid="{00000000-0005-0000-0000-000050050000}"/>
    <cellStyle name="Normal 3 3" xfId="1366" xr:uid="{00000000-0005-0000-0000-000051050000}"/>
    <cellStyle name="Normal 3 4" xfId="1367" xr:uid="{00000000-0005-0000-0000-000052050000}"/>
    <cellStyle name="Normal 3 5" xfId="1368" xr:uid="{00000000-0005-0000-0000-000053050000}"/>
    <cellStyle name="Normal 3 6" xfId="1369" xr:uid="{00000000-0005-0000-0000-000054050000}"/>
    <cellStyle name="Normal 3 7" xfId="1370" xr:uid="{00000000-0005-0000-0000-000055050000}"/>
    <cellStyle name="Normal 30" xfId="1371" xr:uid="{00000000-0005-0000-0000-000056050000}"/>
    <cellStyle name="Normal 30 2" xfId="1372" xr:uid="{00000000-0005-0000-0000-000057050000}"/>
    <cellStyle name="Normal 31" xfId="1373" xr:uid="{00000000-0005-0000-0000-000058050000}"/>
    <cellStyle name="Normal 31 2" xfId="1374" xr:uid="{00000000-0005-0000-0000-000059050000}"/>
    <cellStyle name="Normal 32" xfId="1375" xr:uid="{00000000-0005-0000-0000-00005A050000}"/>
    <cellStyle name="Normal 33" xfId="1376" xr:uid="{00000000-0005-0000-0000-00005B050000}"/>
    <cellStyle name="Normal 33 10" xfId="1377" xr:uid="{00000000-0005-0000-0000-00005C050000}"/>
    <cellStyle name="Normal 33 11" xfId="1378" xr:uid="{00000000-0005-0000-0000-00005D050000}"/>
    <cellStyle name="Normal 33 12" xfId="1379" xr:uid="{00000000-0005-0000-0000-00005E050000}"/>
    <cellStyle name="Normal 33 13" xfId="1380" xr:uid="{00000000-0005-0000-0000-00005F050000}"/>
    <cellStyle name="Normal 33 14" xfId="1381" xr:uid="{00000000-0005-0000-0000-000060050000}"/>
    <cellStyle name="Normal 33 15" xfId="1382" xr:uid="{00000000-0005-0000-0000-000061050000}"/>
    <cellStyle name="Normal 33 16" xfId="1383" xr:uid="{00000000-0005-0000-0000-000062050000}"/>
    <cellStyle name="Normal 33 17" xfId="1384" xr:uid="{00000000-0005-0000-0000-000063050000}"/>
    <cellStyle name="Normal 33 18" xfId="1385" xr:uid="{00000000-0005-0000-0000-000064050000}"/>
    <cellStyle name="Normal 33 19" xfId="1386" xr:uid="{00000000-0005-0000-0000-000065050000}"/>
    <cellStyle name="Normal 33 2" xfId="1387" xr:uid="{00000000-0005-0000-0000-000066050000}"/>
    <cellStyle name="Normal 33 20" xfId="1388" xr:uid="{00000000-0005-0000-0000-000067050000}"/>
    <cellStyle name="Normal 33 21" xfId="1389" xr:uid="{00000000-0005-0000-0000-000068050000}"/>
    <cellStyle name="Normal 33 22" xfId="1390" xr:uid="{00000000-0005-0000-0000-000069050000}"/>
    <cellStyle name="Normal 33 23" xfId="1391" xr:uid="{00000000-0005-0000-0000-00006A050000}"/>
    <cellStyle name="Normal 33 24" xfId="1392" xr:uid="{00000000-0005-0000-0000-00006B050000}"/>
    <cellStyle name="Normal 33 25" xfId="1393" xr:uid="{00000000-0005-0000-0000-00006C050000}"/>
    <cellStyle name="Normal 33 26" xfId="1394" xr:uid="{00000000-0005-0000-0000-00006D050000}"/>
    <cellStyle name="Normal 33 27" xfId="1395" xr:uid="{00000000-0005-0000-0000-00006E050000}"/>
    <cellStyle name="Normal 33 28" xfId="1396" xr:uid="{00000000-0005-0000-0000-00006F050000}"/>
    <cellStyle name="Normal 33 29" xfId="1397" xr:uid="{00000000-0005-0000-0000-000070050000}"/>
    <cellStyle name="Normal 33 3" xfId="1398" xr:uid="{00000000-0005-0000-0000-000071050000}"/>
    <cellStyle name="Normal 33 30" xfId="1399" xr:uid="{00000000-0005-0000-0000-000072050000}"/>
    <cellStyle name="Normal 33 31" xfId="1400" xr:uid="{00000000-0005-0000-0000-000073050000}"/>
    <cellStyle name="Normal 33 32" xfId="1401" xr:uid="{00000000-0005-0000-0000-000074050000}"/>
    <cellStyle name="Normal 33 33" xfId="1402" xr:uid="{00000000-0005-0000-0000-000075050000}"/>
    <cellStyle name="Normal 33 34" xfId="1403" xr:uid="{00000000-0005-0000-0000-000076050000}"/>
    <cellStyle name="Normal 33 35" xfId="1404" xr:uid="{00000000-0005-0000-0000-000077050000}"/>
    <cellStyle name="Normal 33 36" xfId="1405" xr:uid="{00000000-0005-0000-0000-000078050000}"/>
    <cellStyle name="Normal 33 37" xfId="1406" xr:uid="{00000000-0005-0000-0000-000079050000}"/>
    <cellStyle name="Normal 33 38" xfId="1407" xr:uid="{00000000-0005-0000-0000-00007A050000}"/>
    <cellStyle name="Normal 33 39" xfId="1408" xr:uid="{00000000-0005-0000-0000-00007B050000}"/>
    <cellStyle name="Normal 33 4" xfId="1409" xr:uid="{00000000-0005-0000-0000-00007C050000}"/>
    <cellStyle name="Normal 33 40" xfId="1410" xr:uid="{00000000-0005-0000-0000-00007D050000}"/>
    <cellStyle name="Normal 33 41" xfId="1411" xr:uid="{00000000-0005-0000-0000-00007E050000}"/>
    <cellStyle name="Normal 33 42" xfId="1412" xr:uid="{00000000-0005-0000-0000-00007F050000}"/>
    <cellStyle name="Normal 33 5" xfId="1413" xr:uid="{00000000-0005-0000-0000-000080050000}"/>
    <cellStyle name="Normal 33 6" xfId="1414" xr:uid="{00000000-0005-0000-0000-000081050000}"/>
    <cellStyle name="Normal 33 7" xfId="1415" xr:uid="{00000000-0005-0000-0000-000082050000}"/>
    <cellStyle name="Normal 33 8" xfId="1416" xr:uid="{00000000-0005-0000-0000-000083050000}"/>
    <cellStyle name="Normal 33 9" xfId="1417" xr:uid="{00000000-0005-0000-0000-000084050000}"/>
    <cellStyle name="Normal 34" xfId="1418" xr:uid="{00000000-0005-0000-0000-000085050000}"/>
    <cellStyle name="Normal 34 10" xfId="1419" xr:uid="{00000000-0005-0000-0000-000086050000}"/>
    <cellStyle name="Normal 34 11" xfId="1420" xr:uid="{00000000-0005-0000-0000-000087050000}"/>
    <cellStyle name="Normal 34 12" xfId="1421" xr:uid="{00000000-0005-0000-0000-000088050000}"/>
    <cellStyle name="Normal 34 13" xfId="1422" xr:uid="{00000000-0005-0000-0000-000089050000}"/>
    <cellStyle name="Normal 34 14" xfId="1423" xr:uid="{00000000-0005-0000-0000-00008A050000}"/>
    <cellStyle name="Normal 34 15" xfId="1424" xr:uid="{00000000-0005-0000-0000-00008B050000}"/>
    <cellStyle name="Normal 34 16" xfId="1425" xr:uid="{00000000-0005-0000-0000-00008C050000}"/>
    <cellStyle name="Normal 34 17" xfId="1426" xr:uid="{00000000-0005-0000-0000-00008D050000}"/>
    <cellStyle name="Normal 34 18" xfId="1427" xr:uid="{00000000-0005-0000-0000-00008E050000}"/>
    <cellStyle name="Normal 34 19" xfId="1428" xr:uid="{00000000-0005-0000-0000-00008F050000}"/>
    <cellStyle name="Normal 34 2" xfId="1429" xr:uid="{00000000-0005-0000-0000-000090050000}"/>
    <cellStyle name="Normal 34 20" xfId="1430" xr:uid="{00000000-0005-0000-0000-000091050000}"/>
    <cellStyle name="Normal 34 21" xfId="1431" xr:uid="{00000000-0005-0000-0000-000092050000}"/>
    <cellStyle name="Normal 34 22" xfId="1432" xr:uid="{00000000-0005-0000-0000-000093050000}"/>
    <cellStyle name="Normal 34 23" xfId="1433" xr:uid="{00000000-0005-0000-0000-000094050000}"/>
    <cellStyle name="Normal 34 24" xfId="1434" xr:uid="{00000000-0005-0000-0000-000095050000}"/>
    <cellStyle name="Normal 34 25" xfId="1435" xr:uid="{00000000-0005-0000-0000-000096050000}"/>
    <cellStyle name="Normal 34 26" xfId="1436" xr:uid="{00000000-0005-0000-0000-000097050000}"/>
    <cellStyle name="Normal 34 27" xfId="1437" xr:uid="{00000000-0005-0000-0000-000098050000}"/>
    <cellStyle name="Normal 34 28" xfId="1438" xr:uid="{00000000-0005-0000-0000-000099050000}"/>
    <cellStyle name="Normal 34 29" xfId="1439" xr:uid="{00000000-0005-0000-0000-00009A050000}"/>
    <cellStyle name="Normal 34 3" xfId="1440" xr:uid="{00000000-0005-0000-0000-00009B050000}"/>
    <cellStyle name="Normal 34 30" xfId="1441" xr:uid="{00000000-0005-0000-0000-00009C050000}"/>
    <cellStyle name="Normal 34 31" xfId="1442" xr:uid="{00000000-0005-0000-0000-00009D050000}"/>
    <cellStyle name="Normal 34 32" xfId="1443" xr:uid="{00000000-0005-0000-0000-00009E050000}"/>
    <cellStyle name="Normal 34 33" xfId="1444" xr:uid="{00000000-0005-0000-0000-00009F050000}"/>
    <cellStyle name="Normal 34 34" xfId="1445" xr:uid="{00000000-0005-0000-0000-0000A0050000}"/>
    <cellStyle name="Normal 34 35" xfId="1446" xr:uid="{00000000-0005-0000-0000-0000A1050000}"/>
    <cellStyle name="Normal 34 36" xfId="1447" xr:uid="{00000000-0005-0000-0000-0000A2050000}"/>
    <cellStyle name="Normal 34 37" xfId="1448" xr:uid="{00000000-0005-0000-0000-0000A3050000}"/>
    <cellStyle name="Normal 34 38" xfId="1449" xr:uid="{00000000-0005-0000-0000-0000A4050000}"/>
    <cellStyle name="Normal 34 39" xfId="1450" xr:uid="{00000000-0005-0000-0000-0000A5050000}"/>
    <cellStyle name="Normal 34 4" xfId="1451" xr:uid="{00000000-0005-0000-0000-0000A6050000}"/>
    <cellStyle name="Normal 34 40" xfId="1452" xr:uid="{00000000-0005-0000-0000-0000A7050000}"/>
    <cellStyle name="Normal 34 41" xfId="1453" xr:uid="{00000000-0005-0000-0000-0000A8050000}"/>
    <cellStyle name="Normal 34 42" xfId="1454" xr:uid="{00000000-0005-0000-0000-0000A9050000}"/>
    <cellStyle name="Normal 34 5" xfId="1455" xr:uid="{00000000-0005-0000-0000-0000AA050000}"/>
    <cellStyle name="Normal 34 6" xfId="1456" xr:uid="{00000000-0005-0000-0000-0000AB050000}"/>
    <cellStyle name="Normal 34 7" xfId="1457" xr:uid="{00000000-0005-0000-0000-0000AC050000}"/>
    <cellStyle name="Normal 34 8" xfId="1458" xr:uid="{00000000-0005-0000-0000-0000AD050000}"/>
    <cellStyle name="Normal 34 9" xfId="1459" xr:uid="{00000000-0005-0000-0000-0000AE050000}"/>
    <cellStyle name="Normal 35" xfId="1460" xr:uid="{00000000-0005-0000-0000-0000AF050000}"/>
    <cellStyle name="Normal 35 10" xfId="1461" xr:uid="{00000000-0005-0000-0000-0000B0050000}"/>
    <cellStyle name="Normal 35 11" xfId="1462" xr:uid="{00000000-0005-0000-0000-0000B1050000}"/>
    <cellStyle name="Normal 35 12" xfId="1463" xr:uid="{00000000-0005-0000-0000-0000B2050000}"/>
    <cellStyle name="Normal 35 13" xfId="1464" xr:uid="{00000000-0005-0000-0000-0000B3050000}"/>
    <cellStyle name="Normal 35 14" xfId="1465" xr:uid="{00000000-0005-0000-0000-0000B4050000}"/>
    <cellStyle name="Normal 35 15" xfId="1466" xr:uid="{00000000-0005-0000-0000-0000B5050000}"/>
    <cellStyle name="Normal 35 16" xfId="1467" xr:uid="{00000000-0005-0000-0000-0000B6050000}"/>
    <cellStyle name="Normal 35 17" xfId="1468" xr:uid="{00000000-0005-0000-0000-0000B7050000}"/>
    <cellStyle name="Normal 35 18" xfId="1469" xr:uid="{00000000-0005-0000-0000-0000B8050000}"/>
    <cellStyle name="Normal 35 19" xfId="1470" xr:uid="{00000000-0005-0000-0000-0000B9050000}"/>
    <cellStyle name="Normal 35 2" xfId="1471" xr:uid="{00000000-0005-0000-0000-0000BA050000}"/>
    <cellStyle name="Normal 35 20" xfId="1472" xr:uid="{00000000-0005-0000-0000-0000BB050000}"/>
    <cellStyle name="Normal 35 21" xfId="1473" xr:uid="{00000000-0005-0000-0000-0000BC050000}"/>
    <cellStyle name="Normal 35 22" xfId="1474" xr:uid="{00000000-0005-0000-0000-0000BD050000}"/>
    <cellStyle name="Normal 35 23" xfId="1475" xr:uid="{00000000-0005-0000-0000-0000BE050000}"/>
    <cellStyle name="Normal 35 24" xfId="1476" xr:uid="{00000000-0005-0000-0000-0000BF050000}"/>
    <cellStyle name="Normal 35 25" xfId="1477" xr:uid="{00000000-0005-0000-0000-0000C0050000}"/>
    <cellStyle name="Normal 35 26" xfId="1478" xr:uid="{00000000-0005-0000-0000-0000C1050000}"/>
    <cellStyle name="Normal 35 27" xfId="1479" xr:uid="{00000000-0005-0000-0000-0000C2050000}"/>
    <cellStyle name="Normal 35 28" xfId="1480" xr:uid="{00000000-0005-0000-0000-0000C3050000}"/>
    <cellStyle name="Normal 35 29" xfId="1481" xr:uid="{00000000-0005-0000-0000-0000C4050000}"/>
    <cellStyle name="Normal 35 3" xfId="1482" xr:uid="{00000000-0005-0000-0000-0000C5050000}"/>
    <cellStyle name="Normal 35 30" xfId="1483" xr:uid="{00000000-0005-0000-0000-0000C6050000}"/>
    <cellStyle name="Normal 35 31" xfId="1484" xr:uid="{00000000-0005-0000-0000-0000C7050000}"/>
    <cellStyle name="Normal 35 32" xfId="1485" xr:uid="{00000000-0005-0000-0000-0000C8050000}"/>
    <cellStyle name="Normal 35 33" xfId="1486" xr:uid="{00000000-0005-0000-0000-0000C9050000}"/>
    <cellStyle name="Normal 35 34" xfId="1487" xr:uid="{00000000-0005-0000-0000-0000CA050000}"/>
    <cellStyle name="Normal 35 35" xfId="1488" xr:uid="{00000000-0005-0000-0000-0000CB050000}"/>
    <cellStyle name="Normal 35 36" xfId="1489" xr:uid="{00000000-0005-0000-0000-0000CC050000}"/>
    <cellStyle name="Normal 35 37" xfId="1490" xr:uid="{00000000-0005-0000-0000-0000CD050000}"/>
    <cellStyle name="Normal 35 38" xfId="1491" xr:uid="{00000000-0005-0000-0000-0000CE050000}"/>
    <cellStyle name="Normal 35 39" xfId="1492" xr:uid="{00000000-0005-0000-0000-0000CF050000}"/>
    <cellStyle name="Normal 35 4" xfId="1493" xr:uid="{00000000-0005-0000-0000-0000D0050000}"/>
    <cellStyle name="Normal 35 40" xfId="1494" xr:uid="{00000000-0005-0000-0000-0000D1050000}"/>
    <cellStyle name="Normal 35 41" xfId="1495" xr:uid="{00000000-0005-0000-0000-0000D2050000}"/>
    <cellStyle name="Normal 35 42" xfId="1496" xr:uid="{00000000-0005-0000-0000-0000D3050000}"/>
    <cellStyle name="Normal 35 5" xfId="1497" xr:uid="{00000000-0005-0000-0000-0000D4050000}"/>
    <cellStyle name="Normal 35 6" xfId="1498" xr:uid="{00000000-0005-0000-0000-0000D5050000}"/>
    <cellStyle name="Normal 35 7" xfId="1499" xr:uid="{00000000-0005-0000-0000-0000D6050000}"/>
    <cellStyle name="Normal 35 8" xfId="1500" xr:uid="{00000000-0005-0000-0000-0000D7050000}"/>
    <cellStyle name="Normal 35 9" xfId="1501" xr:uid="{00000000-0005-0000-0000-0000D8050000}"/>
    <cellStyle name="Normal 36" xfId="1502" xr:uid="{00000000-0005-0000-0000-0000D9050000}"/>
    <cellStyle name="Normal 36 2" xfId="1503" xr:uid="{00000000-0005-0000-0000-0000DA050000}"/>
    <cellStyle name="Normal 36 3" xfId="1504" xr:uid="{00000000-0005-0000-0000-0000DB050000}"/>
    <cellStyle name="Normal 36 4" xfId="1505" xr:uid="{00000000-0005-0000-0000-0000DC050000}"/>
    <cellStyle name="Normal 36 5" xfId="1506" xr:uid="{00000000-0005-0000-0000-0000DD050000}"/>
    <cellStyle name="Normal 36 6" xfId="1507" xr:uid="{00000000-0005-0000-0000-0000DE050000}"/>
    <cellStyle name="Normal 36 7" xfId="1508" xr:uid="{00000000-0005-0000-0000-0000DF050000}"/>
    <cellStyle name="Normal 36 8" xfId="1509" xr:uid="{00000000-0005-0000-0000-0000E0050000}"/>
    <cellStyle name="Normal 36 9" xfId="1510" xr:uid="{00000000-0005-0000-0000-0000E1050000}"/>
    <cellStyle name="Normal 37" xfId="1511" xr:uid="{00000000-0005-0000-0000-0000E2050000}"/>
    <cellStyle name="Normal 37 2" xfId="1512" xr:uid="{00000000-0005-0000-0000-0000E3050000}"/>
    <cellStyle name="Normal 37 3" xfId="1513" xr:uid="{00000000-0005-0000-0000-0000E4050000}"/>
    <cellStyle name="Normal 37 4" xfId="1514" xr:uid="{00000000-0005-0000-0000-0000E5050000}"/>
    <cellStyle name="Normal 38" xfId="1515" xr:uid="{00000000-0005-0000-0000-0000E6050000}"/>
    <cellStyle name="Normal 38 10" xfId="1516" xr:uid="{00000000-0005-0000-0000-0000E7050000}"/>
    <cellStyle name="Normal 38 11" xfId="1517" xr:uid="{00000000-0005-0000-0000-0000E8050000}"/>
    <cellStyle name="Normal 38 12" xfId="1518" xr:uid="{00000000-0005-0000-0000-0000E9050000}"/>
    <cellStyle name="Normal 38 13" xfId="1519" xr:uid="{00000000-0005-0000-0000-0000EA050000}"/>
    <cellStyle name="Normal 38 14" xfId="1520" xr:uid="{00000000-0005-0000-0000-0000EB050000}"/>
    <cellStyle name="Normal 38 15" xfId="1521" xr:uid="{00000000-0005-0000-0000-0000EC050000}"/>
    <cellStyle name="Normal 38 16" xfId="1522" xr:uid="{00000000-0005-0000-0000-0000ED050000}"/>
    <cellStyle name="Normal 38 17" xfId="1523" xr:uid="{00000000-0005-0000-0000-0000EE050000}"/>
    <cellStyle name="Normal 38 18" xfId="1524" xr:uid="{00000000-0005-0000-0000-0000EF050000}"/>
    <cellStyle name="Normal 38 19" xfId="1525" xr:uid="{00000000-0005-0000-0000-0000F0050000}"/>
    <cellStyle name="Normal 38 2" xfId="1526" xr:uid="{00000000-0005-0000-0000-0000F1050000}"/>
    <cellStyle name="Normal 38 20" xfId="1527" xr:uid="{00000000-0005-0000-0000-0000F2050000}"/>
    <cellStyle name="Normal 38 21" xfId="1528" xr:uid="{00000000-0005-0000-0000-0000F3050000}"/>
    <cellStyle name="Normal 38 22" xfId="1529" xr:uid="{00000000-0005-0000-0000-0000F4050000}"/>
    <cellStyle name="Normal 38 23" xfId="1530" xr:uid="{00000000-0005-0000-0000-0000F5050000}"/>
    <cellStyle name="Normal 38 24" xfId="1531" xr:uid="{00000000-0005-0000-0000-0000F6050000}"/>
    <cellStyle name="Normal 38 25" xfId="1532" xr:uid="{00000000-0005-0000-0000-0000F7050000}"/>
    <cellStyle name="Normal 38 26" xfId="1533" xr:uid="{00000000-0005-0000-0000-0000F8050000}"/>
    <cellStyle name="Normal 38 27" xfId="1534" xr:uid="{00000000-0005-0000-0000-0000F9050000}"/>
    <cellStyle name="Normal 38 28" xfId="1535" xr:uid="{00000000-0005-0000-0000-0000FA050000}"/>
    <cellStyle name="Normal 38 29" xfId="1536" xr:uid="{00000000-0005-0000-0000-0000FB050000}"/>
    <cellStyle name="Normal 38 3" xfId="1537" xr:uid="{00000000-0005-0000-0000-0000FC050000}"/>
    <cellStyle name="Normal 38 30" xfId="1538" xr:uid="{00000000-0005-0000-0000-0000FD050000}"/>
    <cellStyle name="Normal 38 31" xfId="1539" xr:uid="{00000000-0005-0000-0000-0000FE050000}"/>
    <cellStyle name="Normal 38 32" xfId="1540" xr:uid="{00000000-0005-0000-0000-0000FF050000}"/>
    <cellStyle name="Normal 38 33" xfId="1541" xr:uid="{00000000-0005-0000-0000-000000060000}"/>
    <cellStyle name="Normal 38 34" xfId="1542" xr:uid="{00000000-0005-0000-0000-000001060000}"/>
    <cellStyle name="Normal 38 35" xfId="1543" xr:uid="{00000000-0005-0000-0000-000002060000}"/>
    <cellStyle name="Normal 38 36" xfId="1544" xr:uid="{00000000-0005-0000-0000-000003060000}"/>
    <cellStyle name="Normal 38 37" xfId="1545" xr:uid="{00000000-0005-0000-0000-000004060000}"/>
    <cellStyle name="Normal 38 38" xfId="1546" xr:uid="{00000000-0005-0000-0000-000005060000}"/>
    <cellStyle name="Normal 38 39" xfId="1547" xr:uid="{00000000-0005-0000-0000-000006060000}"/>
    <cellStyle name="Normal 38 4" xfId="1548" xr:uid="{00000000-0005-0000-0000-000007060000}"/>
    <cellStyle name="Normal 38 40" xfId="1549" xr:uid="{00000000-0005-0000-0000-000008060000}"/>
    <cellStyle name="Normal 38 41" xfId="1550" xr:uid="{00000000-0005-0000-0000-000009060000}"/>
    <cellStyle name="Normal 38 42" xfId="1551" xr:uid="{00000000-0005-0000-0000-00000A060000}"/>
    <cellStyle name="Normal 38 43" xfId="1552" xr:uid="{00000000-0005-0000-0000-00000B060000}"/>
    <cellStyle name="Normal 38 44" xfId="1553" xr:uid="{00000000-0005-0000-0000-00000C060000}"/>
    <cellStyle name="Normal 38 45" xfId="1554" xr:uid="{00000000-0005-0000-0000-00000D060000}"/>
    <cellStyle name="Normal 38 5" xfId="1555" xr:uid="{00000000-0005-0000-0000-00000E060000}"/>
    <cellStyle name="Normal 38 6" xfId="1556" xr:uid="{00000000-0005-0000-0000-00000F060000}"/>
    <cellStyle name="Normal 38 7" xfId="1557" xr:uid="{00000000-0005-0000-0000-000010060000}"/>
    <cellStyle name="Normal 38 8" xfId="1558" xr:uid="{00000000-0005-0000-0000-000011060000}"/>
    <cellStyle name="Normal 38 9" xfId="1559" xr:uid="{00000000-0005-0000-0000-000012060000}"/>
    <cellStyle name="Normal 39" xfId="1560" xr:uid="{00000000-0005-0000-0000-000013060000}"/>
    <cellStyle name="Normal 39 10" xfId="1561" xr:uid="{00000000-0005-0000-0000-000014060000}"/>
    <cellStyle name="Normal 39 11" xfId="1562" xr:uid="{00000000-0005-0000-0000-000015060000}"/>
    <cellStyle name="Normal 39 12" xfId="1563" xr:uid="{00000000-0005-0000-0000-000016060000}"/>
    <cellStyle name="Normal 39 13" xfId="1564" xr:uid="{00000000-0005-0000-0000-000017060000}"/>
    <cellStyle name="Normal 39 14" xfId="1565" xr:uid="{00000000-0005-0000-0000-000018060000}"/>
    <cellStyle name="Normal 39 15" xfId="1566" xr:uid="{00000000-0005-0000-0000-000019060000}"/>
    <cellStyle name="Normal 39 16" xfId="1567" xr:uid="{00000000-0005-0000-0000-00001A060000}"/>
    <cellStyle name="Normal 39 17" xfId="1568" xr:uid="{00000000-0005-0000-0000-00001B060000}"/>
    <cellStyle name="Normal 39 18" xfId="1569" xr:uid="{00000000-0005-0000-0000-00001C060000}"/>
    <cellStyle name="Normal 39 19" xfId="1570" xr:uid="{00000000-0005-0000-0000-00001D060000}"/>
    <cellStyle name="Normal 39 2" xfId="1571" xr:uid="{00000000-0005-0000-0000-00001E060000}"/>
    <cellStyle name="Normal 39 20" xfId="1572" xr:uid="{00000000-0005-0000-0000-00001F060000}"/>
    <cellStyle name="Normal 39 21" xfId="1573" xr:uid="{00000000-0005-0000-0000-000020060000}"/>
    <cellStyle name="Normal 39 22" xfId="1574" xr:uid="{00000000-0005-0000-0000-000021060000}"/>
    <cellStyle name="Normal 39 23" xfId="1575" xr:uid="{00000000-0005-0000-0000-000022060000}"/>
    <cellStyle name="Normal 39 24" xfId="1576" xr:uid="{00000000-0005-0000-0000-000023060000}"/>
    <cellStyle name="Normal 39 25" xfId="1577" xr:uid="{00000000-0005-0000-0000-000024060000}"/>
    <cellStyle name="Normal 39 26" xfId="1578" xr:uid="{00000000-0005-0000-0000-000025060000}"/>
    <cellStyle name="Normal 39 27" xfId="1579" xr:uid="{00000000-0005-0000-0000-000026060000}"/>
    <cellStyle name="Normal 39 28" xfId="1580" xr:uid="{00000000-0005-0000-0000-000027060000}"/>
    <cellStyle name="Normal 39 29" xfId="1581" xr:uid="{00000000-0005-0000-0000-000028060000}"/>
    <cellStyle name="Normal 39 3" xfId="1582" xr:uid="{00000000-0005-0000-0000-000029060000}"/>
    <cellStyle name="Normal 39 30" xfId="1583" xr:uid="{00000000-0005-0000-0000-00002A060000}"/>
    <cellStyle name="Normal 39 31" xfId="1584" xr:uid="{00000000-0005-0000-0000-00002B060000}"/>
    <cellStyle name="Normal 39 32" xfId="1585" xr:uid="{00000000-0005-0000-0000-00002C060000}"/>
    <cellStyle name="Normal 39 33" xfId="1586" xr:uid="{00000000-0005-0000-0000-00002D060000}"/>
    <cellStyle name="Normal 39 34" xfId="1587" xr:uid="{00000000-0005-0000-0000-00002E060000}"/>
    <cellStyle name="Normal 39 35" xfId="1588" xr:uid="{00000000-0005-0000-0000-00002F060000}"/>
    <cellStyle name="Normal 39 36" xfId="1589" xr:uid="{00000000-0005-0000-0000-000030060000}"/>
    <cellStyle name="Normal 39 37" xfId="1590" xr:uid="{00000000-0005-0000-0000-000031060000}"/>
    <cellStyle name="Normal 39 38" xfId="1591" xr:uid="{00000000-0005-0000-0000-000032060000}"/>
    <cellStyle name="Normal 39 39" xfId="1592" xr:uid="{00000000-0005-0000-0000-000033060000}"/>
    <cellStyle name="Normal 39 4" xfId="1593" xr:uid="{00000000-0005-0000-0000-000034060000}"/>
    <cellStyle name="Normal 39 40" xfId="1594" xr:uid="{00000000-0005-0000-0000-000035060000}"/>
    <cellStyle name="Normal 39 41" xfId="1595" xr:uid="{00000000-0005-0000-0000-000036060000}"/>
    <cellStyle name="Normal 39 42" xfId="1596" xr:uid="{00000000-0005-0000-0000-000037060000}"/>
    <cellStyle name="Normal 39 5" xfId="1597" xr:uid="{00000000-0005-0000-0000-000038060000}"/>
    <cellStyle name="Normal 39 6" xfId="1598" xr:uid="{00000000-0005-0000-0000-000039060000}"/>
    <cellStyle name="Normal 39 7" xfId="1599" xr:uid="{00000000-0005-0000-0000-00003A060000}"/>
    <cellStyle name="Normal 39 8" xfId="1600" xr:uid="{00000000-0005-0000-0000-00003B060000}"/>
    <cellStyle name="Normal 39 9" xfId="1601" xr:uid="{00000000-0005-0000-0000-00003C060000}"/>
    <cellStyle name="Normal 4" xfId="1602" xr:uid="{00000000-0005-0000-0000-00003D060000}"/>
    <cellStyle name="Normal 4 10" xfId="1603" xr:uid="{00000000-0005-0000-0000-00003E060000}"/>
    <cellStyle name="Normal 4 11" xfId="1604" xr:uid="{00000000-0005-0000-0000-00003F060000}"/>
    <cellStyle name="Normal 4 2" xfId="1605" xr:uid="{00000000-0005-0000-0000-000040060000}"/>
    <cellStyle name="Normal 4 3" xfId="1606" xr:uid="{00000000-0005-0000-0000-000041060000}"/>
    <cellStyle name="Normal 4 4" xfId="1607" xr:uid="{00000000-0005-0000-0000-000042060000}"/>
    <cellStyle name="Normal 4 5" xfId="1608" xr:uid="{00000000-0005-0000-0000-000043060000}"/>
    <cellStyle name="Normal 4 6" xfId="1609" xr:uid="{00000000-0005-0000-0000-000044060000}"/>
    <cellStyle name="Normal 4 7" xfId="1610" xr:uid="{00000000-0005-0000-0000-000045060000}"/>
    <cellStyle name="Normal 4 8" xfId="1611" xr:uid="{00000000-0005-0000-0000-000046060000}"/>
    <cellStyle name="Normal 4 9" xfId="1612" xr:uid="{00000000-0005-0000-0000-000047060000}"/>
    <cellStyle name="Normal 40" xfId="1613" xr:uid="{00000000-0005-0000-0000-000048060000}"/>
    <cellStyle name="Normal 41" xfId="1614" xr:uid="{00000000-0005-0000-0000-000049060000}"/>
    <cellStyle name="Normal 42" xfId="1615" xr:uid="{00000000-0005-0000-0000-00004A060000}"/>
    <cellStyle name="Normal 43" xfId="1616" xr:uid="{00000000-0005-0000-0000-00004B060000}"/>
    <cellStyle name="Normal 44" xfId="1617" xr:uid="{00000000-0005-0000-0000-00004C060000}"/>
    <cellStyle name="Normal 45" xfId="1618" xr:uid="{00000000-0005-0000-0000-00004D060000}"/>
    <cellStyle name="Normal 46" xfId="1619" xr:uid="{00000000-0005-0000-0000-00004E060000}"/>
    <cellStyle name="Normal 47" xfId="1620" xr:uid="{00000000-0005-0000-0000-00004F060000}"/>
    <cellStyle name="Normal 48" xfId="1621" xr:uid="{00000000-0005-0000-0000-000050060000}"/>
    <cellStyle name="Normal 49" xfId="1622" xr:uid="{00000000-0005-0000-0000-000051060000}"/>
    <cellStyle name="Normal 49 2" xfId="1623" xr:uid="{00000000-0005-0000-0000-000052060000}"/>
    <cellStyle name="Normal 5" xfId="1624" xr:uid="{00000000-0005-0000-0000-000053060000}"/>
    <cellStyle name="Normal 5 10" xfId="1625" xr:uid="{00000000-0005-0000-0000-000054060000}"/>
    <cellStyle name="Normal 5 11" xfId="1626" xr:uid="{00000000-0005-0000-0000-000055060000}"/>
    <cellStyle name="Normal 5 2" xfId="1627" xr:uid="{00000000-0005-0000-0000-000056060000}"/>
    <cellStyle name="Normal 5 2 2" xfId="1628" xr:uid="{00000000-0005-0000-0000-000057060000}"/>
    <cellStyle name="Normal 5 3" xfId="1629" xr:uid="{00000000-0005-0000-0000-000058060000}"/>
    <cellStyle name="Normal 5 3 2" xfId="1630" xr:uid="{00000000-0005-0000-0000-000059060000}"/>
    <cellStyle name="Normal 5 4" xfId="1631" xr:uid="{00000000-0005-0000-0000-00005A060000}"/>
    <cellStyle name="Normal 5 5" xfId="1632" xr:uid="{00000000-0005-0000-0000-00005B060000}"/>
    <cellStyle name="Normal 5 6" xfId="1633" xr:uid="{00000000-0005-0000-0000-00005C060000}"/>
    <cellStyle name="Normal 5 7" xfId="1634" xr:uid="{00000000-0005-0000-0000-00005D060000}"/>
    <cellStyle name="Normal 5 8" xfId="1635" xr:uid="{00000000-0005-0000-0000-00005E060000}"/>
    <cellStyle name="Normal 5 9" xfId="1636" xr:uid="{00000000-0005-0000-0000-00005F060000}"/>
    <cellStyle name="Normal 50" xfId="1637" xr:uid="{00000000-0005-0000-0000-000060060000}"/>
    <cellStyle name="Normal 51" xfId="1638" xr:uid="{00000000-0005-0000-0000-000061060000}"/>
    <cellStyle name="Normal 51 2" xfId="1639" xr:uid="{00000000-0005-0000-0000-000062060000}"/>
    <cellStyle name="Normal 52" xfId="1640" xr:uid="{00000000-0005-0000-0000-000063060000}"/>
    <cellStyle name="Normal 6" xfId="1641" xr:uid="{00000000-0005-0000-0000-000064060000}"/>
    <cellStyle name="Normal 6 10" xfId="1642" xr:uid="{00000000-0005-0000-0000-000065060000}"/>
    <cellStyle name="Normal 6 2" xfId="1643" xr:uid="{00000000-0005-0000-0000-000066060000}"/>
    <cellStyle name="Normal 6 2 2" xfId="1644" xr:uid="{00000000-0005-0000-0000-000067060000}"/>
    <cellStyle name="Normal 6 3" xfId="1645" xr:uid="{00000000-0005-0000-0000-000068060000}"/>
    <cellStyle name="Normal 6 4" xfId="1646" xr:uid="{00000000-0005-0000-0000-000069060000}"/>
    <cellStyle name="Normal 6 5" xfId="1647" xr:uid="{00000000-0005-0000-0000-00006A060000}"/>
    <cellStyle name="Normal 6 6" xfId="1648" xr:uid="{00000000-0005-0000-0000-00006B060000}"/>
    <cellStyle name="Normal 6 7" xfId="1649" xr:uid="{00000000-0005-0000-0000-00006C060000}"/>
    <cellStyle name="Normal 6 8" xfId="1650" xr:uid="{00000000-0005-0000-0000-00006D060000}"/>
    <cellStyle name="Normal 6 9" xfId="1651" xr:uid="{00000000-0005-0000-0000-00006E060000}"/>
    <cellStyle name="Normal 66" xfId="1652" xr:uid="{00000000-0005-0000-0000-00006F060000}"/>
    <cellStyle name="Normal 67" xfId="1653" xr:uid="{00000000-0005-0000-0000-000070060000}"/>
    <cellStyle name="Normal 69" xfId="1654" xr:uid="{00000000-0005-0000-0000-000071060000}"/>
    <cellStyle name="Normal 7" xfId="1655" xr:uid="{00000000-0005-0000-0000-000072060000}"/>
    <cellStyle name="Normal 7 10" xfId="1656" xr:uid="{00000000-0005-0000-0000-000073060000}"/>
    <cellStyle name="Normal 7 2" xfId="1657" xr:uid="{00000000-0005-0000-0000-000074060000}"/>
    <cellStyle name="Normal 7 3" xfId="1658" xr:uid="{00000000-0005-0000-0000-000075060000}"/>
    <cellStyle name="Normal 7 4" xfId="1659" xr:uid="{00000000-0005-0000-0000-000076060000}"/>
    <cellStyle name="Normal 7 5" xfId="1660" xr:uid="{00000000-0005-0000-0000-000077060000}"/>
    <cellStyle name="Normal 7 6" xfId="1661" xr:uid="{00000000-0005-0000-0000-000078060000}"/>
    <cellStyle name="Normal 7 7" xfId="1662" xr:uid="{00000000-0005-0000-0000-000079060000}"/>
    <cellStyle name="Normal 7 8" xfId="1663" xr:uid="{00000000-0005-0000-0000-00007A060000}"/>
    <cellStyle name="Normal 7 9" xfId="1664" xr:uid="{00000000-0005-0000-0000-00007B060000}"/>
    <cellStyle name="Normal 74" xfId="1665" xr:uid="{00000000-0005-0000-0000-00007C060000}"/>
    <cellStyle name="Normal 75" xfId="1666" xr:uid="{00000000-0005-0000-0000-00007D060000}"/>
    <cellStyle name="Normal 77" xfId="1667" xr:uid="{00000000-0005-0000-0000-00007E060000}"/>
    <cellStyle name="Normal 8" xfId="1668" xr:uid="{00000000-0005-0000-0000-00007F060000}"/>
    <cellStyle name="Normal 8 10" xfId="1669" xr:uid="{00000000-0005-0000-0000-000080060000}"/>
    <cellStyle name="Normal 8 2" xfId="1670" xr:uid="{00000000-0005-0000-0000-000081060000}"/>
    <cellStyle name="Normal 8 3" xfId="1671" xr:uid="{00000000-0005-0000-0000-000082060000}"/>
    <cellStyle name="Normal 8 4" xfId="1672" xr:uid="{00000000-0005-0000-0000-000083060000}"/>
    <cellStyle name="Normal 8 5" xfId="1673" xr:uid="{00000000-0005-0000-0000-000084060000}"/>
    <cellStyle name="Normal 8 6" xfId="1674" xr:uid="{00000000-0005-0000-0000-000085060000}"/>
    <cellStyle name="Normal 8 7" xfId="1675" xr:uid="{00000000-0005-0000-0000-000086060000}"/>
    <cellStyle name="Normal 8 8" xfId="1676" xr:uid="{00000000-0005-0000-0000-000087060000}"/>
    <cellStyle name="Normal 8 9" xfId="1677" xr:uid="{00000000-0005-0000-0000-000088060000}"/>
    <cellStyle name="Normal 9" xfId="1678" xr:uid="{00000000-0005-0000-0000-000089060000}"/>
    <cellStyle name="Normal 9 10" xfId="1679" xr:uid="{00000000-0005-0000-0000-00008A060000}"/>
    <cellStyle name="Normal 9 2" xfId="1680" xr:uid="{00000000-0005-0000-0000-00008B060000}"/>
    <cellStyle name="Normal 9 3" xfId="1681" xr:uid="{00000000-0005-0000-0000-00008C060000}"/>
    <cellStyle name="Normal 9 4" xfId="1682" xr:uid="{00000000-0005-0000-0000-00008D060000}"/>
    <cellStyle name="Normal 9 5" xfId="1683" xr:uid="{00000000-0005-0000-0000-00008E060000}"/>
    <cellStyle name="Normal 9 6" xfId="1684" xr:uid="{00000000-0005-0000-0000-00008F060000}"/>
    <cellStyle name="Normal 9 7" xfId="1685" xr:uid="{00000000-0005-0000-0000-000090060000}"/>
    <cellStyle name="Normal 9 8" xfId="1686" xr:uid="{00000000-0005-0000-0000-000091060000}"/>
    <cellStyle name="Normal 9 9" xfId="1687" xr:uid="{00000000-0005-0000-0000-000092060000}"/>
    <cellStyle name="Normal 95" xfId="1688" xr:uid="{00000000-0005-0000-0000-000093060000}"/>
    <cellStyle name="Normal 97" xfId="1689" xr:uid="{00000000-0005-0000-0000-000094060000}"/>
    <cellStyle name="Note" xfId="17" builtinId="10" customBuiltin="1"/>
    <cellStyle name="Note 10" xfId="1690" xr:uid="{00000000-0005-0000-0000-000096060000}"/>
    <cellStyle name="Note 10 2" xfId="1691" xr:uid="{00000000-0005-0000-0000-000097060000}"/>
    <cellStyle name="Note 2" xfId="1692" xr:uid="{00000000-0005-0000-0000-000098060000}"/>
    <cellStyle name="Note 2 10" xfId="1693" xr:uid="{00000000-0005-0000-0000-000099060000}"/>
    <cellStyle name="Note 2 10 2" xfId="1694" xr:uid="{00000000-0005-0000-0000-00009A060000}"/>
    <cellStyle name="Note 2 11" xfId="1695" xr:uid="{00000000-0005-0000-0000-00009B060000}"/>
    <cellStyle name="Note 2 11 2" xfId="1696" xr:uid="{00000000-0005-0000-0000-00009C060000}"/>
    <cellStyle name="Note 2 12" xfId="1697" xr:uid="{00000000-0005-0000-0000-00009D060000}"/>
    <cellStyle name="Note 2 12 2" xfId="1698" xr:uid="{00000000-0005-0000-0000-00009E060000}"/>
    <cellStyle name="Note 2 13" xfId="1699" xr:uid="{00000000-0005-0000-0000-00009F060000}"/>
    <cellStyle name="Note 2 13 2" xfId="1700" xr:uid="{00000000-0005-0000-0000-0000A0060000}"/>
    <cellStyle name="Note 2 14" xfId="1701" xr:uid="{00000000-0005-0000-0000-0000A1060000}"/>
    <cellStyle name="Note 2 14 2" xfId="1702" xr:uid="{00000000-0005-0000-0000-0000A2060000}"/>
    <cellStyle name="Note 2 15" xfId="1703" xr:uid="{00000000-0005-0000-0000-0000A3060000}"/>
    <cellStyle name="Note 2 15 2" xfId="1704" xr:uid="{00000000-0005-0000-0000-0000A4060000}"/>
    <cellStyle name="Note 2 16" xfId="1705" xr:uid="{00000000-0005-0000-0000-0000A5060000}"/>
    <cellStyle name="Note 2 16 2" xfId="1706" xr:uid="{00000000-0005-0000-0000-0000A6060000}"/>
    <cellStyle name="Note 2 17" xfId="1707" xr:uid="{00000000-0005-0000-0000-0000A7060000}"/>
    <cellStyle name="Note 2 17 2" xfId="1708" xr:uid="{00000000-0005-0000-0000-0000A8060000}"/>
    <cellStyle name="Note 2 18" xfId="1709" xr:uid="{00000000-0005-0000-0000-0000A9060000}"/>
    <cellStyle name="Note 2 18 2" xfId="1710" xr:uid="{00000000-0005-0000-0000-0000AA060000}"/>
    <cellStyle name="Note 2 19" xfId="1711" xr:uid="{00000000-0005-0000-0000-0000AB060000}"/>
    <cellStyle name="Note 2 19 2" xfId="1712" xr:uid="{00000000-0005-0000-0000-0000AC060000}"/>
    <cellStyle name="Note 2 2" xfId="1713" xr:uid="{00000000-0005-0000-0000-0000AD060000}"/>
    <cellStyle name="Note 2 2 2" xfId="1714" xr:uid="{00000000-0005-0000-0000-0000AE060000}"/>
    <cellStyle name="Note 2 20" xfId="1715" xr:uid="{00000000-0005-0000-0000-0000AF060000}"/>
    <cellStyle name="Note 2 20 2" xfId="1716" xr:uid="{00000000-0005-0000-0000-0000B0060000}"/>
    <cellStyle name="Note 2 21" xfId="1717" xr:uid="{00000000-0005-0000-0000-0000B1060000}"/>
    <cellStyle name="Note 2 21 2" xfId="1718" xr:uid="{00000000-0005-0000-0000-0000B2060000}"/>
    <cellStyle name="Note 2 22" xfId="1719" xr:uid="{00000000-0005-0000-0000-0000B3060000}"/>
    <cellStyle name="Note 2 22 2" xfId="1720" xr:uid="{00000000-0005-0000-0000-0000B4060000}"/>
    <cellStyle name="Note 2 23" xfId="1721" xr:uid="{00000000-0005-0000-0000-0000B5060000}"/>
    <cellStyle name="Note 2 23 2" xfId="1722" xr:uid="{00000000-0005-0000-0000-0000B6060000}"/>
    <cellStyle name="Note 2 24" xfId="1723" xr:uid="{00000000-0005-0000-0000-0000B7060000}"/>
    <cellStyle name="Note 2 24 2" xfId="1724" xr:uid="{00000000-0005-0000-0000-0000B8060000}"/>
    <cellStyle name="Note 2 25" xfId="1725" xr:uid="{00000000-0005-0000-0000-0000B9060000}"/>
    <cellStyle name="Note 2 25 2" xfId="1726" xr:uid="{00000000-0005-0000-0000-0000BA060000}"/>
    <cellStyle name="Note 2 26" xfId="1727" xr:uid="{00000000-0005-0000-0000-0000BB060000}"/>
    <cellStyle name="Note 2 26 2" xfId="1728" xr:uid="{00000000-0005-0000-0000-0000BC060000}"/>
    <cellStyle name="Note 2 27" xfId="1729" xr:uid="{00000000-0005-0000-0000-0000BD060000}"/>
    <cellStyle name="Note 2 27 2" xfId="1730" xr:uid="{00000000-0005-0000-0000-0000BE060000}"/>
    <cellStyle name="Note 2 28" xfId="1731" xr:uid="{00000000-0005-0000-0000-0000BF060000}"/>
    <cellStyle name="Note 2 28 2" xfId="1732" xr:uid="{00000000-0005-0000-0000-0000C0060000}"/>
    <cellStyle name="Note 2 29" xfId="1733" xr:uid="{00000000-0005-0000-0000-0000C1060000}"/>
    <cellStyle name="Note 2 29 2" xfId="1734" xr:uid="{00000000-0005-0000-0000-0000C2060000}"/>
    <cellStyle name="Note 2 3" xfId="1735" xr:uid="{00000000-0005-0000-0000-0000C3060000}"/>
    <cellStyle name="Note 2 3 2" xfId="1736" xr:uid="{00000000-0005-0000-0000-0000C4060000}"/>
    <cellStyle name="Note 2 30" xfId="1737" xr:uid="{00000000-0005-0000-0000-0000C5060000}"/>
    <cellStyle name="Note 2 30 2" xfId="1738" xr:uid="{00000000-0005-0000-0000-0000C6060000}"/>
    <cellStyle name="Note 2 31" xfId="1739" xr:uid="{00000000-0005-0000-0000-0000C7060000}"/>
    <cellStyle name="Note 2 31 2" xfId="1740" xr:uid="{00000000-0005-0000-0000-0000C8060000}"/>
    <cellStyle name="Note 2 32" xfId="1741" xr:uid="{00000000-0005-0000-0000-0000C9060000}"/>
    <cellStyle name="Note 2 32 2" xfId="1742" xr:uid="{00000000-0005-0000-0000-0000CA060000}"/>
    <cellStyle name="Note 2 33" xfId="1743" xr:uid="{00000000-0005-0000-0000-0000CB060000}"/>
    <cellStyle name="Note 2 33 2" xfId="1744" xr:uid="{00000000-0005-0000-0000-0000CC060000}"/>
    <cellStyle name="Note 2 34" xfId="1745" xr:uid="{00000000-0005-0000-0000-0000CD060000}"/>
    <cellStyle name="Note 2 34 2" xfId="1746" xr:uid="{00000000-0005-0000-0000-0000CE060000}"/>
    <cellStyle name="Note 2 35" xfId="1747" xr:uid="{00000000-0005-0000-0000-0000CF060000}"/>
    <cellStyle name="Note 2 35 2" xfId="1748" xr:uid="{00000000-0005-0000-0000-0000D0060000}"/>
    <cellStyle name="Note 2 36" xfId="1749" xr:uid="{00000000-0005-0000-0000-0000D1060000}"/>
    <cellStyle name="Note 2 36 2" xfId="1750" xr:uid="{00000000-0005-0000-0000-0000D2060000}"/>
    <cellStyle name="Note 2 37" xfId="1751" xr:uid="{00000000-0005-0000-0000-0000D3060000}"/>
    <cellStyle name="Note 2 37 2" xfId="1752" xr:uid="{00000000-0005-0000-0000-0000D4060000}"/>
    <cellStyle name="Note 2 38" xfId="1753" xr:uid="{00000000-0005-0000-0000-0000D5060000}"/>
    <cellStyle name="Note 2 38 2" xfId="1754" xr:uid="{00000000-0005-0000-0000-0000D6060000}"/>
    <cellStyle name="Note 2 39" xfId="1755" xr:uid="{00000000-0005-0000-0000-0000D7060000}"/>
    <cellStyle name="Note 2 39 2" xfId="1756" xr:uid="{00000000-0005-0000-0000-0000D8060000}"/>
    <cellStyle name="Note 2 4" xfId="1757" xr:uid="{00000000-0005-0000-0000-0000D9060000}"/>
    <cellStyle name="Note 2 4 2" xfId="1758" xr:uid="{00000000-0005-0000-0000-0000DA060000}"/>
    <cellStyle name="Note 2 40" xfId="1759" xr:uid="{00000000-0005-0000-0000-0000DB060000}"/>
    <cellStyle name="Note 2 40 2" xfId="1760" xr:uid="{00000000-0005-0000-0000-0000DC060000}"/>
    <cellStyle name="Note 2 41" xfId="1761" xr:uid="{00000000-0005-0000-0000-0000DD060000}"/>
    <cellStyle name="Note 2 41 2" xfId="1762" xr:uid="{00000000-0005-0000-0000-0000DE060000}"/>
    <cellStyle name="Note 2 42" xfId="1763" xr:uid="{00000000-0005-0000-0000-0000DF060000}"/>
    <cellStyle name="Note 2 42 2" xfId="1764" xr:uid="{00000000-0005-0000-0000-0000E0060000}"/>
    <cellStyle name="Note 2 43" xfId="1765" xr:uid="{00000000-0005-0000-0000-0000E1060000}"/>
    <cellStyle name="Note 2 43 2" xfId="1766" xr:uid="{00000000-0005-0000-0000-0000E2060000}"/>
    <cellStyle name="Note 2 44" xfId="1767" xr:uid="{00000000-0005-0000-0000-0000E3060000}"/>
    <cellStyle name="Note 2 44 2" xfId="1768" xr:uid="{00000000-0005-0000-0000-0000E4060000}"/>
    <cellStyle name="Note 2 45" xfId="1769" xr:uid="{00000000-0005-0000-0000-0000E5060000}"/>
    <cellStyle name="Note 2 45 2" xfId="1770" xr:uid="{00000000-0005-0000-0000-0000E6060000}"/>
    <cellStyle name="Note 2 46" xfId="1771" xr:uid="{00000000-0005-0000-0000-0000E7060000}"/>
    <cellStyle name="Note 2 46 2" xfId="1772" xr:uid="{00000000-0005-0000-0000-0000E8060000}"/>
    <cellStyle name="Note 2 47" xfId="1773" xr:uid="{00000000-0005-0000-0000-0000E9060000}"/>
    <cellStyle name="Note 2 47 2" xfId="1774" xr:uid="{00000000-0005-0000-0000-0000EA060000}"/>
    <cellStyle name="Note 2 48" xfId="1775" xr:uid="{00000000-0005-0000-0000-0000EB060000}"/>
    <cellStyle name="Note 2 48 2" xfId="1776" xr:uid="{00000000-0005-0000-0000-0000EC060000}"/>
    <cellStyle name="Note 2 49" xfId="1777" xr:uid="{00000000-0005-0000-0000-0000ED060000}"/>
    <cellStyle name="Note 2 49 2" xfId="1778" xr:uid="{00000000-0005-0000-0000-0000EE060000}"/>
    <cellStyle name="Note 2 5" xfId="1779" xr:uid="{00000000-0005-0000-0000-0000EF060000}"/>
    <cellStyle name="Note 2 5 2" xfId="1780" xr:uid="{00000000-0005-0000-0000-0000F0060000}"/>
    <cellStyle name="Note 2 50" xfId="1781" xr:uid="{00000000-0005-0000-0000-0000F1060000}"/>
    <cellStyle name="Note 2 50 2" xfId="1782" xr:uid="{00000000-0005-0000-0000-0000F2060000}"/>
    <cellStyle name="Note 2 51" xfId="1783" xr:uid="{00000000-0005-0000-0000-0000F3060000}"/>
    <cellStyle name="Note 2 51 2" xfId="1784" xr:uid="{00000000-0005-0000-0000-0000F4060000}"/>
    <cellStyle name="Note 2 52" xfId="1785" xr:uid="{00000000-0005-0000-0000-0000F5060000}"/>
    <cellStyle name="Note 2 52 2" xfId="1786" xr:uid="{00000000-0005-0000-0000-0000F6060000}"/>
    <cellStyle name="Note 2 53" xfId="1787" xr:uid="{00000000-0005-0000-0000-0000F7060000}"/>
    <cellStyle name="Note 2 53 2" xfId="1788" xr:uid="{00000000-0005-0000-0000-0000F8060000}"/>
    <cellStyle name="Note 2 54" xfId="1789" xr:uid="{00000000-0005-0000-0000-0000F9060000}"/>
    <cellStyle name="Note 2 54 2" xfId="1790" xr:uid="{00000000-0005-0000-0000-0000FA060000}"/>
    <cellStyle name="Note 2 55" xfId="1791" xr:uid="{00000000-0005-0000-0000-0000FB060000}"/>
    <cellStyle name="Note 2 6" xfId="1792" xr:uid="{00000000-0005-0000-0000-0000FC060000}"/>
    <cellStyle name="Note 2 6 2" xfId="1793" xr:uid="{00000000-0005-0000-0000-0000FD060000}"/>
    <cellStyle name="Note 2 7" xfId="1794" xr:uid="{00000000-0005-0000-0000-0000FE060000}"/>
    <cellStyle name="Note 2 7 2" xfId="1795" xr:uid="{00000000-0005-0000-0000-0000FF060000}"/>
    <cellStyle name="Note 2 8" xfId="1796" xr:uid="{00000000-0005-0000-0000-000000070000}"/>
    <cellStyle name="Note 2 8 2" xfId="1797" xr:uid="{00000000-0005-0000-0000-000001070000}"/>
    <cellStyle name="Note 2 9" xfId="1798" xr:uid="{00000000-0005-0000-0000-000002070000}"/>
    <cellStyle name="Note 2 9 2" xfId="1799" xr:uid="{00000000-0005-0000-0000-000003070000}"/>
    <cellStyle name="Note 3" xfId="1800" xr:uid="{00000000-0005-0000-0000-000004070000}"/>
    <cellStyle name="Note 3 10" xfId="1801" xr:uid="{00000000-0005-0000-0000-000005070000}"/>
    <cellStyle name="Note 3 10 2" xfId="1802" xr:uid="{00000000-0005-0000-0000-000006070000}"/>
    <cellStyle name="Note 3 11" xfId="1803" xr:uid="{00000000-0005-0000-0000-000007070000}"/>
    <cellStyle name="Note 3 11 2" xfId="1804" xr:uid="{00000000-0005-0000-0000-000008070000}"/>
    <cellStyle name="Note 3 12" xfId="1805" xr:uid="{00000000-0005-0000-0000-000009070000}"/>
    <cellStyle name="Note 3 12 2" xfId="1806" xr:uid="{00000000-0005-0000-0000-00000A070000}"/>
    <cellStyle name="Note 3 13" xfId="1807" xr:uid="{00000000-0005-0000-0000-00000B070000}"/>
    <cellStyle name="Note 3 13 2" xfId="1808" xr:uid="{00000000-0005-0000-0000-00000C070000}"/>
    <cellStyle name="Note 3 14" xfId="1809" xr:uid="{00000000-0005-0000-0000-00000D070000}"/>
    <cellStyle name="Note 3 14 2" xfId="1810" xr:uid="{00000000-0005-0000-0000-00000E070000}"/>
    <cellStyle name="Note 3 15" xfId="1811" xr:uid="{00000000-0005-0000-0000-00000F070000}"/>
    <cellStyle name="Note 3 15 2" xfId="1812" xr:uid="{00000000-0005-0000-0000-000010070000}"/>
    <cellStyle name="Note 3 16" xfId="1813" xr:uid="{00000000-0005-0000-0000-000011070000}"/>
    <cellStyle name="Note 3 16 2" xfId="1814" xr:uid="{00000000-0005-0000-0000-000012070000}"/>
    <cellStyle name="Note 3 17" xfId="1815" xr:uid="{00000000-0005-0000-0000-000013070000}"/>
    <cellStyle name="Note 3 17 2" xfId="1816" xr:uid="{00000000-0005-0000-0000-000014070000}"/>
    <cellStyle name="Note 3 18" xfId="1817" xr:uid="{00000000-0005-0000-0000-000015070000}"/>
    <cellStyle name="Note 3 18 2" xfId="1818" xr:uid="{00000000-0005-0000-0000-000016070000}"/>
    <cellStyle name="Note 3 19" xfId="1819" xr:uid="{00000000-0005-0000-0000-000017070000}"/>
    <cellStyle name="Note 3 19 2" xfId="1820" xr:uid="{00000000-0005-0000-0000-000018070000}"/>
    <cellStyle name="Note 3 2" xfId="1821" xr:uid="{00000000-0005-0000-0000-000019070000}"/>
    <cellStyle name="Note 3 2 2" xfId="1822" xr:uid="{00000000-0005-0000-0000-00001A070000}"/>
    <cellStyle name="Note 3 20" xfId="1823" xr:uid="{00000000-0005-0000-0000-00001B070000}"/>
    <cellStyle name="Note 3 20 2" xfId="1824" xr:uid="{00000000-0005-0000-0000-00001C070000}"/>
    <cellStyle name="Note 3 21" xfId="1825" xr:uid="{00000000-0005-0000-0000-00001D070000}"/>
    <cellStyle name="Note 3 21 2" xfId="1826" xr:uid="{00000000-0005-0000-0000-00001E070000}"/>
    <cellStyle name="Note 3 22" xfId="1827" xr:uid="{00000000-0005-0000-0000-00001F070000}"/>
    <cellStyle name="Note 3 22 2" xfId="1828" xr:uid="{00000000-0005-0000-0000-000020070000}"/>
    <cellStyle name="Note 3 23" xfId="1829" xr:uid="{00000000-0005-0000-0000-000021070000}"/>
    <cellStyle name="Note 3 23 2" xfId="1830" xr:uid="{00000000-0005-0000-0000-000022070000}"/>
    <cellStyle name="Note 3 24" xfId="1831" xr:uid="{00000000-0005-0000-0000-000023070000}"/>
    <cellStyle name="Note 3 24 2" xfId="1832" xr:uid="{00000000-0005-0000-0000-000024070000}"/>
    <cellStyle name="Note 3 25" xfId="1833" xr:uid="{00000000-0005-0000-0000-000025070000}"/>
    <cellStyle name="Note 3 25 2" xfId="1834" xr:uid="{00000000-0005-0000-0000-000026070000}"/>
    <cellStyle name="Note 3 26" xfId="1835" xr:uid="{00000000-0005-0000-0000-000027070000}"/>
    <cellStyle name="Note 3 26 2" xfId="1836" xr:uid="{00000000-0005-0000-0000-000028070000}"/>
    <cellStyle name="Note 3 27" xfId="1837" xr:uid="{00000000-0005-0000-0000-000029070000}"/>
    <cellStyle name="Note 3 27 2" xfId="1838" xr:uid="{00000000-0005-0000-0000-00002A070000}"/>
    <cellStyle name="Note 3 28" xfId="1839" xr:uid="{00000000-0005-0000-0000-00002B070000}"/>
    <cellStyle name="Note 3 28 2" xfId="1840" xr:uid="{00000000-0005-0000-0000-00002C070000}"/>
    <cellStyle name="Note 3 29" xfId="1841" xr:uid="{00000000-0005-0000-0000-00002D070000}"/>
    <cellStyle name="Note 3 29 2" xfId="1842" xr:uid="{00000000-0005-0000-0000-00002E070000}"/>
    <cellStyle name="Note 3 3" xfId="1843" xr:uid="{00000000-0005-0000-0000-00002F070000}"/>
    <cellStyle name="Note 3 3 2" xfId="1844" xr:uid="{00000000-0005-0000-0000-000030070000}"/>
    <cellStyle name="Note 3 30" xfId="1845" xr:uid="{00000000-0005-0000-0000-000031070000}"/>
    <cellStyle name="Note 3 30 2" xfId="1846" xr:uid="{00000000-0005-0000-0000-000032070000}"/>
    <cellStyle name="Note 3 31" xfId="1847" xr:uid="{00000000-0005-0000-0000-000033070000}"/>
    <cellStyle name="Note 3 31 2" xfId="1848" xr:uid="{00000000-0005-0000-0000-000034070000}"/>
    <cellStyle name="Note 3 32" xfId="1849" xr:uid="{00000000-0005-0000-0000-000035070000}"/>
    <cellStyle name="Note 3 32 2" xfId="1850" xr:uid="{00000000-0005-0000-0000-000036070000}"/>
    <cellStyle name="Note 3 33" xfId="1851" xr:uid="{00000000-0005-0000-0000-000037070000}"/>
    <cellStyle name="Note 3 33 2" xfId="1852" xr:uid="{00000000-0005-0000-0000-000038070000}"/>
    <cellStyle name="Note 3 34" xfId="1853" xr:uid="{00000000-0005-0000-0000-000039070000}"/>
    <cellStyle name="Note 3 34 2" xfId="1854" xr:uid="{00000000-0005-0000-0000-00003A070000}"/>
    <cellStyle name="Note 3 35" xfId="1855" xr:uid="{00000000-0005-0000-0000-00003B070000}"/>
    <cellStyle name="Note 3 35 2" xfId="1856" xr:uid="{00000000-0005-0000-0000-00003C070000}"/>
    <cellStyle name="Note 3 36" xfId="1857" xr:uid="{00000000-0005-0000-0000-00003D070000}"/>
    <cellStyle name="Note 3 36 2" xfId="1858" xr:uid="{00000000-0005-0000-0000-00003E070000}"/>
    <cellStyle name="Note 3 37" xfId="1859" xr:uid="{00000000-0005-0000-0000-00003F070000}"/>
    <cellStyle name="Note 3 37 2" xfId="1860" xr:uid="{00000000-0005-0000-0000-000040070000}"/>
    <cellStyle name="Note 3 38" xfId="1861" xr:uid="{00000000-0005-0000-0000-000041070000}"/>
    <cellStyle name="Note 3 38 2" xfId="1862" xr:uid="{00000000-0005-0000-0000-000042070000}"/>
    <cellStyle name="Note 3 39" xfId="1863" xr:uid="{00000000-0005-0000-0000-000043070000}"/>
    <cellStyle name="Note 3 39 2" xfId="1864" xr:uid="{00000000-0005-0000-0000-000044070000}"/>
    <cellStyle name="Note 3 4" xfId="1865" xr:uid="{00000000-0005-0000-0000-000045070000}"/>
    <cellStyle name="Note 3 4 2" xfId="1866" xr:uid="{00000000-0005-0000-0000-000046070000}"/>
    <cellStyle name="Note 3 40" xfId="1867" xr:uid="{00000000-0005-0000-0000-000047070000}"/>
    <cellStyle name="Note 3 40 2" xfId="1868" xr:uid="{00000000-0005-0000-0000-000048070000}"/>
    <cellStyle name="Note 3 41" xfId="1869" xr:uid="{00000000-0005-0000-0000-000049070000}"/>
    <cellStyle name="Note 3 41 2" xfId="1870" xr:uid="{00000000-0005-0000-0000-00004A070000}"/>
    <cellStyle name="Note 3 42" xfId="1871" xr:uid="{00000000-0005-0000-0000-00004B070000}"/>
    <cellStyle name="Note 3 42 2" xfId="1872" xr:uid="{00000000-0005-0000-0000-00004C070000}"/>
    <cellStyle name="Note 3 43" xfId="1873" xr:uid="{00000000-0005-0000-0000-00004D070000}"/>
    <cellStyle name="Note 3 43 2" xfId="1874" xr:uid="{00000000-0005-0000-0000-00004E070000}"/>
    <cellStyle name="Note 3 44" xfId="1875" xr:uid="{00000000-0005-0000-0000-00004F070000}"/>
    <cellStyle name="Note 3 44 2" xfId="1876" xr:uid="{00000000-0005-0000-0000-000050070000}"/>
    <cellStyle name="Note 3 45" xfId="1877" xr:uid="{00000000-0005-0000-0000-000051070000}"/>
    <cellStyle name="Note 3 45 2" xfId="1878" xr:uid="{00000000-0005-0000-0000-000052070000}"/>
    <cellStyle name="Note 3 46" xfId="1879" xr:uid="{00000000-0005-0000-0000-000053070000}"/>
    <cellStyle name="Note 3 46 2" xfId="1880" xr:uid="{00000000-0005-0000-0000-000054070000}"/>
    <cellStyle name="Note 3 47" xfId="1881" xr:uid="{00000000-0005-0000-0000-000055070000}"/>
    <cellStyle name="Note 3 47 2" xfId="1882" xr:uid="{00000000-0005-0000-0000-000056070000}"/>
    <cellStyle name="Note 3 48" xfId="1883" xr:uid="{00000000-0005-0000-0000-000057070000}"/>
    <cellStyle name="Note 3 48 2" xfId="1884" xr:uid="{00000000-0005-0000-0000-000058070000}"/>
    <cellStyle name="Note 3 49" xfId="1885" xr:uid="{00000000-0005-0000-0000-000059070000}"/>
    <cellStyle name="Note 3 49 2" xfId="1886" xr:uid="{00000000-0005-0000-0000-00005A070000}"/>
    <cellStyle name="Note 3 5" xfId="1887" xr:uid="{00000000-0005-0000-0000-00005B070000}"/>
    <cellStyle name="Note 3 5 2" xfId="1888" xr:uid="{00000000-0005-0000-0000-00005C070000}"/>
    <cellStyle name="Note 3 50" xfId="1889" xr:uid="{00000000-0005-0000-0000-00005D070000}"/>
    <cellStyle name="Note 3 50 2" xfId="1890" xr:uid="{00000000-0005-0000-0000-00005E070000}"/>
    <cellStyle name="Note 3 51" xfId="1891" xr:uid="{00000000-0005-0000-0000-00005F070000}"/>
    <cellStyle name="Note 3 51 2" xfId="1892" xr:uid="{00000000-0005-0000-0000-000060070000}"/>
    <cellStyle name="Note 3 52" xfId="1893" xr:uid="{00000000-0005-0000-0000-000061070000}"/>
    <cellStyle name="Note 3 52 2" xfId="1894" xr:uid="{00000000-0005-0000-0000-000062070000}"/>
    <cellStyle name="Note 3 53" xfId="1895" xr:uid="{00000000-0005-0000-0000-000063070000}"/>
    <cellStyle name="Note 3 53 2" xfId="1896" xr:uid="{00000000-0005-0000-0000-000064070000}"/>
    <cellStyle name="Note 3 54" xfId="1897" xr:uid="{00000000-0005-0000-0000-000065070000}"/>
    <cellStyle name="Note 3 54 2" xfId="1898" xr:uid="{00000000-0005-0000-0000-000066070000}"/>
    <cellStyle name="Note 3 55" xfId="1899" xr:uid="{00000000-0005-0000-0000-000067070000}"/>
    <cellStyle name="Note 3 6" xfId="1900" xr:uid="{00000000-0005-0000-0000-000068070000}"/>
    <cellStyle name="Note 3 6 2" xfId="1901" xr:uid="{00000000-0005-0000-0000-000069070000}"/>
    <cellStyle name="Note 3 7" xfId="1902" xr:uid="{00000000-0005-0000-0000-00006A070000}"/>
    <cellStyle name="Note 3 7 2" xfId="1903" xr:uid="{00000000-0005-0000-0000-00006B070000}"/>
    <cellStyle name="Note 3 8" xfId="1904" xr:uid="{00000000-0005-0000-0000-00006C070000}"/>
    <cellStyle name="Note 3 8 2" xfId="1905" xr:uid="{00000000-0005-0000-0000-00006D070000}"/>
    <cellStyle name="Note 3 9" xfId="1906" xr:uid="{00000000-0005-0000-0000-00006E070000}"/>
    <cellStyle name="Note 3 9 2" xfId="1907" xr:uid="{00000000-0005-0000-0000-00006F070000}"/>
    <cellStyle name="Note 4" xfId="1908" xr:uid="{00000000-0005-0000-0000-000070070000}"/>
    <cellStyle name="Note 4 10" xfId="1909" xr:uid="{00000000-0005-0000-0000-000071070000}"/>
    <cellStyle name="Note 4 10 2" xfId="1910" xr:uid="{00000000-0005-0000-0000-000072070000}"/>
    <cellStyle name="Note 4 11" xfId="1911" xr:uid="{00000000-0005-0000-0000-000073070000}"/>
    <cellStyle name="Note 4 11 2" xfId="1912" xr:uid="{00000000-0005-0000-0000-000074070000}"/>
    <cellStyle name="Note 4 12" xfId="1913" xr:uid="{00000000-0005-0000-0000-000075070000}"/>
    <cellStyle name="Note 4 12 2" xfId="1914" xr:uid="{00000000-0005-0000-0000-000076070000}"/>
    <cellStyle name="Note 4 13" xfId="1915" xr:uid="{00000000-0005-0000-0000-000077070000}"/>
    <cellStyle name="Note 4 13 2" xfId="1916" xr:uid="{00000000-0005-0000-0000-000078070000}"/>
    <cellStyle name="Note 4 14" xfId="1917" xr:uid="{00000000-0005-0000-0000-000079070000}"/>
    <cellStyle name="Note 4 14 2" xfId="1918" xr:uid="{00000000-0005-0000-0000-00007A070000}"/>
    <cellStyle name="Note 4 15" xfId="1919" xr:uid="{00000000-0005-0000-0000-00007B070000}"/>
    <cellStyle name="Note 4 15 2" xfId="1920" xr:uid="{00000000-0005-0000-0000-00007C070000}"/>
    <cellStyle name="Note 4 16" xfId="1921" xr:uid="{00000000-0005-0000-0000-00007D070000}"/>
    <cellStyle name="Note 4 16 2" xfId="1922" xr:uid="{00000000-0005-0000-0000-00007E070000}"/>
    <cellStyle name="Note 4 17" xfId="1923" xr:uid="{00000000-0005-0000-0000-00007F070000}"/>
    <cellStyle name="Note 4 17 2" xfId="1924" xr:uid="{00000000-0005-0000-0000-000080070000}"/>
    <cellStyle name="Note 4 18" xfId="1925" xr:uid="{00000000-0005-0000-0000-000081070000}"/>
    <cellStyle name="Note 4 18 2" xfId="1926" xr:uid="{00000000-0005-0000-0000-000082070000}"/>
    <cellStyle name="Note 4 19" xfId="1927" xr:uid="{00000000-0005-0000-0000-000083070000}"/>
    <cellStyle name="Note 4 19 2" xfId="1928" xr:uid="{00000000-0005-0000-0000-000084070000}"/>
    <cellStyle name="Note 4 2" xfId="1929" xr:uid="{00000000-0005-0000-0000-000085070000}"/>
    <cellStyle name="Note 4 2 2" xfId="1930" xr:uid="{00000000-0005-0000-0000-000086070000}"/>
    <cellStyle name="Note 4 20" xfId="1931" xr:uid="{00000000-0005-0000-0000-000087070000}"/>
    <cellStyle name="Note 4 20 2" xfId="1932" xr:uid="{00000000-0005-0000-0000-000088070000}"/>
    <cellStyle name="Note 4 21" xfId="1933" xr:uid="{00000000-0005-0000-0000-000089070000}"/>
    <cellStyle name="Note 4 21 2" xfId="1934" xr:uid="{00000000-0005-0000-0000-00008A070000}"/>
    <cellStyle name="Note 4 22" xfId="1935" xr:uid="{00000000-0005-0000-0000-00008B070000}"/>
    <cellStyle name="Note 4 22 2" xfId="1936" xr:uid="{00000000-0005-0000-0000-00008C070000}"/>
    <cellStyle name="Note 4 23" xfId="1937" xr:uid="{00000000-0005-0000-0000-00008D070000}"/>
    <cellStyle name="Note 4 23 2" xfId="1938" xr:uid="{00000000-0005-0000-0000-00008E070000}"/>
    <cellStyle name="Note 4 24" xfId="1939" xr:uid="{00000000-0005-0000-0000-00008F070000}"/>
    <cellStyle name="Note 4 24 2" xfId="1940" xr:uid="{00000000-0005-0000-0000-000090070000}"/>
    <cellStyle name="Note 4 25" xfId="1941" xr:uid="{00000000-0005-0000-0000-000091070000}"/>
    <cellStyle name="Note 4 25 2" xfId="1942" xr:uid="{00000000-0005-0000-0000-000092070000}"/>
    <cellStyle name="Note 4 26" xfId="1943" xr:uid="{00000000-0005-0000-0000-000093070000}"/>
    <cellStyle name="Note 4 26 2" xfId="1944" xr:uid="{00000000-0005-0000-0000-000094070000}"/>
    <cellStyle name="Note 4 27" xfId="1945" xr:uid="{00000000-0005-0000-0000-000095070000}"/>
    <cellStyle name="Note 4 27 2" xfId="1946" xr:uid="{00000000-0005-0000-0000-000096070000}"/>
    <cellStyle name="Note 4 28" xfId="1947" xr:uid="{00000000-0005-0000-0000-000097070000}"/>
    <cellStyle name="Note 4 28 2" xfId="1948" xr:uid="{00000000-0005-0000-0000-000098070000}"/>
    <cellStyle name="Note 4 29" xfId="1949" xr:uid="{00000000-0005-0000-0000-000099070000}"/>
    <cellStyle name="Note 4 29 2" xfId="1950" xr:uid="{00000000-0005-0000-0000-00009A070000}"/>
    <cellStyle name="Note 4 3" xfId="1951" xr:uid="{00000000-0005-0000-0000-00009B070000}"/>
    <cellStyle name="Note 4 3 2" xfId="1952" xr:uid="{00000000-0005-0000-0000-00009C070000}"/>
    <cellStyle name="Note 4 30" xfId="1953" xr:uid="{00000000-0005-0000-0000-00009D070000}"/>
    <cellStyle name="Note 4 30 2" xfId="1954" xr:uid="{00000000-0005-0000-0000-00009E070000}"/>
    <cellStyle name="Note 4 31" xfId="1955" xr:uid="{00000000-0005-0000-0000-00009F070000}"/>
    <cellStyle name="Note 4 31 2" xfId="1956" xr:uid="{00000000-0005-0000-0000-0000A0070000}"/>
    <cellStyle name="Note 4 32" xfId="1957" xr:uid="{00000000-0005-0000-0000-0000A1070000}"/>
    <cellStyle name="Note 4 32 2" xfId="1958" xr:uid="{00000000-0005-0000-0000-0000A2070000}"/>
    <cellStyle name="Note 4 33" xfId="1959" xr:uid="{00000000-0005-0000-0000-0000A3070000}"/>
    <cellStyle name="Note 4 33 2" xfId="1960" xr:uid="{00000000-0005-0000-0000-0000A4070000}"/>
    <cellStyle name="Note 4 34" xfId="1961" xr:uid="{00000000-0005-0000-0000-0000A5070000}"/>
    <cellStyle name="Note 4 34 2" xfId="1962" xr:uid="{00000000-0005-0000-0000-0000A6070000}"/>
    <cellStyle name="Note 4 35" xfId="1963" xr:uid="{00000000-0005-0000-0000-0000A7070000}"/>
    <cellStyle name="Note 4 35 2" xfId="1964" xr:uid="{00000000-0005-0000-0000-0000A8070000}"/>
    <cellStyle name="Note 4 36" xfId="1965" xr:uid="{00000000-0005-0000-0000-0000A9070000}"/>
    <cellStyle name="Note 4 36 2" xfId="1966" xr:uid="{00000000-0005-0000-0000-0000AA070000}"/>
    <cellStyle name="Note 4 37" xfId="1967" xr:uid="{00000000-0005-0000-0000-0000AB070000}"/>
    <cellStyle name="Note 4 37 2" xfId="1968" xr:uid="{00000000-0005-0000-0000-0000AC070000}"/>
    <cellStyle name="Note 4 38" xfId="1969" xr:uid="{00000000-0005-0000-0000-0000AD070000}"/>
    <cellStyle name="Note 4 38 2" xfId="1970" xr:uid="{00000000-0005-0000-0000-0000AE070000}"/>
    <cellStyle name="Note 4 39" xfId="1971" xr:uid="{00000000-0005-0000-0000-0000AF070000}"/>
    <cellStyle name="Note 4 39 2" xfId="1972" xr:uid="{00000000-0005-0000-0000-0000B0070000}"/>
    <cellStyle name="Note 4 4" xfId="1973" xr:uid="{00000000-0005-0000-0000-0000B1070000}"/>
    <cellStyle name="Note 4 4 2" xfId="1974" xr:uid="{00000000-0005-0000-0000-0000B2070000}"/>
    <cellStyle name="Note 4 40" xfId="1975" xr:uid="{00000000-0005-0000-0000-0000B3070000}"/>
    <cellStyle name="Note 4 40 2" xfId="1976" xr:uid="{00000000-0005-0000-0000-0000B4070000}"/>
    <cellStyle name="Note 4 41" xfId="1977" xr:uid="{00000000-0005-0000-0000-0000B5070000}"/>
    <cellStyle name="Note 4 41 2" xfId="1978" xr:uid="{00000000-0005-0000-0000-0000B6070000}"/>
    <cellStyle name="Note 4 42" xfId="1979" xr:uid="{00000000-0005-0000-0000-0000B7070000}"/>
    <cellStyle name="Note 4 42 2" xfId="1980" xr:uid="{00000000-0005-0000-0000-0000B8070000}"/>
    <cellStyle name="Note 4 43" xfId="1981" xr:uid="{00000000-0005-0000-0000-0000B9070000}"/>
    <cellStyle name="Note 4 43 2" xfId="1982" xr:uid="{00000000-0005-0000-0000-0000BA070000}"/>
    <cellStyle name="Note 4 44" xfId="1983" xr:uid="{00000000-0005-0000-0000-0000BB070000}"/>
    <cellStyle name="Note 4 44 2" xfId="1984" xr:uid="{00000000-0005-0000-0000-0000BC070000}"/>
    <cellStyle name="Note 4 45" xfId="1985" xr:uid="{00000000-0005-0000-0000-0000BD070000}"/>
    <cellStyle name="Note 4 45 2" xfId="1986" xr:uid="{00000000-0005-0000-0000-0000BE070000}"/>
    <cellStyle name="Note 4 46" xfId="1987" xr:uid="{00000000-0005-0000-0000-0000BF070000}"/>
    <cellStyle name="Note 4 46 2" xfId="1988" xr:uid="{00000000-0005-0000-0000-0000C0070000}"/>
    <cellStyle name="Note 4 47" xfId="1989" xr:uid="{00000000-0005-0000-0000-0000C1070000}"/>
    <cellStyle name="Note 4 47 2" xfId="1990" xr:uid="{00000000-0005-0000-0000-0000C2070000}"/>
    <cellStyle name="Note 4 48" xfId="1991" xr:uid="{00000000-0005-0000-0000-0000C3070000}"/>
    <cellStyle name="Note 4 48 2" xfId="1992" xr:uid="{00000000-0005-0000-0000-0000C4070000}"/>
    <cellStyle name="Note 4 49" xfId="1993" xr:uid="{00000000-0005-0000-0000-0000C5070000}"/>
    <cellStyle name="Note 4 49 2" xfId="1994" xr:uid="{00000000-0005-0000-0000-0000C6070000}"/>
    <cellStyle name="Note 4 5" xfId="1995" xr:uid="{00000000-0005-0000-0000-0000C7070000}"/>
    <cellStyle name="Note 4 5 2" xfId="1996" xr:uid="{00000000-0005-0000-0000-0000C8070000}"/>
    <cellStyle name="Note 4 50" xfId="1997" xr:uid="{00000000-0005-0000-0000-0000C9070000}"/>
    <cellStyle name="Note 4 50 2" xfId="1998" xr:uid="{00000000-0005-0000-0000-0000CA070000}"/>
    <cellStyle name="Note 4 51" xfId="1999" xr:uid="{00000000-0005-0000-0000-0000CB070000}"/>
    <cellStyle name="Note 4 51 2" xfId="2000" xr:uid="{00000000-0005-0000-0000-0000CC070000}"/>
    <cellStyle name="Note 4 52" xfId="2001" xr:uid="{00000000-0005-0000-0000-0000CD070000}"/>
    <cellStyle name="Note 4 52 2" xfId="2002" xr:uid="{00000000-0005-0000-0000-0000CE070000}"/>
    <cellStyle name="Note 4 53" xfId="2003" xr:uid="{00000000-0005-0000-0000-0000CF070000}"/>
    <cellStyle name="Note 4 53 2" xfId="2004" xr:uid="{00000000-0005-0000-0000-0000D0070000}"/>
    <cellStyle name="Note 4 54" xfId="2005" xr:uid="{00000000-0005-0000-0000-0000D1070000}"/>
    <cellStyle name="Note 4 54 2" xfId="2006" xr:uid="{00000000-0005-0000-0000-0000D2070000}"/>
    <cellStyle name="Note 4 55" xfId="2007" xr:uid="{00000000-0005-0000-0000-0000D3070000}"/>
    <cellStyle name="Note 4 6" xfId="2008" xr:uid="{00000000-0005-0000-0000-0000D4070000}"/>
    <cellStyle name="Note 4 6 2" xfId="2009" xr:uid="{00000000-0005-0000-0000-0000D5070000}"/>
    <cellStyle name="Note 4 7" xfId="2010" xr:uid="{00000000-0005-0000-0000-0000D6070000}"/>
    <cellStyle name="Note 4 7 2" xfId="2011" xr:uid="{00000000-0005-0000-0000-0000D7070000}"/>
    <cellStyle name="Note 4 8" xfId="2012" xr:uid="{00000000-0005-0000-0000-0000D8070000}"/>
    <cellStyle name="Note 4 8 2" xfId="2013" xr:uid="{00000000-0005-0000-0000-0000D9070000}"/>
    <cellStyle name="Note 4 9" xfId="2014" xr:uid="{00000000-0005-0000-0000-0000DA070000}"/>
    <cellStyle name="Note 4 9 2" xfId="2015" xr:uid="{00000000-0005-0000-0000-0000DB070000}"/>
    <cellStyle name="Note 5" xfId="2016" xr:uid="{00000000-0005-0000-0000-0000DC070000}"/>
    <cellStyle name="Note 5 10" xfId="2017" xr:uid="{00000000-0005-0000-0000-0000DD070000}"/>
    <cellStyle name="Note 5 10 2" xfId="2018" xr:uid="{00000000-0005-0000-0000-0000DE070000}"/>
    <cellStyle name="Note 5 11" xfId="2019" xr:uid="{00000000-0005-0000-0000-0000DF070000}"/>
    <cellStyle name="Note 5 11 2" xfId="2020" xr:uid="{00000000-0005-0000-0000-0000E0070000}"/>
    <cellStyle name="Note 5 12" xfId="2021" xr:uid="{00000000-0005-0000-0000-0000E1070000}"/>
    <cellStyle name="Note 5 12 2" xfId="2022" xr:uid="{00000000-0005-0000-0000-0000E2070000}"/>
    <cellStyle name="Note 5 13" xfId="2023" xr:uid="{00000000-0005-0000-0000-0000E3070000}"/>
    <cellStyle name="Note 5 13 2" xfId="2024" xr:uid="{00000000-0005-0000-0000-0000E4070000}"/>
    <cellStyle name="Note 5 14" xfId="2025" xr:uid="{00000000-0005-0000-0000-0000E5070000}"/>
    <cellStyle name="Note 5 14 2" xfId="2026" xr:uid="{00000000-0005-0000-0000-0000E6070000}"/>
    <cellStyle name="Note 5 15" xfId="2027" xr:uid="{00000000-0005-0000-0000-0000E7070000}"/>
    <cellStyle name="Note 5 15 2" xfId="2028" xr:uid="{00000000-0005-0000-0000-0000E8070000}"/>
    <cellStyle name="Note 5 16" xfId="2029" xr:uid="{00000000-0005-0000-0000-0000E9070000}"/>
    <cellStyle name="Note 5 16 2" xfId="2030" xr:uid="{00000000-0005-0000-0000-0000EA070000}"/>
    <cellStyle name="Note 5 17" xfId="2031" xr:uid="{00000000-0005-0000-0000-0000EB070000}"/>
    <cellStyle name="Note 5 17 2" xfId="2032" xr:uid="{00000000-0005-0000-0000-0000EC070000}"/>
    <cellStyle name="Note 5 18" xfId="2033" xr:uid="{00000000-0005-0000-0000-0000ED070000}"/>
    <cellStyle name="Note 5 18 2" xfId="2034" xr:uid="{00000000-0005-0000-0000-0000EE070000}"/>
    <cellStyle name="Note 5 19" xfId="2035" xr:uid="{00000000-0005-0000-0000-0000EF070000}"/>
    <cellStyle name="Note 5 19 2" xfId="2036" xr:uid="{00000000-0005-0000-0000-0000F0070000}"/>
    <cellStyle name="Note 5 2" xfId="2037" xr:uid="{00000000-0005-0000-0000-0000F1070000}"/>
    <cellStyle name="Note 5 2 2" xfId="2038" xr:uid="{00000000-0005-0000-0000-0000F2070000}"/>
    <cellStyle name="Note 5 20" xfId="2039" xr:uid="{00000000-0005-0000-0000-0000F3070000}"/>
    <cellStyle name="Note 5 20 2" xfId="2040" xr:uid="{00000000-0005-0000-0000-0000F4070000}"/>
    <cellStyle name="Note 5 21" xfId="2041" xr:uid="{00000000-0005-0000-0000-0000F5070000}"/>
    <cellStyle name="Note 5 21 2" xfId="2042" xr:uid="{00000000-0005-0000-0000-0000F6070000}"/>
    <cellStyle name="Note 5 22" xfId="2043" xr:uid="{00000000-0005-0000-0000-0000F7070000}"/>
    <cellStyle name="Note 5 22 2" xfId="2044" xr:uid="{00000000-0005-0000-0000-0000F8070000}"/>
    <cellStyle name="Note 5 23" xfId="2045" xr:uid="{00000000-0005-0000-0000-0000F9070000}"/>
    <cellStyle name="Note 5 23 2" xfId="2046" xr:uid="{00000000-0005-0000-0000-0000FA070000}"/>
    <cellStyle name="Note 5 24" xfId="2047" xr:uid="{00000000-0005-0000-0000-0000FB070000}"/>
    <cellStyle name="Note 5 24 2" xfId="2048" xr:uid="{00000000-0005-0000-0000-0000FC070000}"/>
    <cellStyle name="Note 5 25" xfId="2049" xr:uid="{00000000-0005-0000-0000-0000FD070000}"/>
    <cellStyle name="Note 5 25 2" xfId="2050" xr:uid="{00000000-0005-0000-0000-0000FE070000}"/>
    <cellStyle name="Note 5 26" xfId="2051" xr:uid="{00000000-0005-0000-0000-0000FF070000}"/>
    <cellStyle name="Note 5 26 2" xfId="2052" xr:uid="{00000000-0005-0000-0000-000000080000}"/>
    <cellStyle name="Note 5 27" xfId="2053" xr:uid="{00000000-0005-0000-0000-000001080000}"/>
    <cellStyle name="Note 5 27 2" xfId="2054" xr:uid="{00000000-0005-0000-0000-000002080000}"/>
    <cellStyle name="Note 5 28" xfId="2055" xr:uid="{00000000-0005-0000-0000-000003080000}"/>
    <cellStyle name="Note 5 28 2" xfId="2056" xr:uid="{00000000-0005-0000-0000-000004080000}"/>
    <cellStyle name="Note 5 29" xfId="2057" xr:uid="{00000000-0005-0000-0000-000005080000}"/>
    <cellStyle name="Note 5 29 2" xfId="2058" xr:uid="{00000000-0005-0000-0000-000006080000}"/>
    <cellStyle name="Note 5 3" xfId="2059" xr:uid="{00000000-0005-0000-0000-000007080000}"/>
    <cellStyle name="Note 5 3 2" xfId="2060" xr:uid="{00000000-0005-0000-0000-000008080000}"/>
    <cellStyle name="Note 5 30" xfId="2061" xr:uid="{00000000-0005-0000-0000-000009080000}"/>
    <cellStyle name="Note 5 30 2" xfId="2062" xr:uid="{00000000-0005-0000-0000-00000A080000}"/>
    <cellStyle name="Note 5 31" xfId="2063" xr:uid="{00000000-0005-0000-0000-00000B080000}"/>
    <cellStyle name="Note 5 31 2" xfId="2064" xr:uid="{00000000-0005-0000-0000-00000C080000}"/>
    <cellStyle name="Note 5 32" xfId="2065" xr:uid="{00000000-0005-0000-0000-00000D080000}"/>
    <cellStyle name="Note 5 32 2" xfId="2066" xr:uid="{00000000-0005-0000-0000-00000E080000}"/>
    <cellStyle name="Note 5 33" xfId="2067" xr:uid="{00000000-0005-0000-0000-00000F080000}"/>
    <cellStyle name="Note 5 33 2" xfId="2068" xr:uid="{00000000-0005-0000-0000-000010080000}"/>
    <cellStyle name="Note 5 34" xfId="2069" xr:uid="{00000000-0005-0000-0000-000011080000}"/>
    <cellStyle name="Note 5 34 2" xfId="2070" xr:uid="{00000000-0005-0000-0000-000012080000}"/>
    <cellStyle name="Note 5 35" xfId="2071" xr:uid="{00000000-0005-0000-0000-000013080000}"/>
    <cellStyle name="Note 5 35 2" xfId="2072" xr:uid="{00000000-0005-0000-0000-000014080000}"/>
    <cellStyle name="Note 5 36" xfId="2073" xr:uid="{00000000-0005-0000-0000-000015080000}"/>
    <cellStyle name="Note 5 36 2" xfId="2074" xr:uid="{00000000-0005-0000-0000-000016080000}"/>
    <cellStyle name="Note 5 37" xfId="2075" xr:uid="{00000000-0005-0000-0000-000017080000}"/>
    <cellStyle name="Note 5 37 2" xfId="2076" xr:uid="{00000000-0005-0000-0000-000018080000}"/>
    <cellStyle name="Note 5 38" xfId="2077" xr:uid="{00000000-0005-0000-0000-000019080000}"/>
    <cellStyle name="Note 5 38 2" xfId="2078" xr:uid="{00000000-0005-0000-0000-00001A080000}"/>
    <cellStyle name="Note 5 39" xfId="2079" xr:uid="{00000000-0005-0000-0000-00001B080000}"/>
    <cellStyle name="Note 5 39 2" xfId="2080" xr:uid="{00000000-0005-0000-0000-00001C080000}"/>
    <cellStyle name="Note 5 4" xfId="2081" xr:uid="{00000000-0005-0000-0000-00001D080000}"/>
    <cellStyle name="Note 5 4 2" xfId="2082" xr:uid="{00000000-0005-0000-0000-00001E080000}"/>
    <cellStyle name="Note 5 40" xfId="2083" xr:uid="{00000000-0005-0000-0000-00001F080000}"/>
    <cellStyle name="Note 5 40 2" xfId="2084" xr:uid="{00000000-0005-0000-0000-000020080000}"/>
    <cellStyle name="Note 5 41" xfId="2085" xr:uid="{00000000-0005-0000-0000-000021080000}"/>
    <cellStyle name="Note 5 41 2" xfId="2086" xr:uid="{00000000-0005-0000-0000-000022080000}"/>
    <cellStyle name="Note 5 42" xfId="2087" xr:uid="{00000000-0005-0000-0000-000023080000}"/>
    <cellStyle name="Note 5 42 2" xfId="2088" xr:uid="{00000000-0005-0000-0000-000024080000}"/>
    <cellStyle name="Note 5 43" xfId="2089" xr:uid="{00000000-0005-0000-0000-000025080000}"/>
    <cellStyle name="Note 5 43 2" xfId="2090" xr:uid="{00000000-0005-0000-0000-000026080000}"/>
    <cellStyle name="Note 5 44" xfId="2091" xr:uid="{00000000-0005-0000-0000-000027080000}"/>
    <cellStyle name="Note 5 44 2" xfId="2092" xr:uid="{00000000-0005-0000-0000-000028080000}"/>
    <cellStyle name="Note 5 45" xfId="2093" xr:uid="{00000000-0005-0000-0000-000029080000}"/>
    <cellStyle name="Note 5 45 2" xfId="2094" xr:uid="{00000000-0005-0000-0000-00002A080000}"/>
    <cellStyle name="Note 5 46" xfId="2095" xr:uid="{00000000-0005-0000-0000-00002B080000}"/>
    <cellStyle name="Note 5 46 2" xfId="2096" xr:uid="{00000000-0005-0000-0000-00002C080000}"/>
    <cellStyle name="Note 5 47" xfId="2097" xr:uid="{00000000-0005-0000-0000-00002D080000}"/>
    <cellStyle name="Note 5 47 2" xfId="2098" xr:uid="{00000000-0005-0000-0000-00002E080000}"/>
    <cellStyle name="Note 5 48" xfId="2099" xr:uid="{00000000-0005-0000-0000-00002F080000}"/>
    <cellStyle name="Note 5 48 2" xfId="2100" xr:uid="{00000000-0005-0000-0000-000030080000}"/>
    <cellStyle name="Note 5 49" xfId="2101" xr:uid="{00000000-0005-0000-0000-000031080000}"/>
    <cellStyle name="Note 5 49 2" xfId="2102" xr:uid="{00000000-0005-0000-0000-000032080000}"/>
    <cellStyle name="Note 5 5" xfId="2103" xr:uid="{00000000-0005-0000-0000-000033080000}"/>
    <cellStyle name="Note 5 5 2" xfId="2104" xr:uid="{00000000-0005-0000-0000-000034080000}"/>
    <cellStyle name="Note 5 50" xfId="2105" xr:uid="{00000000-0005-0000-0000-000035080000}"/>
    <cellStyle name="Note 5 50 2" xfId="2106" xr:uid="{00000000-0005-0000-0000-000036080000}"/>
    <cellStyle name="Note 5 51" xfId="2107" xr:uid="{00000000-0005-0000-0000-000037080000}"/>
    <cellStyle name="Note 5 51 2" xfId="2108" xr:uid="{00000000-0005-0000-0000-000038080000}"/>
    <cellStyle name="Note 5 52" xfId="2109" xr:uid="{00000000-0005-0000-0000-000039080000}"/>
    <cellStyle name="Note 5 52 2" xfId="2110" xr:uid="{00000000-0005-0000-0000-00003A080000}"/>
    <cellStyle name="Note 5 53" xfId="2111" xr:uid="{00000000-0005-0000-0000-00003B080000}"/>
    <cellStyle name="Note 5 53 2" xfId="2112" xr:uid="{00000000-0005-0000-0000-00003C080000}"/>
    <cellStyle name="Note 5 54" xfId="2113" xr:uid="{00000000-0005-0000-0000-00003D080000}"/>
    <cellStyle name="Note 5 54 2" xfId="2114" xr:uid="{00000000-0005-0000-0000-00003E080000}"/>
    <cellStyle name="Note 5 55" xfId="2115" xr:uid="{00000000-0005-0000-0000-00003F080000}"/>
    <cellStyle name="Note 5 6" xfId="2116" xr:uid="{00000000-0005-0000-0000-000040080000}"/>
    <cellStyle name="Note 5 6 2" xfId="2117" xr:uid="{00000000-0005-0000-0000-000041080000}"/>
    <cellStyle name="Note 5 7" xfId="2118" xr:uid="{00000000-0005-0000-0000-000042080000}"/>
    <cellStyle name="Note 5 7 2" xfId="2119" xr:uid="{00000000-0005-0000-0000-000043080000}"/>
    <cellStyle name="Note 5 8" xfId="2120" xr:uid="{00000000-0005-0000-0000-000044080000}"/>
    <cellStyle name="Note 5 8 2" xfId="2121" xr:uid="{00000000-0005-0000-0000-000045080000}"/>
    <cellStyle name="Note 5 9" xfId="2122" xr:uid="{00000000-0005-0000-0000-000046080000}"/>
    <cellStyle name="Note 5 9 2" xfId="2123" xr:uid="{00000000-0005-0000-0000-000047080000}"/>
    <cellStyle name="Note 6" xfId="2124" xr:uid="{00000000-0005-0000-0000-000048080000}"/>
    <cellStyle name="Note 6 10" xfId="2125" xr:uid="{00000000-0005-0000-0000-000049080000}"/>
    <cellStyle name="Note 6 10 2" xfId="2126" xr:uid="{00000000-0005-0000-0000-00004A080000}"/>
    <cellStyle name="Note 6 11" xfId="2127" xr:uid="{00000000-0005-0000-0000-00004B080000}"/>
    <cellStyle name="Note 6 11 2" xfId="2128" xr:uid="{00000000-0005-0000-0000-00004C080000}"/>
    <cellStyle name="Note 6 12" xfId="2129" xr:uid="{00000000-0005-0000-0000-00004D080000}"/>
    <cellStyle name="Note 6 12 2" xfId="2130" xr:uid="{00000000-0005-0000-0000-00004E080000}"/>
    <cellStyle name="Note 6 13" xfId="2131" xr:uid="{00000000-0005-0000-0000-00004F080000}"/>
    <cellStyle name="Note 6 13 2" xfId="2132" xr:uid="{00000000-0005-0000-0000-000050080000}"/>
    <cellStyle name="Note 6 14" xfId="2133" xr:uid="{00000000-0005-0000-0000-000051080000}"/>
    <cellStyle name="Note 6 14 2" xfId="2134" xr:uid="{00000000-0005-0000-0000-000052080000}"/>
    <cellStyle name="Note 6 15" xfId="2135" xr:uid="{00000000-0005-0000-0000-000053080000}"/>
    <cellStyle name="Note 6 15 2" xfId="2136" xr:uid="{00000000-0005-0000-0000-000054080000}"/>
    <cellStyle name="Note 6 16" xfId="2137" xr:uid="{00000000-0005-0000-0000-000055080000}"/>
    <cellStyle name="Note 6 16 2" xfId="2138" xr:uid="{00000000-0005-0000-0000-000056080000}"/>
    <cellStyle name="Note 6 17" xfId="2139" xr:uid="{00000000-0005-0000-0000-000057080000}"/>
    <cellStyle name="Note 6 17 2" xfId="2140" xr:uid="{00000000-0005-0000-0000-000058080000}"/>
    <cellStyle name="Note 6 18" xfId="2141" xr:uid="{00000000-0005-0000-0000-000059080000}"/>
    <cellStyle name="Note 6 18 2" xfId="2142" xr:uid="{00000000-0005-0000-0000-00005A080000}"/>
    <cellStyle name="Note 6 19" xfId="2143" xr:uid="{00000000-0005-0000-0000-00005B080000}"/>
    <cellStyle name="Note 6 19 2" xfId="2144" xr:uid="{00000000-0005-0000-0000-00005C080000}"/>
    <cellStyle name="Note 6 2" xfId="2145" xr:uid="{00000000-0005-0000-0000-00005D080000}"/>
    <cellStyle name="Note 6 2 2" xfId="2146" xr:uid="{00000000-0005-0000-0000-00005E080000}"/>
    <cellStyle name="Note 6 20" xfId="2147" xr:uid="{00000000-0005-0000-0000-00005F080000}"/>
    <cellStyle name="Note 6 20 2" xfId="2148" xr:uid="{00000000-0005-0000-0000-000060080000}"/>
    <cellStyle name="Note 6 21" xfId="2149" xr:uid="{00000000-0005-0000-0000-000061080000}"/>
    <cellStyle name="Note 6 21 2" xfId="2150" xr:uid="{00000000-0005-0000-0000-000062080000}"/>
    <cellStyle name="Note 6 22" xfId="2151" xr:uid="{00000000-0005-0000-0000-000063080000}"/>
    <cellStyle name="Note 6 22 2" xfId="2152" xr:uid="{00000000-0005-0000-0000-000064080000}"/>
    <cellStyle name="Note 6 23" xfId="2153" xr:uid="{00000000-0005-0000-0000-000065080000}"/>
    <cellStyle name="Note 6 23 2" xfId="2154" xr:uid="{00000000-0005-0000-0000-000066080000}"/>
    <cellStyle name="Note 6 24" xfId="2155" xr:uid="{00000000-0005-0000-0000-000067080000}"/>
    <cellStyle name="Note 6 24 2" xfId="2156" xr:uid="{00000000-0005-0000-0000-000068080000}"/>
    <cellStyle name="Note 6 25" xfId="2157" xr:uid="{00000000-0005-0000-0000-000069080000}"/>
    <cellStyle name="Note 6 25 2" xfId="2158" xr:uid="{00000000-0005-0000-0000-00006A080000}"/>
    <cellStyle name="Note 6 26" xfId="2159" xr:uid="{00000000-0005-0000-0000-00006B080000}"/>
    <cellStyle name="Note 6 26 2" xfId="2160" xr:uid="{00000000-0005-0000-0000-00006C080000}"/>
    <cellStyle name="Note 6 27" xfId="2161" xr:uid="{00000000-0005-0000-0000-00006D080000}"/>
    <cellStyle name="Note 6 27 2" xfId="2162" xr:uid="{00000000-0005-0000-0000-00006E080000}"/>
    <cellStyle name="Note 6 28" xfId="2163" xr:uid="{00000000-0005-0000-0000-00006F080000}"/>
    <cellStyle name="Note 6 28 2" xfId="2164" xr:uid="{00000000-0005-0000-0000-000070080000}"/>
    <cellStyle name="Note 6 29" xfId="2165" xr:uid="{00000000-0005-0000-0000-000071080000}"/>
    <cellStyle name="Note 6 29 2" xfId="2166" xr:uid="{00000000-0005-0000-0000-000072080000}"/>
    <cellStyle name="Note 6 3" xfId="2167" xr:uid="{00000000-0005-0000-0000-000073080000}"/>
    <cellStyle name="Note 6 3 2" xfId="2168" xr:uid="{00000000-0005-0000-0000-000074080000}"/>
    <cellStyle name="Note 6 30" xfId="2169" xr:uid="{00000000-0005-0000-0000-000075080000}"/>
    <cellStyle name="Note 6 30 2" xfId="2170" xr:uid="{00000000-0005-0000-0000-000076080000}"/>
    <cellStyle name="Note 6 31" xfId="2171" xr:uid="{00000000-0005-0000-0000-000077080000}"/>
    <cellStyle name="Note 6 31 2" xfId="2172" xr:uid="{00000000-0005-0000-0000-000078080000}"/>
    <cellStyle name="Note 6 32" xfId="2173" xr:uid="{00000000-0005-0000-0000-000079080000}"/>
    <cellStyle name="Note 6 32 2" xfId="2174" xr:uid="{00000000-0005-0000-0000-00007A080000}"/>
    <cellStyle name="Note 6 33" xfId="2175" xr:uid="{00000000-0005-0000-0000-00007B080000}"/>
    <cellStyle name="Note 6 33 2" xfId="2176" xr:uid="{00000000-0005-0000-0000-00007C080000}"/>
    <cellStyle name="Note 6 34" xfId="2177" xr:uid="{00000000-0005-0000-0000-00007D080000}"/>
    <cellStyle name="Note 6 34 2" xfId="2178" xr:uid="{00000000-0005-0000-0000-00007E080000}"/>
    <cellStyle name="Note 6 35" xfId="2179" xr:uid="{00000000-0005-0000-0000-00007F080000}"/>
    <cellStyle name="Note 6 35 2" xfId="2180" xr:uid="{00000000-0005-0000-0000-000080080000}"/>
    <cellStyle name="Note 6 36" xfId="2181" xr:uid="{00000000-0005-0000-0000-000081080000}"/>
    <cellStyle name="Note 6 36 2" xfId="2182" xr:uid="{00000000-0005-0000-0000-000082080000}"/>
    <cellStyle name="Note 6 37" xfId="2183" xr:uid="{00000000-0005-0000-0000-000083080000}"/>
    <cellStyle name="Note 6 37 2" xfId="2184" xr:uid="{00000000-0005-0000-0000-000084080000}"/>
    <cellStyle name="Note 6 38" xfId="2185" xr:uid="{00000000-0005-0000-0000-000085080000}"/>
    <cellStyle name="Note 6 38 2" xfId="2186" xr:uid="{00000000-0005-0000-0000-000086080000}"/>
    <cellStyle name="Note 6 39" xfId="2187" xr:uid="{00000000-0005-0000-0000-000087080000}"/>
    <cellStyle name="Note 6 39 2" xfId="2188" xr:uid="{00000000-0005-0000-0000-000088080000}"/>
    <cellStyle name="Note 6 4" xfId="2189" xr:uid="{00000000-0005-0000-0000-000089080000}"/>
    <cellStyle name="Note 6 4 2" xfId="2190" xr:uid="{00000000-0005-0000-0000-00008A080000}"/>
    <cellStyle name="Note 6 40" xfId="2191" xr:uid="{00000000-0005-0000-0000-00008B080000}"/>
    <cellStyle name="Note 6 40 2" xfId="2192" xr:uid="{00000000-0005-0000-0000-00008C080000}"/>
    <cellStyle name="Note 6 41" xfId="2193" xr:uid="{00000000-0005-0000-0000-00008D080000}"/>
    <cellStyle name="Note 6 41 2" xfId="2194" xr:uid="{00000000-0005-0000-0000-00008E080000}"/>
    <cellStyle name="Note 6 42" xfId="2195" xr:uid="{00000000-0005-0000-0000-00008F080000}"/>
    <cellStyle name="Note 6 42 2" xfId="2196" xr:uid="{00000000-0005-0000-0000-000090080000}"/>
    <cellStyle name="Note 6 43" xfId="2197" xr:uid="{00000000-0005-0000-0000-000091080000}"/>
    <cellStyle name="Note 6 43 2" xfId="2198" xr:uid="{00000000-0005-0000-0000-000092080000}"/>
    <cellStyle name="Note 6 44" xfId="2199" xr:uid="{00000000-0005-0000-0000-000093080000}"/>
    <cellStyle name="Note 6 44 2" xfId="2200" xr:uid="{00000000-0005-0000-0000-000094080000}"/>
    <cellStyle name="Note 6 45" xfId="2201" xr:uid="{00000000-0005-0000-0000-000095080000}"/>
    <cellStyle name="Note 6 45 2" xfId="2202" xr:uid="{00000000-0005-0000-0000-000096080000}"/>
    <cellStyle name="Note 6 46" xfId="2203" xr:uid="{00000000-0005-0000-0000-000097080000}"/>
    <cellStyle name="Note 6 46 2" xfId="2204" xr:uid="{00000000-0005-0000-0000-000098080000}"/>
    <cellStyle name="Note 6 47" xfId="2205" xr:uid="{00000000-0005-0000-0000-000099080000}"/>
    <cellStyle name="Note 6 47 2" xfId="2206" xr:uid="{00000000-0005-0000-0000-00009A080000}"/>
    <cellStyle name="Note 6 48" xfId="2207" xr:uid="{00000000-0005-0000-0000-00009B080000}"/>
    <cellStyle name="Note 6 48 2" xfId="2208" xr:uid="{00000000-0005-0000-0000-00009C080000}"/>
    <cellStyle name="Note 6 49" xfId="2209" xr:uid="{00000000-0005-0000-0000-00009D080000}"/>
    <cellStyle name="Note 6 49 2" xfId="2210" xr:uid="{00000000-0005-0000-0000-00009E080000}"/>
    <cellStyle name="Note 6 5" xfId="2211" xr:uid="{00000000-0005-0000-0000-00009F080000}"/>
    <cellStyle name="Note 6 5 2" xfId="2212" xr:uid="{00000000-0005-0000-0000-0000A0080000}"/>
    <cellStyle name="Note 6 50" xfId="2213" xr:uid="{00000000-0005-0000-0000-0000A1080000}"/>
    <cellStyle name="Note 6 50 2" xfId="2214" xr:uid="{00000000-0005-0000-0000-0000A2080000}"/>
    <cellStyle name="Note 6 51" xfId="2215" xr:uid="{00000000-0005-0000-0000-0000A3080000}"/>
    <cellStyle name="Note 6 51 2" xfId="2216" xr:uid="{00000000-0005-0000-0000-0000A4080000}"/>
    <cellStyle name="Note 6 52" xfId="2217" xr:uid="{00000000-0005-0000-0000-0000A5080000}"/>
    <cellStyle name="Note 6 52 2" xfId="2218" xr:uid="{00000000-0005-0000-0000-0000A6080000}"/>
    <cellStyle name="Note 6 53" xfId="2219" xr:uid="{00000000-0005-0000-0000-0000A7080000}"/>
    <cellStyle name="Note 6 53 2" xfId="2220" xr:uid="{00000000-0005-0000-0000-0000A8080000}"/>
    <cellStyle name="Note 6 54" xfId="2221" xr:uid="{00000000-0005-0000-0000-0000A9080000}"/>
    <cellStyle name="Note 6 54 2" xfId="2222" xr:uid="{00000000-0005-0000-0000-0000AA080000}"/>
    <cellStyle name="Note 6 55" xfId="2223" xr:uid="{00000000-0005-0000-0000-0000AB080000}"/>
    <cellStyle name="Note 6 6" xfId="2224" xr:uid="{00000000-0005-0000-0000-0000AC080000}"/>
    <cellStyle name="Note 6 6 2" xfId="2225" xr:uid="{00000000-0005-0000-0000-0000AD080000}"/>
    <cellStyle name="Note 6 7" xfId="2226" xr:uid="{00000000-0005-0000-0000-0000AE080000}"/>
    <cellStyle name="Note 6 7 2" xfId="2227" xr:uid="{00000000-0005-0000-0000-0000AF080000}"/>
    <cellStyle name="Note 6 8" xfId="2228" xr:uid="{00000000-0005-0000-0000-0000B0080000}"/>
    <cellStyle name="Note 6 8 2" xfId="2229" xr:uid="{00000000-0005-0000-0000-0000B1080000}"/>
    <cellStyle name="Note 6 9" xfId="2230" xr:uid="{00000000-0005-0000-0000-0000B2080000}"/>
    <cellStyle name="Note 6 9 2" xfId="2231" xr:uid="{00000000-0005-0000-0000-0000B3080000}"/>
    <cellStyle name="Note 7" xfId="2232" xr:uid="{00000000-0005-0000-0000-0000B4080000}"/>
    <cellStyle name="Note 7 10" xfId="2233" xr:uid="{00000000-0005-0000-0000-0000B5080000}"/>
    <cellStyle name="Note 7 10 2" xfId="2234" xr:uid="{00000000-0005-0000-0000-0000B6080000}"/>
    <cellStyle name="Note 7 11" xfId="2235" xr:uid="{00000000-0005-0000-0000-0000B7080000}"/>
    <cellStyle name="Note 7 11 2" xfId="2236" xr:uid="{00000000-0005-0000-0000-0000B8080000}"/>
    <cellStyle name="Note 7 12" xfId="2237" xr:uid="{00000000-0005-0000-0000-0000B9080000}"/>
    <cellStyle name="Note 7 12 2" xfId="2238" xr:uid="{00000000-0005-0000-0000-0000BA080000}"/>
    <cellStyle name="Note 7 13" xfId="2239" xr:uid="{00000000-0005-0000-0000-0000BB080000}"/>
    <cellStyle name="Note 7 13 2" xfId="2240" xr:uid="{00000000-0005-0000-0000-0000BC080000}"/>
    <cellStyle name="Note 7 14" xfId="2241" xr:uid="{00000000-0005-0000-0000-0000BD080000}"/>
    <cellStyle name="Note 7 14 2" xfId="2242" xr:uid="{00000000-0005-0000-0000-0000BE080000}"/>
    <cellStyle name="Note 7 15" xfId="2243" xr:uid="{00000000-0005-0000-0000-0000BF080000}"/>
    <cellStyle name="Note 7 15 2" xfId="2244" xr:uid="{00000000-0005-0000-0000-0000C0080000}"/>
    <cellStyle name="Note 7 16" xfId="2245" xr:uid="{00000000-0005-0000-0000-0000C1080000}"/>
    <cellStyle name="Note 7 16 2" xfId="2246" xr:uid="{00000000-0005-0000-0000-0000C2080000}"/>
    <cellStyle name="Note 7 17" xfId="2247" xr:uid="{00000000-0005-0000-0000-0000C3080000}"/>
    <cellStyle name="Note 7 17 2" xfId="2248" xr:uid="{00000000-0005-0000-0000-0000C4080000}"/>
    <cellStyle name="Note 7 18" xfId="2249" xr:uid="{00000000-0005-0000-0000-0000C5080000}"/>
    <cellStyle name="Note 7 18 2" xfId="2250" xr:uid="{00000000-0005-0000-0000-0000C6080000}"/>
    <cellStyle name="Note 7 19" xfId="2251" xr:uid="{00000000-0005-0000-0000-0000C7080000}"/>
    <cellStyle name="Note 7 19 2" xfId="2252" xr:uid="{00000000-0005-0000-0000-0000C8080000}"/>
    <cellStyle name="Note 7 2" xfId="2253" xr:uid="{00000000-0005-0000-0000-0000C9080000}"/>
    <cellStyle name="Note 7 2 2" xfId="2254" xr:uid="{00000000-0005-0000-0000-0000CA080000}"/>
    <cellStyle name="Note 7 20" xfId="2255" xr:uid="{00000000-0005-0000-0000-0000CB080000}"/>
    <cellStyle name="Note 7 20 2" xfId="2256" xr:uid="{00000000-0005-0000-0000-0000CC080000}"/>
    <cellStyle name="Note 7 21" xfId="2257" xr:uid="{00000000-0005-0000-0000-0000CD080000}"/>
    <cellStyle name="Note 7 21 2" xfId="2258" xr:uid="{00000000-0005-0000-0000-0000CE080000}"/>
    <cellStyle name="Note 7 22" xfId="2259" xr:uid="{00000000-0005-0000-0000-0000CF080000}"/>
    <cellStyle name="Note 7 22 2" xfId="2260" xr:uid="{00000000-0005-0000-0000-0000D0080000}"/>
    <cellStyle name="Note 7 23" xfId="2261" xr:uid="{00000000-0005-0000-0000-0000D1080000}"/>
    <cellStyle name="Note 7 23 2" xfId="2262" xr:uid="{00000000-0005-0000-0000-0000D2080000}"/>
    <cellStyle name="Note 7 24" xfId="2263" xr:uid="{00000000-0005-0000-0000-0000D3080000}"/>
    <cellStyle name="Note 7 24 2" xfId="2264" xr:uid="{00000000-0005-0000-0000-0000D4080000}"/>
    <cellStyle name="Note 7 25" xfId="2265" xr:uid="{00000000-0005-0000-0000-0000D5080000}"/>
    <cellStyle name="Note 7 25 2" xfId="2266" xr:uid="{00000000-0005-0000-0000-0000D6080000}"/>
    <cellStyle name="Note 7 26" xfId="2267" xr:uid="{00000000-0005-0000-0000-0000D7080000}"/>
    <cellStyle name="Note 7 26 2" xfId="2268" xr:uid="{00000000-0005-0000-0000-0000D8080000}"/>
    <cellStyle name="Note 7 27" xfId="2269" xr:uid="{00000000-0005-0000-0000-0000D9080000}"/>
    <cellStyle name="Note 7 27 2" xfId="2270" xr:uid="{00000000-0005-0000-0000-0000DA080000}"/>
    <cellStyle name="Note 7 28" xfId="2271" xr:uid="{00000000-0005-0000-0000-0000DB080000}"/>
    <cellStyle name="Note 7 28 2" xfId="2272" xr:uid="{00000000-0005-0000-0000-0000DC080000}"/>
    <cellStyle name="Note 7 29" xfId="2273" xr:uid="{00000000-0005-0000-0000-0000DD080000}"/>
    <cellStyle name="Note 7 29 2" xfId="2274" xr:uid="{00000000-0005-0000-0000-0000DE080000}"/>
    <cellStyle name="Note 7 3" xfId="2275" xr:uid="{00000000-0005-0000-0000-0000DF080000}"/>
    <cellStyle name="Note 7 3 2" xfId="2276" xr:uid="{00000000-0005-0000-0000-0000E0080000}"/>
    <cellStyle name="Note 7 30" xfId="2277" xr:uid="{00000000-0005-0000-0000-0000E1080000}"/>
    <cellStyle name="Note 7 30 2" xfId="2278" xr:uid="{00000000-0005-0000-0000-0000E2080000}"/>
    <cellStyle name="Note 7 31" xfId="2279" xr:uid="{00000000-0005-0000-0000-0000E3080000}"/>
    <cellStyle name="Note 7 31 2" xfId="2280" xr:uid="{00000000-0005-0000-0000-0000E4080000}"/>
    <cellStyle name="Note 7 32" xfId="2281" xr:uid="{00000000-0005-0000-0000-0000E5080000}"/>
    <cellStyle name="Note 7 32 2" xfId="2282" xr:uid="{00000000-0005-0000-0000-0000E6080000}"/>
    <cellStyle name="Note 7 33" xfId="2283" xr:uid="{00000000-0005-0000-0000-0000E7080000}"/>
    <cellStyle name="Note 7 33 2" xfId="2284" xr:uid="{00000000-0005-0000-0000-0000E8080000}"/>
    <cellStyle name="Note 7 34" xfId="2285" xr:uid="{00000000-0005-0000-0000-0000E9080000}"/>
    <cellStyle name="Note 7 34 2" xfId="2286" xr:uid="{00000000-0005-0000-0000-0000EA080000}"/>
    <cellStyle name="Note 7 35" xfId="2287" xr:uid="{00000000-0005-0000-0000-0000EB080000}"/>
    <cellStyle name="Note 7 35 2" xfId="2288" xr:uid="{00000000-0005-0000-0000-0000EC080000}"/>
    <cellStyle name="Note 7 36" xfId="2289" xr:uid="{00000000-0005-0000-0000-0000ED080000}"/>
    <cellStyle name="Note 7 36 2" xfId="2290" xr:uid="{00000000-0005-0000-0000-0000EE080000}"/>
    <cellStyle name="Note 7 37" xfId="2291" xr:uid="{00000000-0005-0000-0000-0000EF080000}"/>
    <cellStyle name="Note 7 37 2" xfId="2292" xr:uid="{00000000-0005-0000-0000-0000F0080000}"/>
    <cellStyle name="Note 7 38" xfId="2293" xr:uid="{00000000-0005-0000-0000-0000F1080000}"/>
    <cellStyle name="Note 7 38 2" xfId="2294" xr:uid="{00000000-0005-0000-0000-0000F2080000}"/>
    <cellStyle name="Note 7 39" xfId="2295" xr:uid="{00000000-0005-0000-0000-0000F3080000}"/>
    <cellStyle name="Note 7 39 2" xfId="2296" xr:uid="{00000000-0005-0000-0000-0000F4080000}"/>
    <cellStyle name="Note 7 4" xfId="2297" xr:uid="{00000000-0005-0000-0000-0000F5080000}"/>
    <cellStyle name="Note 7 4 2" xfId="2298" xr:uid="{00000000-0005-0000-0000-0000F6080000}"/>
    <cellStyle name="Note 7 40" xfId="2299" xr:uid="{00000000-0005-0000-0000-0000F7080000}"/>
    <cellStyle name="Note 7 40 2" xfId="2300" xr:uid="{00000000-0005-0000-0000-0000F8080000}"/>
    <cellStyle name="Note 7 41" xfId="2301" xr:uid="{00000000-0005-0000-0000-0000F9080000}"/>
    <cellStyle name="Note 7 41 2" xfId="2302" xr:uid="{00000000-0005-0000-0000-0000FA080000}"/>
    <cellStyle name="Note 7 42" xfId="2303" xr:uid="{00000000-0005-0000-0000-0000FB080000}"/>
    <cellStyle name="Note 7 42 2" xfId="2304" xr:uid="{00000000-0005-0000-0000-0000FC080000}"/>
    <cellStyle name="Note 7 43" xfId="2305" xr:uid="{00000000-0005-0000-0000-0000FD080000}"/>
    <cellStyle name="Note 7 43 2" xfId="2306" xr:uid="{00000000-0005-0000-0000-0000FE080000}"/>
    <cellStyle name="Note 7 44" xfId="2307" xr:uid="{00000000-0005-0000-0000-0000FF080000}"/>
    <cellStyle name="Note 7 44 2" xfId="2308" xr:uid="{00000000-0005-0000-0000-000000090000}"/>
    <cellStyle name="Note 7 45" xfId="2309" xr:uid="{00000000-0005-0000-0000-000001090000}"/>
    <cellStyle name="Note 7 45 2" xfId="2310" xr:uid="{00000000-0005-0000-0000-000002090000}"/>
    <cellStyle name="Note 7 46" xfId="2311" xr:uid="{00000000-0005-0000-0000-000003090000}"/>
    <cellStyle name="Note 7 46 2" xfId="2312" xr:uid="{00000000-0005-0000-0000-000004090000}"/>
    <cellStyle name="Note 7 47" xfId="2313" xr:uid="{00000000-0005-0000-0000-000005090000}"/>
    <cellStyle name="Note 7 47 2" xfId="2314" xr:uid="{00000000-0005-0000-0000-000006090000}"/>
    <cellStyle name="Note 7 48" xfId="2315" xr:uid="{00000000-0005-0000-0000-000007090000}"/>
    <cellStyle name="Note 7 48 2" xfId="2316" xr:uid="{00000000-0005-0000-0000-000008090000}"/>
    <cellStyle name="Note 7 49" xfId="2317" xr:uid="{00000000-0005-0000-0000-000009090000}"/>
    <cellStyle name="Note 7 49 2" xfId="2318" xr:uid="{00000000-0005-0000-0000-00000A090000}"/>
    <cellStyle name="Note 7 5" xfId="2319" xr:uid="{00000000-0005-0000-0000-00000B090000}"/>
    <cellStyle name="Note 7 5 2" xfId="2320" xr:uid="{00000000-0005-0000-0000-00000C090000}"/>
    <cellStyle name="Note 7 50" xfId="2321" xr:uid="{00000000-0005-0000-0000-00000D090000}"/>
    <cellStyle name="Note 7 50 2" xfId="2322" xr:uid="{00000000-0005-0000-0000-00000E090000}"/>
    <cellStyle name="Note 7 51" xfId="2323" xr:uid="{00000000-0005-0000-0000-00000F090000}"/>
    <cellStyle name="Note 7 51 2" xfId="2324" xr:uid="{00000000-0005-0000-0000-000010090000}"/>
    <cellStyle name="Note 7 52" xfId="2325" xr:uid="{00000000-0005-0000-0000-000011090000}"/>
    <cellStyle name="Note 7 52 2" xfId="2326" xr:uid="{00000000-0005-0000-0000-000012090000}"/>
    <cellStyle name="Note 7 53" xfId="2327" xr:uid="{00000000-0005-0000-0000-000013090000}"/>
    <cellStyle name="Note 7 53 2" xfId="2328" xr:uid="{00000000-0005-0000-0000-000014090000}"/>
    <cellStyle name="Note 7 54" xfId="2329" xr:uid="{00000000-0005-0000-0000-000015090000}"/>
    <cellStyle name="Note 7 54 2" xfId="2330" xr:uid="{00000000-0005-0000-0000-000016090000}"/>
    <cellStyle name="Note 7 55" xfId="2331" xr:uid="{00000000-0005-0000-0000-000017090000}"/>
    <cellStyle name="Note 7 6" xfId="2332" xr:uid="{00000000-0005-0000-0000-000018090000}"/>
    <cellStyle name="Note 7 6 2" xfId="2333" xr:uid="{00000000-0005-0000-0000-000019090000}"/>
    <cellStyle name="Note 7 7" xfId="2334" xr:uid="{00000000-0005-0000-0000-00001A090000}"/>
    <cellStyle name="Note 7 7 2" xfId="2335" xr:uid="{00000000-0005-0000-0000-00001B090000}"/>
    <cellStyle name="Note 7 8" xfId="2336" xr:uid="{00000000-0005-0000-0000-00001C090000}"/>
    <cellStyle name="Note 7 8 2" xfId="2337" xr:uid="{00000000-0005-0000-0000-00001D090000}"/>
    <cellStyle name="Note 7 9" xfId="2338" xr:uid="{00000000-0005-0000-0000-00001E090000}"/>
    <cellStyle name="Note 7 9 2" xfId="2339" xr:uid="{00000000-0005-0000-0000-00001F090000}"/>
    <cellStyle name="Note 8" xfId="2340" xr:uid="{00000000-0005-0000-0000-000020090000}"/>
    <cellStyle name="Note 8 10" xfId="2341" xr:uid="{00000000-0005-0000-0000-000021090000}"/>
    <cellStyle name="Note 8 10 2" xfId="2342" xr:uid="{00000000-0005-0000-0000-000022090000}"/>
    <cellStyle name="Note 8 11" xfId="2343" xr:uid="{00000000-0005-0000-0000-000023090000}"/>
    <cellStyle name="Note 8 11 2" xfId="2344" xr:uid="{00000000-0005-0000-0000-000024090000}"/>
    <cellStyle name="Note 8 12" xfId="2345" xr:uid="{00000000-0005-0000-0000-000025090000}"/>
    <cellStyle name="Note 8 12 2" xfId="2346" xr:uid="{00000000-0005-0000-0000-000026090000}"/>
    <cellStyle name="Note 8 13" xfId="2347" xr:uid="{00000000-0005-0000-0000-000027090000}"/>
    <cellStyle name="Note 8 13 2" xfId="2348" xr:uid="{00000000-0005-0000-0000-000028090000}"/>
    <cellStyle name="Note 8 14" xfId="2349" xr:uid="{00000000-0005-0000-0000-000029090000}"/>
    <cellStyle name="Note 8 14 2" xfId="2350" xr:uid="{00000000-0005-0000-0000-00002A090000}"/>
    <cellStyle name="Note 8 15" xfId="2351" xr:uid="{00000000-0005-0000-0000-00002B090000}"/>
    <cellStyle name="Note 8 15 2" xfId="2352" xr:uid="{00000000-0005-0000-0000-00002C090000}"/>
    <cellStyle name="Note 8 16" xfId="2353" xr:uid="{00000000-0005-0000-0000-00002D090000}"/>
    <cellStyle name="Note 8 16 2" xfId="2354" xr:uid="{00000000-0005-0000-0000-00002E090000}"/>
    <cellStyle name="Note 8 17" xfId="2355" xr:uid="{00000000-0005-0000-0000-00002F090000}"/>
    <cellStyle name="Note 8 17 2" xfId="2356" xr:uid="{00000000-0005-0000-0000-000030090000}"/>
    <cellStyle name="Note 8 18" xfId="2357" xr:uid="{00000000-0005-0000-0000-000031090000}"/>
    <cellStyle name="Note 8 18 2" xfId="2358" xr:uid="{00000000-0005-0000-0000-000032090000}"/>
    <cellStyle name="Note 8 19" xfId="2359" xr:uid="{00000000-0005-0000-0000-000033090000}"/>
    <cellStyle name="Note 8 19 2" xfId="2360" xr:uid="{00000000-0005-0000-0000-000034090000}"/>
    <cellStyle name="Note 8 2" xfId="2361" xr:uid="{00000000-0005-0000-0000-000035090000}"/>
    <cellStyle name="Note 8 2 2" xfId="2362" xr:uid="{00000000-0005-0000-0000-000036090000}"/>
    <cellStyle name="Note 8 20" xfId="2363" xr:uid="{00000000-0005-0000-0000-000037090000}"/>
    <cellStyle name="Note 8 20 2" xfId="2364" xr:uid="{00000000-0005-0000-0000-000038090000}"/>
    <cellStyle name="Note 8 21" xfId="2365" xr:uid="{00000000-0005-0000-0000-000039090000}"/>
    <cellStyle name="Note 8 21 2" xfId="2366" xr:uid="{00000000-0005-0000-0000-00003A090000}"/>
    <cellStyle name="Note 8 22" xfId="2367" xr:uid="{00000000-0005-0000-0000-00003B090000}"/>
    <cellStyle name="Note 8 22 2" xfId="2368" xr:uid="{00000000-0005-0000-0000-00003C090000}"/>
    <cellStyle name="Note 8 23" xfId="2369" xr:uid="{00000000-0005-0000-0000-00003D090000}"/>
    <cellStyle name="Note 8 23 2" xfId="2370" xr:uid="{00000000-0005-0000-0000-00003E090000}"/>
    <cellStyle name="Note 8 24" xfId="2371" xr:uid="{00000000-0005-0000-0000-00003F090000}"/>
    <cellStyle name="Note 8 24 2" xfId="2372" xr:uid="{00000000-0005-0000-0000-000040090000}"/>
    <cellStyle name="Note 8 25" xfId="2373" xr:uid="{00000000-0005-0000-0000-000041090000}"/>
    <cellStyle name="Note 8 25 2" xfId="2374" xr:uid="{00000000-0005-0000-0000-000042090000}"/>
    <cellStyle name="Note 8 26" xfId="2375" xr:uid="{00000000-0005-0000-0000-000043090000}"/>
    <cellStyle name="Note 8 26 2" xfId="2376" xr:uid="{00000000-0005-0000-0000-000044090000}"/>
    <cellStyle name="Note 8 27" xfId="2377" xr:uid="{00000000-0005-0000-0000-000045090000}"/>
    <cellStyle name="Note 8 27 2" xfId="2378" xr:uid="{00000000-0005-0000-0000-000046090000}"/>
    <cellStyle name="Note 8 28" xfId="2379" xr:uid="{00000000-0005-0000-0000-000047090000}"/>
    <cellStyle name="Note 8 28 2" xfId="2380" xr:uid="{00000000-0005-0000-0000-000048090000}"/>
    <cellStyle name="Note 8 29" xfId="2381" xr:uid="{00000000-0005-0000-0000-000049090000}"/>
    <cellStyle name="Note 8 29 2" xfId="2382" xr:uid="{00000000-0005-0000-0000-00004A090000}"/>
    <cellStyle name="Note 8 3" xfId="2383" xr:uid="{00000000-0005-0000-0000-00004B090000}"/>
    <cellStyle name="Note 8 3 2" xfId="2384" xr:uid="{00000000-0005-0000-0000-00004C090000}"/>
    <cellStyle name="Note 8 30" xfId="2385" xr:uid="{00000000-0005-0000-0000-00004D090000}"/>
    <cellStyle name="Note 8 30 2" xfId="2386" xr:uid="{00000000-0005-0000-0000-00004E090000}"/>
    <cellStyle name="Note 8 31" xfId="2387" xr:uid="{00000000-0005-0000-0000-00004F090000}"/>
    <cellStyle name="Note 8 31 2" xfId="2388" xr:uid="{00000000-0005-0000-0000-000050090000}"/>
    <cellStyle name="Note 8 32" xfId="2389" xr:uid="{00000000-0005-0000-0000-000051090000}"/>
    <cellStyle name="Note 8 32 2" xfId="2390" xr:uid="{00000000-0005-0000-0000-000052090000}"/>
    <cellStyle name="Note 8 33" xfId="2391" xr:uid="{00000000-0005-0000-0000-000053090000}"/>
    <cellStyle name="Note 8 33 2" xfId="2392" xr:uid="{00000000-0005-0000-0000-000054090000}"/>
    <cellStyle name="Note 8 34" xfId="2393" xr:uid="{00000000-0005-0000-0000-000055090000}"/>
    <cellStyle name="Note 8 34 2" xfId="2394" xr:uid="{00000000-0005-0000-0000-000056090000}"/>
    <cellStyle name="Note 8 35" xfId="2395" xr:uid="{00000000-0005-0000-0000-000057090000}"/>
    <cellStyle name="Note 8 35 2" xfId="2396" xr:uid="{00000000-0005-0000-0000-000058090000}"/>
    <cellStyle name="Note 8 36" xfId="2397" xr:uid="{00000000-0005-0000-0000-000059090000}"/>
    <cellStyle name="Note 8 36 2" xfId="2398" xr:uid="{00000000-0005-0000-0000-00005A090000}"/>
    <cellStyle name="Note 8 37" xfId="2399" xr:uid="{00000000-0005-0000-0000-00005B090000}"/>
    <cellStyle name="Note 8 37 2" xfId="2400" xr:uid="{00000000-0005-0000-0000-00005C090000}"/>
    <cellStyle name="Note 8 38" xfId="2401" xr:uid="{00000000-0005-0000-0000-00005D090000}"/>
    <cellStyle name="Note 8 38 2" xfId="2402" xr:uid="{00000000-0005-0000-0000-00005E090000}"/>
    <cellStyle name="Note 8 39" xfId="2403" xr:uid="{00000000-0005-0000-0000-00005F090000}"/>
    <cellStyle name="Note 8 39 2" xfId="2404" xr:uid="{00000000-0005-0000-0000-000060090000}"/>
    <cellStyle name="Note 8 4" xfId="2405" xr:uid="{00000000-0005-0000-0000-000061090000}"/>
    <cellStyle name="Note 8 4 2" xfId="2406" xr:uid="{00000000-0005-0000-0000-000062090000}"/>
    <cellStyle name="Note 8 40" xfId="2407" xr:uid="{00000000-0005-0000-0000-000063090000}"/>
    <cellStyle name="Note 8 40 2" xfId="2408" xr:uid="{00000000-0005-0000-0000-000064090000}"/>
    <cellStyle name="Note 8 41" xfId="2409" xr:uid="{00000000-0005-0000-0000-000065090000}"/>
    <cellStyle name="Note 8 41 2" xfId="2410" xr:uid="{00000000-0005-0000-0000-000066090000}"/>
    <cellStyle name="Note 8 42" xfId="2411" xr:uid="{00000000-0005-0000-0000-000067090000}"/>
    <cellStyle name="Note 8 42 2" xfId="2412" xr:uid="{00000000-0005-0000-0000-000068090000}"/>
    <cellStyle name="Note 8 43" xfId="2413" xr:uid="{00000000-0005-0000-0000-000069090000}"/>
    <cellStyle name="Note 8 43 2" xfId="2414" xr:uid="{00000000-0005-0000-0000-00006A090000}"/>
    <cellStyle name="Note 8 44" xfId="2415" xr:uid="{00000000-0005-0000-0000-00006B090000}"/>
    <cellStyle name="Note 8 44 2" xfId="2416" xr:uid="{00000000-0005-0000-0000-00006C090000}"/>
    <cellStyle name="Note 8 45" xfId="2417" xr:uid="{00000000-0005-0000-0000-00006D090000}"/>
    <cellStyle name="Note 8 45 2" xfId="2418" xr:uid="{00000000-0005-0000-0000-00006E090000}"/>
    <cellStyle name="Note 8 46" xfId="2419" xr:uid="{00000000-0005-0000-0000-00006F090000}"/>
    <cellStyle name="Note 8 46 2" xfId="2420" xr:uid="{00000000-0005-0000-0000-000070090000}"/>
    <cellStyle name="Note 8 47" xfId="2421" xr:uid="{00000000-0005-0000-0000-000071090000}"/>
    <cellStyle name="Note 8 47 2" xfId="2422" xr:uid="{00000000-0005-0000-0000-000072090000}"/>
    <cellStyle name="Note 8 48" xfId="2423" xr:uid="{00000000-0005-0000-0000-000073090000}"/>
    <cellStyle name="Note 8 48 2" xfId="2424" xr:uid="{00000000-0005-0000-0000-000074090000}"/>
    <cellStyle name="Note 8 49" xfId="2425" xr:uid="{00000000-0005-0000-0000-000075090000}"/>
    <cellStyle name="Note 8 49 2" xfId="2426" xr:uid="{00000000-0005-0000-0000-000076090000}"/>
    <cellStyle name="Note 8 5" xfId="2427" xr:uid="{00000000-0005-0000-0000-000077090000}"/>
    <cellStyle name="Note 8 5 2" xfId="2428" xr:uid="{00000000-0005-0000-0000-000078090000}"/>
    <cellStyle name="Note 8 50" xfId="2429" xr:uid="{00000000-0005-0000-0000-000079090000}"/>
    <cellStyle name="Note 8 50 2" xfId="2430" xr:uid="{00000000-0005-0000-0000-00007A090000}"/>
    <cellStyle name="Note 8 51" xfId="2431" xr:uid="{00000000-0005-0000-0000-00007B090000}"/>
    <cellStyle name="Note 8 51 2" xfId="2432" xr:uid="{00000000-0005-0000-0000-00007C090000}"/>
    <cellStyle name="Note 8 52" xfId="2433" xr:uid="{00000000-0005-0000-0000-00007D090000}"/>
    <cellStyle name="Note 8 52 2" xfId="2434" xr:uid="{00000000-0005-0000-0000-00007E090000}"/>
    <cellStyle name="Note 8 53" xfId="2435" xr:uid="{00000000-0005-0000-0000-00007F090000}"/>
    <cellStyle name="Note 8 53 2" xfId="2436" xr:uid="{00000000-0005-0000-0000-000080090000}"/>
    <cellStyle name="Note 8 54" xfId="2437" xr:uid="{00000000-0005-0000-0000-000081090000}"/>
    <cellStyle name="Note 8 54 2" xfId="2438" xr:uid="{00000000-0005-0000-0000-000082090000}"/>
    <cellStyle name="Note 8 55" xfId="2439" xr:uid="{00000000-0005-0000-0000-000083090000}"/>
    <cellStyle name="Note 8 6" xfId="2440" xr:uid="{00000000-0005-0000-0000-000084090000}"/>
    <cellStyle name="Note 8 6 2" xfId="2441" xr:uid="{00000000-0005-0000-0000-000085090000}"/>
    <cellStyle name="Note 8 7" xfId="2442" xr:uid="{00000000-0005-0000-0000-000086090000}"/>
    <cellStyle name="Note 8 7 2" xfId="2443" xr:uid="{00000000-0005-0000-0000-000087090000}"/>
    <cellStyle name="Note 8 8" xfId="2444" xr:uid="{00000000-0005-0000-0000-000088090000}"/>
    <cellStyle name="Note 8 8 2" xfId="2445" xr:uid="{00000000-0005-0000-0000-000089090000}"/>
    <cellStyle name="Note 8 9" xfId="2446" xr:uid="{00000000-0005-0000-0000-00008A090000}"/>
    <cellStyle name="Note 8 9 2" xfId="2447" xr:uid="{00000000-0005-0000-0000-00008B090000}"/>
    <cellStyle name="Note 9" xfId="2448" xr:uid="{00000000-0005-0000-0000-00008C090000}"/>
    <cellStyle name="Note 9 10" xfId="2449" xr:uid="{00000000-0005-0000-0000-00008D090000}"/>
    <cellStyle name="Note 9 10 2" xfId="2450" xr:uid="{00000000-0005-0000-0000-00008E090000}"/>
    <cellStyle name="Note 9 11" xfId="2451" xr:uid="{00000000-0005-0000-0000-00008F090000}"/>
    <cellStyle name="Note 9 11 2" xfId="2452" xr:uid="{00000000-0005-0000-0000-000090090000}"/>
    <cellStyle name="Note 9 12" xfId="2453" xr:uid="{00000000-0005-0000-0000-000091090000}"/>
    <cellStyle name="Note 9 12 2" xfId="2454" xr:uid="{00000000-0005-0000-0000-000092090000}"/>
    <cellStyle name="Note 9 13" xfId="2455" xr:uid="{00000000-0005-0000-0000-000093090000}"/>
    <cellStyle name="Note 9 13 2" xfId="2456" xr:uid="{00000000-0005-0000-0000-000094090000}"/>
    <cellStyle name="Note 9 14" xfId="2457" xr:uid="{00000000-0005-0000-0000-000095090000}"/>
    <cellStyle name="Note 9 14 2" xfId="2458" xr:uid="{00000000-0005-0000-0000-000096090000}"/>
    <cellStyle name="Note 9 15" xfId="2459" xr:uid="{00000000-0005-0000-0000-000097090000}"/>
    <cellStyle name="Note 9 15 2" xfId="2460" xr:uid="{00000000-0005-0000-0000-000098090000}"/>
    <cellStyle name="Note 9 16" xfId="2461" xr:uid="{00000000-0005-0000-0000-000099090000}"/>
    <cellStyle name="Note 9 16 2" xfId="2462" xr:uid="{00000000-0005-0000-0000-00009A090000}"/>
    <cellStyle name="Note 9 17" xfId="2463" xr:uid="{00000000-0005-0000-0000-00009B090000}"/>
    <cellStyle name="Note 9 17 2" xfId="2464" xr:uid="{00000000-0005-0000-0000-00009C090000}"/>
    <cellStyle name="Note 9 18" xfId="2465" xr:uid="{00000000-0005-0000-0000-00009D090000}"/>
    <cellStyle name="Note 9 18 2" xfId="2466" xr:uid="{00000000-0005-0000-0000-00009E090000}"/>
    <cellStyle name="Note 9 19" xfId="2467" xr:uid="{00000000-0005-0000-0000-00009F090000}"/>
    <cellStyle name="Note 9 19 2" xfId="2468" xr:uid="{00000000-0005-0000-0000-0000A0090000}"/>
    <cellStyle name="Note 9 2" xfId="2469" xr:uid="{00000000-0005-0000-0000-0000A1090000}"/>
    <cellStyle name="Note 9 2 2" xfId="2470" xr:uid="{00000000-0005-0000-0000-0000A2090000}"/>
    <cellStyle name="Note 9 20" xfId="2471" xr:uid="{00000000-0005-0000-0000-0000A3090000}"/>
    <cellStyle name="Note 9 20 2" xfId="2472" xr:uid="{00000000-0005-0000-0000-0000A4090000}"/>
    <cellStyle name="Note 9 21" xfId="2473" xr:uid="{00000000-0005-0000-0000-0000A5090000}"/>
    <cellStyle name="Note 9 21 2" xfId="2474" xr:uid="{00000000-0005-0000-0000-0000A6090000}"/>
    <cellStyle name="Note 9 22" xfId="2475" xr:uid="{00000000-0005-0000-0000-0000A7090000}"/>
    <cellStyle name="Note 9 22 2" xfId="2476" xr:uid="{00000000-0005-0000-0000-0000A8090000}"/>
    <cellStyle name="Note 9 23" xfId="2477" xr:uid="{00000000-0005-0000-0000-0000A9090000}"/>
    <cellStyle name="Note 9 23 2" xfId="2478" xr:uid="{00000000-0005-0000-0000-0000AA090000}"/>
    <cellStyle name="Note 9 24" xfId="2479" xr:uid="{00000000-0005-0000-0000-0000AB090000}"/>
    <cellStyle name="Note 9 24 2" xfId="2480" xr:uid="{00000000-0005-0000-0000-0000AC090000}"/>
    <cellStyle name="Note 9 25" xfId="2481" xr:uid="{00000000-0005-0000-0000-0000AD090000}"/>
    <cellStyle name="Note 9 25 2" xfId="2482" xr:uid="{00000000-0005-0000-0000-0000AE090000}"/>
    <cellStyle name="Note 9 26" xfId="2483" xr:uid="{00000000-0005-0000-0000-0000AF090000}"/>
    <cellStyle name="Note 9 26 2" xfId="2484" xr:uid="{00000000-0005-0000-0000-0000B0090000}"/>
    <cellStyle name="Note 9 27" xfId="2485" xr:uid="{00000000-0005-0000-0000-0000B1090000}"/>
    <cellStyle name="Note 9 27 2" xfId="2486" xr:uid="{00000000-0005-0000-0000-0000B2090000}"/>
    <cellStyle name="Note 9 28" xfId="2487" xr:uid="{00000000-0005-0000-0000-0000B3090000}"/>
    <cellStyle name="Note 9 28 2" xfId="2488" xr:uid="{00000000-0005-0000-0000-0000B4090000}"/>
    <cellStyle name="Note 9 29" xfId="2489" xr:uid="{00000000-0005-0000-0000-0000B5090000}"/>
    <cellStyle name="Note 9 29 2" xfId="2490" xr:uid="{00000000-0005-0000-0000-0000B6090000}"/>
    <cellStyle name="Note 9 3" xfId="2491" xr:uid="{00000000-0005-0000-0000-0000B7090000}"/>
    <cellStyle name="Note 9 3 2" xfId="2492" xr:uid="{00000000-0005-0000-0000-0000B8090000}"/>
    <cellStyle name="Note 9 30" xfId="2493" xr:uid="{00000000-0005-0000-0000-0000B9090000}"/>
    <cellStyle name="Note 9 30 2" xfId="2494" xr:uid="{00000000-0005-0000-0000-0000BA090000}"/>
    <cellStyle name="Note 9 31" xfId="2495" xr:uid="{00000000-0005-0000-0000-0000BB090000}"/>
    <cellStyle name="Note 9 31 2" xfId="2496" xr:uid="{00000000-0005-0000-0000-0000BC090000}"/>
    <cellStyle name="Note 9 32" xfId="2497" xr:uid="{00000000-0005-0000-0000-0000BD090000}"/>
    <cellStyle name="Note 9 32 2" xfId="2498" xr:uid="{00000000-0005-0000-0000-0000BE090000}"/>
    <cellStyle name="Note 9 33" xfId="2499" xr:uid="{00000000-0005-0000-0000-0000BF090000}"/>
    <cellStyle name="Note 9 33 2" xfId="2500" xr:uid="{00000000-0005-0000-0000-0000C0090000}"/>
    <cellStyle name="Note 9 34" xfId="2501" xr:uid="{00000000-0005-0000-0000-0000C1090000}"/>
    <cellStyle name="Note 9 34 2" xfId="2502" xr:uid="{00000000-0005-0000-0000-0000C2090000}"/>
    <cellStyle name="Note 9 35" xfId="2503" xr:uid="{00000000-0005-0000-0000-0000C3090000}"/>
    <cellStyle name="Note 9 35 2" xfId="2504" xr:uid="{00000000-0005-0000-0000-0000C4090000}"/>
    <cellStyle name="Note 9 36" xfId="2505" xr:uid="{00000000-0005-0000-0000-0000C5090000}"/>
    <cellStyle name="Note 9 36 2" xfId="2506" xr:uid="{00000000-0005-0000-0000-0000C6090000}"/>
    <cellStyle name="Note 9 37" xfId="2507" xr:uid="{00000000-0005-0000-0000-0000C7090000}"/>
    <cellStyle name="Note 9 37 2" xfId="2508" xr:uid="{00000000-0005-0000-0000-0000C8090000}"/>
    <cellStyle name="Note 9 38" xfId="2509" xr:uid="{00000000-0005-0000-0000-0000C9090000}"/>
    <cellStyle name="Note 9 38 2" xfId="2510" xr:uid="{00000000-0005-0000-0000-0000CA090000}"/>
    <cellStyle name="Note 9 39" xfId="2511" xr:uid="{00000000-0005-0000-0000-0000CB090000}"/>
    <cellStyle name="Note 9 39 2" xfId="2512" xr:uid="{00000000-0005-0000-0000-0000CC090000}"/>
    <cellStyle name="Note 9 4" xfId="2513" xr:uid="{00000000-0005-0000-0000-0000CD090000}"/>
    <cellStyle name="Note 9 4 2" xfId="2514" xr:uid="{00000000-0005-0000-0000-0000CE090000}"/>
    <cellStyle name="Note 9 40" xfId="2515" xr:uid="{00000000-0005-0000-0000-0000CF090000}"/>
    <cellStyle name="Note 9 40 2" xfId="2516" xr:uid="{00000000-0005-0000-0000-0000D0090000}"/>
    <cellStyle name="Note 9 41" xfId="2517" xr:uid="{00000000-0005-0000-0000-0000D1090000}"/>
    <cellStyle name="Note 9 41 2" xfId="2518" xr:uid="{00000000-0005-0000-0000-0000D2090000}"/>
    <cellStyle name="Note 9 42" xfId="2519" xr:uid="{00000000-0005-0000-0000-0000D3090000}"/>
    <cellStyle name="Note 9 42 2" xfId="2520" xr:uid="{00000000-0005-0000-0000-0000D4090000}"/>
    <cellStyle name="Note 9 43" xfId="2521" xr:uid="{00000000-0005-0000-0000-0000D5090000}"/>
    <cellStyle name="Note 9 43 2" xfId="2522" xr:uid="{00000000-0005-0000-0000-0000D6090000}"/>
    <cellStyle name="Note 9 44" xfId="2523" xr:uid="{00000000-0005-0000-0000-0000D7090000}"/>
    <cellStyle name="Note 9 44 2" xfId="2524" xr:uid="{00000000-0005-0000-0000-0000D8090000}"/>
    <cellStyle name="Note 9 45" xfId="2525" xr:uid="{00000000-0005-0000-0000-0000D9090000}"/>
    <cellStyle name="Note 9 45 2" xfId="2526" xr:uid="{00000000-0005-0000-0000-0000DA090000}"/>
    <cellStyle name="Note 9 46" xfId="2527" xr:uid="{00000000-0005-0000-0000-0000DB090000}"/>
    <cellStyle name="Note 9 46 2" xfId="2528" xr:uid="{00000000-0005-0000-0000-0000DC090000}"/>
    <cellStyle name="Note 9 47" xfId="2529" xr:uid="{00000000-0005-0000-0000-0000DD090000}"/>
    <cellStyle name="Note 9 47 2" xfId="2530" xr:uid="{00000000-0005-0000-0000-0000DE090000}"/>
    <cellStyle name="Note 9 48" xfId="2531" xr:uid="{00000000-0005-0000-0000-0000DF090000}"/>
    <cellStyle name="Note 9 48 2" xfId="2532" xr:uid="{00000000-0005-0000-0000-0000E0090000}"/>
    <cellStyle name="Note 9 49" xfId="2533" xr:uid="{00000000-0005-0000-0000-0000E1090000}"/>
    <cellStyle name="Note 9 49 2" xfId="2534" xr:uid="{00000000-0005-0000-0000-0000E2090000}"/>
    <cellStyle name="Note 9 5" xfId="2535" xr:uid="{00000000-0005-0000-0000-0000E3090000}"/>
    <cellStyle name="Note 9 5 2" xfId="2536" xr:uid="{00000000-0005-0000-0000-0000E4090000}"/>
    <cellStyle name="Note 9 50" xfId="2537" xr:uid="{00000000-0005-0000-0000-0000E5090000}"/>
    <cellStyle name="Note 9 50 2" xfId="2538" xr:uid="{00000000-0005-0000-0000-0000E6090000}"/>
    <cellStyle name="Note 9 51" xfId="2539" xr:uid="{00000000-0005-0000-0000-0000E7090000}"/>
    <cellStyle name="Note 9 51 2" xfId="2540" xr:uid="{00000000-0005-0000-0000-0000E8090000}"/>
    <cellStyle name="Note 9 52" xfId="2541" xr:uid="{00000000-0005-0000-0000-0000E9090000}"/>
    <cellStyle name="Note 9 52 2" xfId="2542" xr:uid="{00000000-0005-0000-0000-0000EA090000}"/>
    <cellStyle name="Note 9 53" xfId="2543" xr:uid="{00000000-0005-0000-0000-0000EB090000}"/>
    <cellStyle name="Note 9 53 2" xfId="2544" xr:uid="{00000000-0005-0000-0000-0000EC090000}"/>
    <cellStyle name="Note 9 54" xfId="2545" xr:uid="{00000000-0005-0000-0000-0000ED090000}"/>
    <cellStyle name="Note 9 54 2" xfId="2546" xr:uid="{00000000-0005-0000-0000-0000EE090000}"/>
    <cellStyle name="Note 9 55" xfId="2547" xr:uid="{00000000-0005-0000-0000-0000EF090000}"/>
    <cellStyle name="Note 9 6" xfId="2548" xr:uid="{00000000-0005-0000-0000-0000F0090000}"/>
    <cellStyle name="Note 9 6 2" xfId="2549" xr:uid="{00000000-0005-0000-0000-0000F1090000}"/>
    <cellStyle name="Note 9 7" xfId="2550" xr:uid="{00000000-0005-0000-0000-0000F2090000}"/>
    <cellStyle name="Note 9 7 2" xfId="2551" xr:uid="{00000000-0005-0000-0000-0000F3090000}"/>
    <cellStyle name="Note 9 8" xfId="2552" xr:uid="{00000000-0005-0000-0000-0000F4090000}"/>
    <cellStyle name="Note 9 8 2" xfId="2553" xr:uid="{00000000-0005-0000-0000-0000F5090000}"/>
    <cellStyle name="Note 9 9" xfId="2554" xr:uid="{00000000-0005-0000-0000-0000F6090000}"/>
    <cellStyle name="Note 9 9 2" xfId="2555" xr:uid="{00000000-0005-0000-0000-0000F7090000}"/>
    <cellStyle name="Output" xfId="12" builtinId="21" customBuiltin="1"/>
    <cellStyle name="Output 10" xfId="2556" xr:uid="{00000000-0005-0000-0000-0000F9090000}"/>
    <cellStyle name="Output 2" xfId="2557" xr:uid="{00000000-0005-0000-0000-0000FA090000}"/>
    <cellStyle name="Output 2 10" xfId="2558" xr:uid="{00000000-0005-0000-0000-0000FB090000}"/>
    <cellStyle name="Output 2 11" xfId="2559" xr:uid="{00000000-0005-0000-0000-0000FC090000}"/>
    <cellStyle name="Output 2 12" xfId="2560" xr:uid="{00000000-0005-0000-0000-0000FD090000}"/>
    <cellStyle name="Output 2 13" xfId="2561" xr:uid="{00000000-0005-0000-0000-0000FE090000}"/>
    <cellStyle name="Output 2 14" xfId="2562" xr:uid="{00000000-0005-0000-0000-0000FF090000}"/>
    <cellStyle name="Output 2 15" xfId="2563" xr:uid="{00000000-0005-0000-0000-0000000A0000}"/>
    <cellStyle name="Output 2 2" xfId="2564" xr:uid="{00000000-0005-0000-0000-0000010A0000}"/>
    <cellStyle name="Output 2 3" xfId="2565" xr:uid="{00000000-0005-0000-0000-0000020A0000}"/>
    <cellStyle name="Output 2 4" xfId="2566" xr:uid="{00000000-0005-0000-0000-0000030A0000}"/>
    <cellStyle name="Output 2 5" xfId="2567" xr:uid="{00000000-0005-0000-0000-0000040A0000}"/>
    <cellStyle name="Output 2 6" xfId="2568" xr:uid="{00000000-0005-0000-0000-0000050A0000}"/>
    <cellStyle name="Output 2 7" xfId="2569" xr:uid="{00000000-0005-0000-0000-0000060A0000}"/>
    <cellStyle name="Output 2 8" xfId="2570" xr:uid="{00000000-0005-0000-0000-0000070A0000}"/>
    <cellStyle name="Output 2 9" xfId="2571" xr:uid="{00000000-0005-0000-0000-0000080A0000}"/>
    <cellStyle name="Output 3" xfId="2572" xr:uid="{00000000-0005-0000-0000-0000090A0000}"/>
    <cellStyle name="Output 3 10" xfId="2573" xr:uid="{00000000-0005-0000-0000-00000A0A0000}"/>
    <cellStyle name="Output 3 11" xfId="2574" xr:uid="{00000000-0005-0000-0000-00000B0A0000}"/>
    <cellStyle name="Output 3 12" xfId="2575" xr:uid="{00000000-0005-0000-0000-00000C0A0000}"/>
    <cellStyle name="Output 3 13" xfId="2576" xr:uid="{00000000-0005-0000-0000-00000D0A0000}"/>
    <cellStyle name="Output 3 14" xfId="2577" xr:uid="{00000000-0005-0000-0000-00000E0A0000}"/>
    <cellStyle name="Output 3 15" xfId="2578" xr:uid="{00000000-0005-0000-0000-00000F0A0000}"/>
    <cellStyle name="Output 3 2" xfId="2579" xr:uid="{00000000-0005-0000-0000-0000100A0000}"/>
    <cellStyle name="Output 3 3" xfId="2580" xr:uid="{00000000-0005-0000-0000-0000110A0000}"/>
    <cellStyle name="Output 3 4" xfId="2581" xr:uid="{00000000-0005-0000-0000-0000120A0000}"/>
    <cellStyle name="Output 3 5" xfId="2582" xr:uid="{00000000-0005-0000-0000-0000130A0000}"/>
    <cellStyle name="Output 3 6" xfId="2583" xr:uid="{00000000-0005-0000-0000-0000140A0000}"/>
    <cellStyle name="Output 3 7" xfId="2584" xr:uid="{00000000-0005-0000-0000-0000150A0000}"/>
    <cellStyle name="Output 3 8" xfId="2585" xr:uid="{00000000-0005-0000-0000-0000160A0000}"/>
    <cellStyle name="Output 3 9" xfId="2586" xr:uid="{00000000-0005-0000-0000-0000170A0000}"/>
    <cellStyle name="Output 4" xfId="2587" xr:uid="{00000000-0005-0000-0000-0000180A0000}"/>
    <cellStyle name="Output 4 10" xfId="2588" xr:uid="{00000000-0005-0000-0000-0000190A0000}"/>
    <cellStyle name="Output 4 11" xfId="2589" xr:uid="{00000000-0005-0000-0000-00001A0A0000}"/>
    <cellStyle name="Output 4 12" xfId="2590" xr:uid="{00000000-0005-0000-0000-00001B0A0000}"/>
    <cellStyle name="Output 4 13" xfId="2591" xr:uid="{00000000-0005-0000-0000-00001C0A0000}"/>
    <cellStyle name="Output 4 14" xfId="2592" xr:uid="{00000000-0005-0000-0000-00001D0A0000}"/>
    <cellStyle name="Output 4 15" xfId="2593" xr:uid="{00000000-0005-0000-0000-00001E0A0000}"/>
    <cellStyle name="Output 4 2" xfId="2594" xr:uid="{00000000-0005-0000-0000-00001F0A0000}"/>
    <cellStyle name="Output 4 3" xfId="2595" xr:uid="{00000000-0005-0000-0000-0000200A0000}"/>
    <cellStyle name="Output 4 4" xfId="2596" xr:uid="{00000000-0005-0000-0000-0000210A0000}"/>
    <cellStyle name="Output 4 5" xfId="2597" xr:uid="{00000000-0005-0000-0000-0000220A0000}"/>
    <cellStyle name="Output 4 6" xfId="2598" xr:uid="{00000000-0005-0000-0000-0000230A0000}"/>
    <cellStyle name="Output 4 7" xfId="2599" xr:uid="{00000000-0005-0000-0000-0000240A0000}"/>
    <cellStyle name="Output 4 8" xfId="2600" xr:uid="{00000000-0005-0000-0000-0000250A0000}"/>
    <cellStyle name="Output 4 9" xfId="2601" xr:uid="{00000000-0005-0000-0000-0000260A0000}"/>
    <cellStyle name="Output 5" xfId="2602" xr:uid="{00000000-0005-0000-0000-0000270A0000}"/>
    <cellStyle name="Output 5 10" xfId="2603" xr:uid="{00000000-0005-0000-0000-0000280A0000}"/>
    <cellStyle name="Output 5 11" xfId="2604" xr:uid="{00000000-0005-0000-0000-0000290A0000}"/>
    <cellStyle name="Output 5 12" xfId="2605" xr:uid="{00000000-0005-0000-0000-00002A0A0000}"/>
    <cellStyle name="Output 5 13" xfId="2606" xr:uid="{00000000-0005-0000-0000-00002B0A0000}"/>
    <cellStyle name="Output 5 14" xfId="2607" xr:uid="{00000000-0005-0000-0000-00002C0A0000}"/>
    <cellStyle name="Output 5 15" xfId="2608" xr:uid="{00000000-0005-0000-0000-00002D0A0000}"/>
    <cellStyle name="Output 5 2" xfId="2609" xr:uid="{00000000-0005-0000-0000-00002E0A0000}"/>
    <cellStyle name="Output 5 3" xfId="2610" xr:uid="{00000000-0005-0000-0000-00002F0A0000}"/>
    <cellStyle name="Output 5 4" xfId="2611" xr:uid="{00000000-0005-0000-0000-0000300A0000}"/>
    <cellStyle name="Output 5 5" xfId="2612" xr:uid="{00000000-0005-0000-0000-0000310A0000}"/>
    <cellStyle name="Output 5 6" xfId="2613" xr:uid="{00000000-0005-0000-0000-0000320A0000}"/>
    <cellStyle name="Output 5 7" xfId="2614" xr:uid="{00000000-0005-0000-0000-0000330A0000}"/>
    <cellStyle name="Output 5 8" xfId="2615" xr:uid="{00000000-0005-0000-0000-0000340A0000}"/>
    <cellStyle name="Output 5 9" xfId="2616" xr:uid="{00000000-0005-0000-0000-0000350A0000}"/>
    <cellStyle name="Output 6" xfId="2617" xr:uid="{00000000-0005-0000-0000-0000360A0000}"/>
    <cellStyle name="Output 6 10" xfId="2618" xr:uid="{00000000-0005-0000-0000-0000370A0000}"/>
    <cellStyle name="Output 6 11" xfId="2619" xr:uid="{00000000-0005-0000-0000-0000380A0000}"/>
    <cellStyle name="Output 6 12" xfId="2620" xr:uid="{00000000-0005-0000-0000-0000390A0000}"/>
    <cellStyle name="Output 6 13" xfId="2621" xr:uid="{00000000-0005-0000-0000-00003A0A0000}"/>
    <cellStyle name="Output 6 14" xfId="2622" xr:uid="{00000000-0005-0000-0000-00003B0A0000}"/>
    <cellStyle name="Output 6 15" xfId="2623" xr:uid="{00000000-0005-0000-0000-00003C0A0000}"/>
    <cellStyle name="Output 6 2" xfId="2624" xr:uid="{00000000-0005-0000-0000-00003D0A0000}"/>
    <cellStyle name="Output 6 3" xfId="2625" xr:uid="{00000000-0005-0000-0000-00003E0A0000}"/>
    <cellStyle name="Output 6 4" xfId="2626" xr:uid="{00000000-0005-0000-0000-00003F0A0000}"/>
    <cellStyle name="Output 6 5" xfId="2627" xr:uid="{00000000-0005-0000-0000-0000400A0000}"/>
    <cellStyle name="Output 6 6" xfId="2628" xr:uid="{00000000-0005-0000-0000-0000410A0000}"/>
    <cellStyle name="Output 6 7" xfId="2629" xr:uid="{00000000-0005-0000-0000-0000420A0000}"/>
    <cellStyle name="Output 6 8" xfId="2630" xr:uid="{00000000-0005-0000-0000-0000430A0000}"/>
    <cellStyle name="Output 6 9" xfId="2631" xr:uid="{00000000-0005-0000-0000-0000440A0000}"/>
    <cellStyle name="Output 7" xfId="2632" xr:uid="{00000000-0005-0000-0000-0000450A0000}"/>
    <cellStyle name="Output 7 10" xfId="2633" xr:uid="{00000000-0005-0000-0000-0000460A0000}"/>
    <cellStyle name="Output 7 11" xfId="2634" xr:uid="{00000000-0005-0000-0000-0000470A0000}"/>
    <cellStyle name="Output 7 12" xfId="2635" xr:uid="{00000000-0005-0000-0000-0000480A0000}"/>
    <cellStyle name="Output 7 13" xfId="2636" xr:uid="{00000000-0005-0000-0000-0000490A0000}"/>
    <cellStyle name="Output 7 14" xfId="2637" xr:uid="{00000000-0005-0000-0000-00004A0A0000}"/>
    <cellStyle name="Output 7 15" xfId="2638" xr:uid="{00000000-0005-0000-0000-00004B0A0000}"/>
    <cellStyle name="Output 7 2" xfId="2639" xr:uid="{00000000-0005-0000-0000-00004C0A0000}"/>
    <cellStyle name="Output 7 3" xfId="2640" xr:uid="{00000000-0005-0000-0000-00004D0A0000}"/>
    <cellStyle name="Output 7 4" xfId="2641" xr:uid="{00000000-0005-0000-0000-00004E0A0000}"/>
    <cellStyle name="Output 7 5" xfId="2642" xr:uid="{00000000-0005-0000-0000-00004F0A0000}"/>
    <cellStyle name="Output 7 6" xfId="2643" xr:uid="{00000000-0005-0000-0000-0000500A0000}"/>
    <cellStyle name="Output 7 7" xfId="2644" xr:uid="{00000000-0005-0000-0000-0000510A0000}"/>
    <cellStyle name="Output 7 8" xfId="2645" xr:uid="{00000000-0005-0000-0000-0000520A0000}"/>
    <cellStyle name="Output 7 9" xfId="2646" xr:uid="{00000000-0005-0000-0000-0000530A0000}"/>
    <cellStyle name="Output 8" xfId="2647" xr:uid="{00000000-0005-0000-0000-0000540A0000}"/>
    <cellStyle name="Output 8 10" xfId="2648" xr:uid="{00000000-0005-0000-0000-0000550A0000}"/>
    <cellStyle name="Output 8 11" xfId="2649" xr:uid="{00000000-0005-0000-0000-0000560A0000}"/>
    <cellStyle name="Output 8 12" xfId="2650" xr:uid="{00000000-0005-0000-0000-0000570A0000}"/>
    <cellStyle name="Output 8 13" xfId="2651" xr:uid="{00000000-0005-0000-0000-0000580A0000}"/>
    <cellStyle name="Output 8 14" xfId="2652" xr:uid="{00000000-0005-0000-0000-0000590A0000}"/>
    <cellStyle name="Output 8 15" xfId="2653" xr:uid="{00000000-0005-0000-0000-00005A0A0000}"/>
    <cellStyle name="Output 8 2" xfId="2654" xr:uid="{00000000-0005-0000-0000-00005B0A0000}"/>
    <cellStyle name="Output 8 3" xfId="2655" xr:uid="{00000000-0005-0000-0000-00005C0A0000}"/>
    <cellStyle name="Output 8 4" xfId="2656" xr:uid="{00000000-0005-0000-0000-00005D0A0000}"/>
    <cellStyle name="Output 8 5" xfId="2657" xr:uid="{00000000-0005-0000-0000-00005E0A0000}"/>
    <cellStyle name="Output 8 6" xfId="2658" xr:uid="{00000000-0005-0000-0000-00005F0A0000}"/>
    <cellStyle name="Output 8 7" xfId="2659" xr:uid="{00000000-0005-0000-0000-0000600A0000}"/>
    <cellStyle name="Output 8 8" xfId="2660" xr:uid="{00000000-0005-0000-0000-0000610A0000}"/>
    <cellStyle name="Output 8 9" xfId="2661" xr:uid="{00000000-0005-0000-0000-0000620A0000}"/>
    <cellStyle name="Output 9" xfId="2662" xr:uid="{00000000-0005-0000-0000-0000630A0000}"/>
    <cellStyle name="Output 9 10" xfId="2663" xr:uid="{00000000-0005-0000-0000-0000640A0000}"/>
    <cellStyle name="Output 9 11" xfId="2664" xr:uid="{00000000-0005-0000-0000-0000650A0000}"/>
    <cellStyle name="Output 9 12" xfId="2665" xr:uid="{00000000-0005-0000-0000-0000660A0000}"/>
    <cellStyle name="Output 9 13" xfId="2666" xr:uid="{00000000-0005-0000-0000-0000670A0000}"/>
    <cellStyle name="Output 9 14" xfId="2667" xr:uid="{00000000-0005-0000-0000-0000680A0000}"/>
    <cellStyle name="Output 9 15" xfId="2668" xr:uid="{00000000-0005-0000-0000-0000690A0000}"/>
    <cellStyle name="Output 9 2" xfId="2669" xr:uid="{00000000-0005-0000-0000-00006A0A0000}"/>
    <cellStyle name="Output 9 3" xfId="2670" xr:uid="{00000000-0005-0000-0000-00006B0A0000}"/>
    <cellStyle name="Output 9 4" xfId="2671" xr:uid="{00000000-0005-0000-0000-00006C0A0000}"/>
    <cellStyle name="Output 9 5" xfId="2672" xr:uid="{00000000-0005-0000-0000-00006D0A0000}"/>
    <cellStyle name="Output 9 6" xfId="2673" xr:uid="{00000000-0005-0000-0000-00006E0A0000}"/>
    <cellStyle name="Output 9 7" xfId="2674" xr:uid="{00000000-0005-0000-0000-00006F0A0000}"/>
    <cellStyle name="Output 9 8" xfId="2675" xr:uid="{00000000-0005-0000-0000-0000700A0000}"/>
    <cellStyle name="Output 9 9" xfId="2676" xr:uid="{00000000-0005-0000-0000-0000710A0000}"/>
    <cellStyle name="Percent 2" xfId="2677" xr:uid="{00000000-0005-0000-0000-0000720A0000}"/>
    <cellStyle name="Percent 2 10" xfId="2678" xr:uid="{00000000-0005-0000-0000-0000730A0000}"/>
    <cellStyle name="Percent 2 11" xfId="2679" xr:uid="{00000000-0005-0000-0000-0000740A0000}"/>
    <cellStyle name="Percent 2 12" xfId="2680" xr:uid="{00000000-0005-0000-0000-0000750A0000}"/>
    <cellStyle name="Percent 2 13" xfId="2681" xr:uid="{00000000-0005-0000-0000-0000760A0000}"/>
    <cellStyle name="Percent 2 14" xfId="2682" xr:uid="{00000000-0005-0000-0000-0000770A0000}"/>
    <cellStyle name="Percent 2 15" xfId="2683" xr:uid="{00000000-0005-0000-0000-0000780A0000}"/>
    <cellStyle name="Percent 2 16" xfId="2684" xr:uid="{00000000-0005-0000-0000-0000790A0000}"/>
    <cellStyle name="Percent 2 17" xfId="2685" xr:uid="{00000000-0005-0000-0000-00007A0A0000}"/>
    <cellStyle name="Percent 2 18" xfId="2686" xr:uid="{00000000-0005-0000-0000-00007B0A0000}"/>
    <cellStyle name="Percent 2 19" xfId="2687" xr:uid="{00000000-0005-0000-0000-00007C0A0000}"/>
    <cellStyle name="Percent 2 2" xfId="2688" xr:uid="{00000000-0005-0000-0000-00007D0A0000}"/>
    <cellStyle name="Percent 2 20" xfId="2689" xr:uid="{00000000-0005-0000-0000-00007E0A0000}"/>
    <cellStyle name="Percent 2 21" xfId="2690" xr:uid="{00000000-0005-0000-0000-00007F0A0000}"/>
    <cellStyle name="Percent 2 22" xfId="2691" xr:uid="{00000000-0005-0000-0000-0000800A0000}"/>
    <cellStyle name="Percent 2 23" xfId="2692" xr:uid="{00000000-0005-0000-0000-0000810A0000}"/>
    <cellStyle name="Percent 2 24" xfId="2693" xr:uid="{00000000-0005-0000-0000-0000820A0000}"/>
    <cellStyle name="Percent 2 25" xfId="2694" xr:uid="{00000000-0005-0000-0000-0000830A0000}"/>
    <cellStyle name="Percent 2 26" xfId="2695" xr:uid="{00000000-0005-0000-0000-0000840A0000}"/>
    <cellStyle name="Percent 2 27" xfId="2696" xr:uid="{00000000-0005-0000-0000-0000850A0000}"/>
    <cellStyle name="Percent 2 28" xfId="2697" xr:uid="{00000000-0005-0000-0000-0000860A0000}"/>
    <cellStyle name="Percent 2 29" xfId="2698" xr:uid="{00000000-0005-0000-0000-0000870A0000}"/>
    <cellStyle name="Percent 2 3" xfId="2699" xr:uid="{00000000-0005-0000-0000-0000880A0000}"/>
    <cellStyle name="Percent 2 30" xfId="2700" xr:uid="{00000000-0005-0000-0000-0000890A0000}"/>
    <cellStyle name="Percent 2 31" xfId="2701" xr:uid="{00000000-0005-0000-0000-00008A0A0000}"/>
    <cellStyle name="Percent 2 32" xfId="2702" xr:uid="{00000000-0005-0000-0000-00008B0A0000}"/>
    <cellStyle name="Percent 2 33" xfId="2703" xr:uid="{00000000-0005-0000-0000-00008C0A0000}"/>
    <cellStyle name="Percent 2 34" xfId="2704" xr:uid="{00000000-0005-0000-0000-00008D0A0000}"/>
    <cellStyle name="Percent 2 35" xfId="2705" xr:uid="{00000000-0005-0000-0000-00008E0A0000}"/>
    <cellStyle name="Percent 2 36" xfId="2706" xr:uid="{00000000-0005-0000-0000-00008F0A0000}"/>
    <cellStyle name="Percent 2 37" xfId="2707" xr:uid="{00000000-0005-0000-0000-0000900A0000}"/>
    <cellStyle name="Percent 2 38" xfId="2708" xr:uid="{00000000-0005-0000-0000-0000910A0000}"/>
    <cellStyle name="Percent 2 39" xfId="2709" xr:uid="{00000000-0005-0000-0000-0000920A0000}"/>
    <cellStyle name="Percent 2 4" xfId="2710" xr:uid="{00000000-0005-0000-0000-0000930A0000}"/>
    <cellStyle name="Percent 2 40" xfId="2711" xr:uid="{00000000-0005-0000-0000-0000940A0000}"/>
    <cellStyle name="Percent 2 41" xfId="2712" xr:uid="{00000000-0005-0000-0000-0000950A0000}"/>
    <cellStyle name="Percent 2 42" xfId="2713" xr:uid="{00000000-0005-0000-0000-0000960A0000}"/>
    <cellStyle name="Percent 2 43" xfId="2714" xr:uid="{00000000-0005-0000-0000-0000970A0000}"/>
    <cellStyle name="Percent 2 44" xfId="2715" xr:uid="{00000000-0005-0000-0000-0000980A0000}"/>
    <cellStyle name="Percent 2 45" xfId="2716" xr:uid="{00000000-0005-0000-0000-0000990A0000}"/>
    <cellStyle name="Percent 2 46" xfId="2717" xr:uid="{00000000-0005-0000-0000-00009A0A0000}"/>
    <cellStyle name="Percent 2 47" xfId="2718" xr:uid="{00000000-0005-0000-0000-00009B0A0000}"/>
    <cellStyle name="Percent 2 48" xfId="2719" xr:uid="{00000000-0005-0000-0000-00009C0A0000}"/>
    <cellStyle name="Percent 2 49" xfId="2720" xr:uid="{00000000-0005-0000-0000-00009D0A0000}"/>
    <cellStyle name="Percent 2 5" xfId="2721" xr:uid="{00000000-0005-0000-0000-00009E0A0000}"/>
    <cellStyle name="Percent 2 50" xfId="2722" xr:uid="{00000000-0005-0000-0000-00009F0A0000}"/>
    <cellStyle name="Percent 2 51" xfId="2723" xr:uid="{00000000-0005-0000-0000-0000A00A0000}"/>
    <cellStyle name="Percent 2 52" xfId="2724" xr:uid="{00000000-0005-0000-0000-0000A10A0000}"/>
    <cellStyle name="Percent 2 53" xfId="2725" xr:uid="{00000000-0005-0000-0000-0000A20A0000}"/>
    <cellStyle name="Percent 2 54" xfId="2726" xr:uid="{00000000-0005-0000-0000-0000A30A0000}"/>
    <cellStyle name="Percent 2 55" xfId="2727" xr:uid="{00000000-0005-0000-0000-0000A40A0000}"/>
    <cellStyle name="Percent 2 56" xfId="2728" xr:uid="{00000000-0005-0000-0000-0000A50A0000}"/>
    <cellStyle name="Percent 2 57" xfId="2729" xr:uid="{00000000-0005-0000-0000-0000A60A0000}"/>
    <cellStyle name="Percent 2 58" xfId="2730" xr:uid="{00000000-0005-0000-0000-0000A70A0000}"/>
    <cellStyle name="Percent 2 59" xfId="2731" xr:uid="{00000000-0005-0000-0000-0000A80A0000}"/>
    <cellStyle name="Percent 2 6" xfId="2732" xr:uid="{00000000-0005-0000-0000-0000A90A0000}"/>
    <cellStyle name="Percent 2 60" xfId="2733" xr:uid="{00000000-0005-0000-0000-0000AA0A0000}"/>
    <cellStyle name="Percent 2 61" xfId="2734" xr:uid="{00000000-0005-0000-0000-0000AB0A0000}"/>
    <cellStyle name="Percent 2 62" xfId="2735" xr:uid="{00000000-0005-0000-0000-0000AC0A0000}"/>
    <cellStyle name="Percent 2 63" xfId="2736" xr:uid="{00000000-0005-0000-0000-0000AD0A0000}"/>
    <cellStyle name="Percent 2 64" xfId="2737" xr:uid="{00000000-0005-0000-0000-0000AE0A0000}"/>
    <cellStyle name="Percent 2 65" xfId="2738" xr:uid="{00000000-0005-0000-0000-0000AF0A0000}"/>
    <cellStyle name="Percent 2 66" xfId="2739" xr:uid="{00000000-0005-0000-0000-0000B00A0000}"/>
    <cellStyle name="Percent 2 67" xfId="2740" xr:uid="{00000000-0005-0000-0000-0000B10A0000}"/>
    <cellStyle name="Percent 2 68" xfId="2741" xr:uid="{00000000-0005-0000-0000-0000B20A0000}"/>
    <cellStyle name="Percent 2 69" xfId="2742" xr:uid="{00000000-0005-0000-0000-0000B30A0000}"/>
    <cellStyle name="Percent 2 7" xfId="2743" xr:uid="{00000000-0005-0000-0000-0000B40A0000}"/>
    <cellStyle name="Percent 2 70" xfId="2744" xr:uid="{00000000-0005-0000-0000-0000B50A0000}"/>
    <cellStyle name="Percent 2 71" xfId="2745" xr:uid="{00000000-0005-0000-0000-0000B60A0000}"/>
    <cellStyle name="Percent 2 72" xfId="2746" xr:uid="{00000000-0005-0000-0000-0000B70A0000}"/>
    <cellStyle name="Percent 2 73" xfId="2747" xr:uid="{00000000-0005-0000-0000-0000B80A0000}"/>
    <cellStyle name="Percent 2 74" xfId="2748" xr:uid="{00000000-0005-0000-0000-0000B90A0000}"/>
    <cellStyle name="Percent 2 75" xfId="2749" xr:uid="{00000000-0005-0000-0000-0000BA0A0000}"/>
    <cellStyle name="Percent 2 76" xfId="2750" xr:uid="{00000000-0005-0000-0000-0000BB0A0000}"/>
    <cellStyle name="Percent 2 77" xfId="2751" xr:uid="{00000000-0005-0000-0000-0000BC0A0000}"/>
    <cellStyle name="Percent 2 78" xfId="2752" xr:uid="{00000000-0005-0000-0000-0000BD0A0000}"/>
    <cellStyle name="Percent 2 79" xfId="2753" xr:uid="{00000000-0005-0000-0000-0000BE0A0000}"/>
    <cellStyle name="Percent 2 8" xfId="2754" xr:uid="{00000000-0005-0000-0000-0000BF0A0000}"/>
    <cellStyle name="Percent 2 80" xfId="2755" xr:uid="{00000000-0005-0000-0000-0000C00A0000}"/>
    <cellStyle name="Percent 2 81" xfId="2756" xr:uid="{00000000-0005-0000-0000-0000C10A0000}"/>
    <cellStyle name="Percent 2 82" xfId="2757" xr:uid="{00000000-0005-0000-0000-0000C20A0000}"/>
    <cellStyle name="Percent 2 83" xfId="2758" xr:uid="{00000000-0005-0000-0000-0000C30A0000}"/>
    <cellStyle name="Percent 2 84" xfId="2759" xr:uid="{00000000-0005-0000-0000-0000C40A0000}"/>
    <cellStyle name="Percent 2 85" xfId="2760" xr:uid="{00000000-0005-0000-0000-0000C50A0000}"/>
    <cellStyle name="Percent 2 9" xfId="2761" xr:uid="{00000000-0005-0000-0000-0000C60A0000}"/>
    <cellStyle name="Percent 3" xfId="2762" xr:uid="{00000000-0005-0000-0000-0000C70A0000}"/>
    <cellStyle name="Percent 32" xfId="2763" xr:uid="{00000000-0005-0000-0000-0000C80A0000}"/>
    <cellStyle name="Percent 39" xfId="2764" xr:uid="{00000000-0005-0000-0000-0000C90A0000}"/>
    <cellStyle name="Percent 4" xfId="2765" xr:uid="{00000000-0005-0000-0000-0000CA0A0000}"/>
    <cellStyle name="Percent 41" xfId="2766" xr:uid="{00000000-0005-0000-0000-0000CB0A0000}"/>
    <cellStyle name="Percent 47" xfId="2767" xr:uid="{00000000-0005-0000-0000-0000CC0A0000}"/>
    <cellStyle name="Percent 49" xfId="2768" xr:uid="{00000000-0005-0000-0000-0000CD0A0000}"/>
    <cellStyle name="Percent 63" xfId="2769" xr:uid="{00000000-0005-0000-0000-0000CE0A0000}"/>
    <cellStyle name="Percent 67" xfId="2770" xr:uid="{00000000-0005-0000-0000-0000CF0A0000}"/>
    <cellStyle name="Percent 69" xfId="2771" xr:uid="{00000000-0005-0000-0000-0000D00A0000}"/>
    <cellStyle name="Percent 77" xfId="2772" xr:uid="{00000000-0005-0000-0000-0000D10A0000}"/>
    <cellStyle name="Percent 82" xfId="2773" xr:uid="{00000000-0005-0000-0000-0000D20A0000}"/>
    <cellStyle name="Percent 85" xfId="2774" xr:uid="{00000000-0005-0000-0000-0000D30A0000}"/>
    <cellStyle name="Title" xfId="3" builtinId="15" customBuiltin="1"/>
    <cellStyle name="Title 10" xfId="2775" xr:uid="{00000000-0005-0000-0000-0000D50A0000}"/>
    <cellStyle name="Title 11" xfId="2776" xr:uid="{00000000-0005-0000-0000-0000D60A0000}"/>
    <cellStyle name="Title 12" xfId="2777" xr:uid="{00000000-0005-0000-0000-0000D70A0000}"/>
    <cellStyle name="Title 2" xfId="2778" xr:uid="{00000000-0005-0000-0000-0000D80A0000}"/>
    <cellStyle name="Title 3" xfId="2779" xr:uid="{00000000-0005-0000-0000-0000D90A0000}"/>
    <cellStyle name="Title 4" xfId="2780" xr:uid="{00000000-0005-0000-0000-0000DA0A0000}"/>
    <cellStyle name="Title 5" xfId="2781" xr:uid="{00000000-0005-0000-0000-0000DB0A0000}"/>
    <cellStyle name="Title 6" xfId="2782" xr:uid="{00000000-0005-0000-0000-0000DC0A0000}"/>
    <cellStyle name="Title 7" xfId="2783" xr:uid="{00000000-0005-0000-0000-0000DD0A0000}"/>
    <cellStyle name="Title 8" xfId="2784" xr:uid="{00000000-0005-0000-0000-0000DE0A0000}"/>
    <cellStyle name="Title 9" xfId="2785" xr:uid="{00000000-0005-0000-0000-0000DF0A0000}"/>
    <cellStyle name="Total" xfId="19" builtinId="25" customBuiltin="1"/>
    <cellStyle name="Total 10" xfId="2786" xr:uid="{00000000-0005-0000-0000-0000E10A0000}"/>
    <cellStyle name="Total 2" xfId="2787" xr:uid="{00000000-0005-0000-0000-0000E20A0000}"/>
    <cellStyle name="Total 2 10" xfId="2788" xr:uid="{00000000-0005-0000-0000-0000E30A0000}"/>
    <cellStyle name="Total 2 11" xfId="2789" xr:uid="{00000000-0005-0000-0000-0000E40A0000}"/>
    <cellStyle name="Total 2 12" xfId="2790" xr:uid="{00000000-0005-0000-0000-0000E50A0000}"/>
    <cellStyle name="Total 2 13" xfId="2791" xr:uid="{00000000-0005-0000-0000-0000E60A0000}"/>
    <cellStyle name="Total 2 14" xfId="2792" xr:uid="{00000000-0005-0000-0000-0000E70A0000}"/>
    <cellStyle name="Total 2 15" xfId="2793" xr:uid="{00000000-0005-0000-0000-0000E80A0000}"/>
    <cellStyle name="Total 2 2" xfId="2794" xr:uid="{00000000-0005-0000-0000-0000E90A0000}"/>
    <cellStyle name="Total 2 3" xfId="2795" xr:uid="{00000000-0005-0000-0000-0000EA0A0000}"/>
    <cellStyle name="Total 2 4" xfId="2796" xr:uid="{00000000-0005-0000-0000-0000EB0A0000}"/>
    <cellStyle name="Total 2 5" xfId="2797" xr:uid="{00000000-0005-0000-0000-0000EC0A0000}"/>
    <cellStyle name="Total 2 6" xfId="2798" xr:uid="{00000000-0005-0000-0000-0000ED0A0000}"/>
    <cellStyle name="Total 2 7" xfId="2799" xr:uid="{00000000-0005-0000-0000-0000EE0A0000}"/>
    <cellStyle name="Total 2 8" xfId="2800" xr:uid="{00000000-0005-0000-0000-0000EF0A0000}"/>
    <cellStyle name="Total 2 9" xfId="2801" xr:uid="{00000000-0005-0000-0000-0000F00A0000}"/>
    <cellStyle name="Total 3" xfId="2802" xr:uid="{00000000-0005-0000-0000-0000F10A0000}"/>
    <cellStyle name="Total 3 10" xfId="2803" xr:uid="{00000000-0005-0000-0000-0000F20A0000}"/>
    <cellStyle name="Total 3 11" xfId="2804" xr:uid="{00000000-0005-0000-0000-0000F30A0000}"/>
    <cellStyle name="Total 3 12" xfId="2805" xr:uid="{00000000-0005-0000-0000-0000F40A0000}"/>
    <cellStyle name="Total 3 13" xfId="2806" xr:uid="{00000000-0005-0000-0000-0000F50A0000}"/>
    <cellStyle name="Total 3 14" xfId="2807" xr:uid="{00000000-0005-0000-0000-0000F60A0000}"/>
    <cellStyle name="Total 3 15" xfId="2808" xr:uid="{00000000-0005-0000-0000-0000F70A0000}"/>
    <cellStyle name="Total 3 2" xfId="2809" xr:uid="{00000000-0005-0000-0000-0000F80A0000}"/>
    <cellStyle name="Total 3 3" xfId="2810" xr:uid="{00000000-0005-0000-0000-0000F90A0000}"/>
    <cellStyle name="Total 3 4" xfId="2811" xr:uid="{00000000-0005-0000-0000-0000FA0A0000}"/>
    <cellStyle name="Total 3 5" xfId="2812" xr:uid="{00000000-0005-0000-0000-0000FB0A0000}"/>
    <cellStyle name="Total 3 6" xfId="2813" xr:uid="{00000000-0005-0000-0000-0000FC0A0000}"/>
    <cellStyle name="Total 3 7" xfId="2814" xr:uid="{00000000-0005-0000-0000-0000FD0A0000}"/>
    <cellStyle name="Total 3 8" xfId="2815" xr:uid="{00000000-0005-0000-0000-0000FE0A0000}"/>
    <cellStyle name="Total 3 9" xfId="2816" xr:uid="{00000000-0005-0000-0000-0000FF0A0000}"/>
    <cellStyle name="Total 4" xfId="2817" xr:uid="{00000000-0005-0000-0000-0000000B0000}"/>
    <cellStyle name="Total 4 10" xfId="2818" xr:uid="{00000000-0005-0000-0000-0000010B0000}"/>
    <cellStyle name="Total 4 11" xfId="2819" xr:uid="{00000000-0005-0000-0000-0000020B0000}"/>
    <cellStyle name="Total 4 12" xfId="2820" xr:uid="{00000000-0005-0000-0000-0000030B0000}"/>
    <cellStyle name="Total 4 13" xfId="2821" xr:uid="{00000000-0005-0000-0000-0000040B0000}"/>
    <cellStyle name="Total 4 14" xfId="2822" xr:uid="{00000000-0005-0000-0000-0000050B0000}"/>
    <cellStyle name="Total 4 15" xfId="2823" xr:uid="{00000000-0005-0000-0000-0000060B0000}"/>
    <cellStyle name="Total 4 2" xfId="2824" xr:uid="{00000000-0005-0000-0000-0000070B0000}"/>
    <cellStyle name="Total 4 3" xfId="2825" xr:uid="{00000000-0005-0000-0000-0000080B0000}"/>
    <cellStyle name="Total 4 4" xfId="2826" xr:uid="{00000000-0005-0000-0000-0000090B0000}"/>
    <cellStyle name="Total 4 5" xfId="2827" xr:uid="{00000000-0005-0000-0000-00000A0B0000}"/>
    <cellStyle name="Total 4 6" xfId="2828" xr:uid="{00000000-0005-0000-0000-00000B0B0000}"/>
    <cellStyle name="Total 4 7" xfId="2829" xr:uid="{00000000-0005-0000-0000-00000C0B0000}"/>
    <cellStyle name="Total 4 8" xfId="2830" xr:uid="{00000000-0005-0000-0000-00000D0B0000}"/>
    <cellStyle name="Total 4 9" xfId="2831" xr:uid="{00000000-0005-0000-0000-00000E0B0000}"/>
    <cellStyle name="Total 5" xfId="2832" xr:uid="{00000000-0005-0000-0000-00000F0B0000}"/>
    <cellStyle name="Total 5 10" xfId="2833" xr:uid="{00000000-0005-0000-0000-0000100B0000}"/>
    <cellStyle name="Total 5 11" xfId="2834" xr:uid="{00000000-0005-0000-0000-0000110B0000}"/>
    <cellStyle name="Total 5 12" xfId="2835" xr:uid="{00000000-0005-0000-0000-0000120B0000}"/>
    <cellStyle name="Total 5 13" xfId="2836" xr:uid="{00000000-0005-0000-0000-0000130B0000}"/>
    <cellStyle name="Total 5 14" xfId="2837" xr:uid="{00000000-0005-0000-0000-0000140B0000}"/>
    <cellStyle name="Total 5 15" xfId="2838" xr:uid="{00000000-0005-0000-0000-0000150B0000}"/>
    <cellStyle name="Total 5 2" xfId="2839" xr:uid="{00000000-0005-0000-0000-0000160B0000}"/>
    <cellStyle name="Total 5 3" xfId="2840" xr:uid="{00000000-0005-0000-0000-0000170B0000}"/>
    <cellStyle name="Total 5 4" xfId="2841" xr:uid="{00000000-0005-0000-0000-0000180B0000}"/>
    <cellStyle name="Total 5 5" xfId="2842" xr:uid="{00000000-0005-0000-0000-0000190B0000}"/>
    <cellStyle name="Total 5 6" xfId="2843" xr:uid="{00000000-0005-0000-0000-00001A0B0000}"/>
    <cellStyle name="Total 5 7" xfId="2844" xr:uid="{00000000-0005-0000-0000-00001B0B0000}"/>
    <cellStyle name="Total 5 8" xfId="2845" xr:uid="{00000000-0005-0000-0000-00001C0B0000}"/>
    <cellStyle name="Total 5 9" xfId="2846" xr:uid="{00000000-0005-0000-0000-00001D0B0000}"/>
    <cellStyle name="Total 6" xfId="2847" xr:uid="{00000000-0005-0000-0000-00001E0B0000}"/>
    <cellStyle name="Total 6 10" xfId="2848" xr:uid="{00000000-0005-0000-0000-00001F0B0000}"/>
    <cellStyle name="Total 6 11" xfId="2849" xr:uid="{00000000-0005-0000-0000-0000200B0000}"/>
    <cellStyle name="Total 6 12" xfId="2850" xr:uid="{00000000-0005-0000-0000-0000210B0000}"/>
    <cellStyle name="Total 6 13" xfId="2851" xr:uid="{00000000-0005-0000-0000-0000220B0000}"/>
    <cellStyle name="Total 6 14" xfId="2852" xr:uid="{00000000-0005-0000-0000-0000230B0000}"/>
    <cellStyle name="Total 6 15" xfId="2853" xr:uid="{00000000-0005-0000-0000-0000240B0000}"/>
    <cellStyle name="Total 6 2" xfId="2854" xr:uid="{00000000-0005-0000-0000-0000250B0000}"/>
    <cellStyle name="Total 6 3" xfId="2855" xr:uid="{00000000-0005-0000-0000-0000260B0000}"/>
    <cellStyle name="Total 6 4" xfId="2856" xr:uid="{00000000-0005-0000-0000-0000270B0000}"/>
    <cellStyle name="Total 6 5" xfId="2857" xr:uid="{00000000-0005-0000-0000-0000280B0000}"/>
    <cellStyle name="Total 6 6" xfId="2858" xr:uid="{00000000-0005-0000-0000-0000290B0000}"/>
    <cellStyle name="Total 6 7" xfId="2859" xr:uid="{00000000-0005-0000-0000-00002A0B0000}"/>
    <cellStyle name="Total 6 8" xfId="2860" xr:uid="{00000000-0005-0000-0000-00002B0B0000}"/>
    <cellStyle name="Total 6 9" xfId="2861" xr:uid="{00000000-0005-0000-0000-00002C0B0000}"/>
    <cellStyle name="Total 7" xfId="2862" xr:uid="{00000000-0005-0000-0000-00002D0B0000}"/>
    <cellStyle name="Total 7 10" xfId="2863" xr:uid="{00000000-0005-0000-0000-00002E0B0000}"/>
    <cellStyle name="Total 7 11" xfId="2864" xr:uid="{00000000-0005-0000-0000-00002F0B0000}"/>
    <cellStyle name="Total 7 12" xfId="2865" xr:uid="{00000000-0005-0000-0000-0000300B0000}"/>
    <cellStyle name="Total 7 13" xfId="2866" xr:uid="{00000000-0005-0000-0000-0000310B0000}"/>
    <cellStyle name="Total 7 14" xfId="2867" xr:uid="{00000000-0005-0000-0000-0000320B0000}"/>
    <cellStyle name="Total 7 15" xfId="2868" xr:uid="{00000000-0005-0000-0000-0000330B0000}"/>
    <cellStyle name="Total 7 2" xfId="2869" xr:uid="{00000000-0005-0000-0000-0000340B0000}"/>
    <cellStyle name="Total 7 3" xfId="2870" xr:uid="{00000000-0005-0000-0000-0000350B0000}"/>
    <cellStyle name="Total 7 4" xfId="2871" xr:uid="{00000000-0005-0000-0000-0000360B0000}"/>
    <cellStyle name="Total 7 5" xfId="2872" xr:uid="{00000000-0005-0000-0000-0000370B0000}"/>
    <cellStyle name="Total 7 6" xfId="2873" xr:uid="{00000000-0005-0000-0000-0000380B0000}"/>
    <cellStyle name="Total 7 7" xfId="2874" xr:uid="{00000000-0005-0000-0000-0000390B0000}"/>
    <cellStyle name="Total 7 8" xfId="2875" xr:uid="{00000000-0005-0000-0000-00003A0B0000}"/>
    <cellStyle name="Total 7 9" xfId="2876" xr:uid="{00000000-0005-0000-0000-00003B0B0000}"/>
    <cellStyle name="Total 8" xfId="2877" xr:uid="{00000000-0005-0000-0000-00003C0B0000}"/>
    <cellStyle name="Total 8 10" xfId="2878" xr:uid="{00000000-0005-0000-0000-00003D0B0000}"/>
    <cellStyle name="Total 8 11" xfId="2879" xr:uid="{00000000-0005-0000-0000-00003E0B0000}"/>
    <cellStyle name="Total 8 12" xfId="2880" xr:uid="{00000000-0005-0000-0000-00003F0B0000}"/>
    <cellStyle name="Total 8 13" xfId="2881" xr:uid="{00000000-0005-0000-0000-0000400B0000}"/>
    <cellStyle name="Total 8 14" xfId="2882" xr:uid="{00000000-0005-0000-0000-0000410B0000}"/>
    <cellStyle name="Total 8 15" xfId="2883" xr:uid="{00000000-0005-0000-0000-0000420B0000}"/>
    <cellStyle name="Total 8 2" xfId="2884" xr:uid="{00000000-0005-0000-0000-0000430B0000}"/>
    <cellStyle name="Total 8 3" xfId="2885" xr:uid="{00000000-0005-0000-0000-0000440B0000}"/>
    <cellStyle name="Total 8 4" xfId="2886" xr:uid="{00000000-0005-0000-0000-0000450B0000}"/>
    <cellStyle name="Total 8 5" xfId="2887" xr:uid="{00000000-0005-0000-0000-0000460B0000}"/>
    <cellStyle name="Total 8 6" xfId="2888" xr:uid="{00000000-0005-0000-0000-0000470B0000}"/>
    <cellStyle name="Total 8 7" xfId="2889" xr:uid="{00000000-0005-0000-0000-0000480B0000}"/>
    <cellStyle name="Total 8 8" xfId="2890" xr:uid="{00000000-0005-0000-0000-0000490B0000}"/>
    <cellStyle name="Total 8 9" xfId="2891" xr:uid="{00000000-0005-0000-0000-00004A0B0000}"/>
    <cellStyle name="Total 9" xfId="2892" xr:uid="{00000000-0005-0000-0000-00004B0B0000}"/>
    <cellStyle name="Total 9 10" xfId="2893" xr:uid="{00000000-0005-0000-0000-00004C0B0000}"/>
    <cellStyle name="Total 9 11" xfId="2894" xr:uid="{00000000-0005-0000-0000-00004D0B0000}"/>
    <cellStyle name="Total 9 12" xfId="2895" xr:uid="{00000000-0005-0000-0000-00004E0B0000}"/>
    <cellStyle name="Total 9 13" xfId="2896" xr:uid="{00000000-0005-0000-0000-00004F0B0000}"/>
    <cellStyle name="Total 9 14" xfId="2897" xr:uid="{00000000-0005-0000-0000-0000500B0000}"/>
    <cellStyle name="Total 9 15" xfId="2898" xr:uid="{00000000-0005-0000-0000-0000510B0000}"/>
    <cellStyle name="Total 9 2" xfId="2899" xr:uid="{00000000-0005-0000-0000-0000520B0000}"/>
    <cellStyle name="Total 9 3" xfId="2900" xr:uid="{00000000-0005-0000-0000-0000530B0000}"/>
    <cellStyle name="Total 9 4" xfId="2901" xr:uid="{00000000-0005-0000-0000-0000540B0000}"/>
    <cellStyle name="Total 9 5" xfId="2902" xr:uid="{00000000-0005-0000-0000-0000550B0000}"/>
    <cellStyle name="Total 9 6" xfId="2903" xr:uid="{00000000-0005-0000-0000-0000560B0000}"/>
    <cellStyle name="Total 9 7" xfId="2904" xr:uid="{00000000-0005-0000-0000-0000570B0000}"/>
    <cellStyle name="Total 9 8" xfId="2905" xr:uid="{00000000-0005-0000-0000-0000580B0000}"/>
    <cellStyle name="Total 9 9" xfId="2906" xr:uid="{00000000-0005-0000-0000-0000590B0000}"/>
    <cellStyle name="Units" xfId="2907" xr:uid="{00000000-0005-0000-0000-00005A0B0000}"/>
    <cellStyle name="Warning Text" xfId="16" builtinId="11" customBuiltin="1"/>
    <cellStyle name="Warning Text 10" xfId="2908" xr:uid="{00000000-0005-0000-0000-00005C0B0000}"/>
    <cellStyle name="Warning Text 2" xfId="2909" xr:uid="{00000000-0005-0000-0000-00005D0B0000}"/>
    <cellStyle name="Warning Text 3" xfId="2910" xr:uid="{00000000-0005-0000-0000-00005E0B0000}"/>
    <cellStyle name="Warning Text 4" xfId="2911" xr:uid="{00000000-0005-0000-0000-00005F0B0000}"/>
    <cellStyle name="Warning Text 5" xfId="2912" xr:uid="{00000000-0005-0000-0000-0000600B0000}"/>
    <cellStyle name="Warning Text 6" xfId="2913" xr:uid="{00000000-0005-0000-0000-0000610B0000}"/>
    <cellStyle name="Warning Text 7" xfId="2914" xr:uid="{00000000-0005-0000-0000-0000620B0000}"/>
    <cellStyle name="Warning Text 8" xfId="2915" xr:uid="{00000000-0005-0000-0000-0000630B0000}"/>
    <cellStyle name="Warning Text 9" xfId="2916" xr:uid="{00000000-0005-0000-0000-0000640B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PED%20Shared%20Files\_PED_Temp\Title%20I%20Planning\RFR%20REVIEW%20NOTES\12-13%20Review%20Logs\RFR%20Log%20CK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oreena.kim\AppData\Local\Microsoft\Windows\Temporary%20Internet%20Files\Content.Outlook\KHGLEQGG\User%20List%20for%202015-16%203.27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oreena.kim\AppData\Local\Microsoft\Windows\Temporary%20Internet%20Files\Content.Outlook\UPBG3DCZ\Responses%20FY13-14%20Title%20I%20Enrollment%20&amp;%20Poverty%20Data%20Form%20W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oreena.kim\AppData\Local\Microsoft\Windows\Temporary%20Internet%20Files\Content.Outlook\UPBG3DCZ\FY14-15%20Title%20I%20Enrollment%20%20Poverty%20Data%20Form%209%202014%20comple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oreena.kim\AppData\Local\Microsoft\Windows\Temporary%20Internet%20Files\Content.IE5\LWMFWVZU\2012-13_ESEA_Application__Required_Forms-AP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uie.Torrez/AppData/Local/Microsoft/Windows/INetCache/Content.Outlook/92VFCIJ8/New%20Mexico%202019-2020%20rev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5.52\PED%20Files\Title%20I\FY20-21%20Title%20I%20Allocations%20Data\New%20Mexico%202020-2021%20rev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n.Thomas\Downloads\New%20Mexico%202022-2023%20rev%20final.xlsx" TargetMode="External"/><Relationship Id="rId1" Type="http://schemas.openxmlformats.org/officeDocument/2006/relationships/externalLinkPath" Target="/Users/Evan.Thomas/Downloads/New%20Mexico%202022-2023%20rev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n.Thomas\Desktop\New%20Mexico%20FY%202023%20preliminary.xlsx" TargetMode="External"/><Relationship Id="rId1" Type="http://schemas.openxmlformats.org/officeDocument/2006/relationships/externalLinkPath" Target="New%20Mexico%20FY%202023%20prelimin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 Pivot"/>
      <sheetName val="RFR LOG"/>
      <sheetName val="lists"/>
      <sheetName val="Indirect WS"/>
      <sheetName val="cheat sheet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LK_UserLi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13-14 E&amp;P Form"/>
      <sheetName val="LEAList"/>
      <sheetName val="FY13-14 NorthValleyAcademy 9.09"/>
      <sheetName val="FY13-14 HorizonAcademyWest 9.10"/>
      <sheetName val="FY13-14 NewAmericaLasCruc 9.10"/>
      <sheetName val="FY13-14 TaosAcademy 9.10"/>
      <sheetName val="FY13-14 NMSchoolforArts 9.10"/>
      <sheetName val="FY13-14 NewAmericaSchAlbq 9.10"/>
      <sheetName val="FY13-14 AcadTrades&amp;Tech 9.10"/>
      <sheetName val="FY13-14 MediaArts 9.10"/>
      <sheetName val="FY13-14 EMountain 9.10"/>
      <sheetName val="FY13-14 CesarChavez 9.10"/>
      <sheetName val="FY13-14 TierraAdentro 9.11"/>
      <sheetName val="FY13-14 AmyBiehl 9.12"/>
      <sheetName val="FY13-14 MissionAch&amp;Success 9.13"/>
      <sheetName val="FY13-14 AbqSchExcellence 9.10"/>
      <sheetName val="FY13-14 CoralCommunity 9.13"/>
      <sheetName val="FY13-14 GilbertSena 9.13"/>
      <sheetName val="FY13-14 Anthony 9.13"/>
      <sheetName val="FY13-14 Estancia 9.13"/>
      <sheetName val="FY13-14 AlmaDarte 9.16"/>
      <sheetName val="FY13-14 TaosIntegrated 9.13"/>
      <sheetName val="FY13-14 RalphBunch 9.19"/>
      <sheetName val="FY13-14 SValleyPrep 9.18"/>
      <sheetName val="FY13-14 SAMS 9.19"/>
      <sheetName val="FY13-14 SWSecondary 9.19"/>
      <sheetName val="FY13-14 SWPrimary 9.19"/>
      <sheetName val="FY13-14 SWIntermediate 9.19"/>
      <sheetName val="FY13-14 JPaulTaylor 9.19"/>
      <sheetName val="FY13-14 MontessoriElem 9.19"/>
      <sheetName val="FY13-14 AldoLeopold Rev 9.19"/>
      <sheetName val="FY13-14 AlbqSignLan 9.20"/>
      <sheetName val="FY13-14 NewAmericaAlbq 9.10"/>
      <sheetName val="FY13-14 EstanciaValley 9.13"/>
      <sheetName val="FY13-14 WWJD 9.19"/>
      <sheetName val="FY13-14 CEPI 9.13"/>
      <sheetName val="FY13-14 LaPromesa 9.20"/>
      <sheetName val="FY13-14 Cottonwood 9.12"/>
      <sheetName val="FY13-14 NMConnections 9.20"/>
      <sheetName val="FY13-14 Walatowa 9.23"/>
      <sheetName val="FY13-14 LaResolana 9.23"/>
      <sheetName val="FY13-14 SchoolDreams 9.23"/>
      <sheetName val="FY13-14 Cottonwood 9.24"/>
      <sheetName val="FY13-14 GREATAcademy 9.24"/>
      <sheetName val="FY13-14 ACE 9.26"/>
      <sheetName val="FY13-14 Uplift 9.26"/>
      <sheetName val="FY13-14 McCurdy 9.27"/>
      <sheetName val="FY13-14 LaTierra 9.27"/>
      <sheetName val="FY13-14 CienAguas 9.27"/>
      <sheetName val="FY13-14 Sage 9.27"/>
      <sheetName val="FY13-14 LaJicarita 9.13"/>
      <sheetName val="FY13-14 LearningComm 9.30"/>
      <sheetName val="FY13-14 InterMesadelSol 9.24"/>
      <sheetName val="Results pivot"/>
      <sheetName val="FY13-14 SAMS 9.27"/>
      <sheetName val="FY13-14 RedRiver 9.23"/>
      <sheetName val="RESUL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yBiehlFY14-15 E&amp;P Form"/>
      <sheetName val="FY14-15 E&amp;P Form NMConnections"/>
      <sheetName val="LEALis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ication Cover Sheet"/>
      <sheetName val="Assurances"/>
      <sheetName val="Admin"/>
      <sheetName val="Program Planning"/>
      <sheetName val="lists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"/>
      <sheetName val="Formula counts"/>
    </sheetNames>
    <sheetDataSet>
      <sheetData sheetId="0">
        <row r="5">
          <cell r="E5" t="str">
            <v>NEW MEXICO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"/>
      <sheetName val="Formula counts"/>
    </sheetNames>
    <sheetDataSet>
      <sheetData sheetId="0">
        <row r="5">
          <cell r="E5" t="str">
            <v>NEW MEXICO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ocation"/>
      <sheetName val="Formula counts"/>
    </sheetNames>
    <sheetDataSet>
      <sheetData sheetId="0">
        <row r="5">
          <cell r="E5" t="str">
            <v>NEW MEXICO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ocation"/>
      <sheetName val="Formula counts"/>
    </sheetNames>
    <sheetDataSet>
      <sheetData sheetId="0">
        <row r="4">
          <cell r="E4" t="str">
            <v>NEW MEXICO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"/>
  <sheetViews>
    <sheetView topLeftCell="D1" zoomScaleNormal="100" workbookViewId="0">
      <pane ySplit="7" topLeftCell="A8" activePane="bottomLeft" state="frozen"/>
      <selection activeCell="D1" sqref="D1"/>
      <selection pane="bottomLeft" activeCell="K9" sqref="K9"/>
    </sheetView>
  </sheetViews>
  <sheetFormatPr defaultRowHeight="12.75"/>
  <cols>
    <col min="1" max="1" width="5.42578125" style="1" hidden="1" customWidth="1"/>
    <col min="2" max="2" width="7.7109375" style="1" hidden="1" customWidth="1"/>
    <col min="3" max="3" width="7.140625" style="1" hidden="1" customWidth="1"/>
    <col min="4" max="4" width="8" style="1" bestFit="1" customWidth="1"/>
    <col min="5" max="5" width="38.28515625" style="1" customWidth="1"/>
    <col min="6" max="10" width="9.140625" style="1"/>
    <col min="11" max="11" width="12.42578125" style="1" customWidth="1"/>
    <col min="12" max="12" width="9.140625" style="1"/>
    <col min="13" max="13" width="10" style="1" bestFit="1" customWidth="1"/>
    <col min="14" max="15" width="10.42578125" style="2" bestFit="1" customWidth="1"/>
    <col min="16" max="16" width="13.5703125" style="2" bestFit="1" customWidth="1"/>
    <col min="17" max="18" width="10.85546875" style="3" bestFit="1" customWidth="1"/>
    <col min="19" max="16384" width="9.140625" style="1"/>
  </cols>
  <sheetData>
    <row r="1" spans="1:18">
      <c r="E1" s="54" t="s">
        <v>0</v>
      </c>
      <c r="K1" s="2"/>
    </row>
    <row r="2" spans="1:18">
      <c r="A2" s="4"/>
      <c r="B2" s="4"/>
      <c r="C2" s="4"/>
      <c r="K2" s="2"/>
    </row>
    <row r="3" spans="1:18">
      <c r="E3" s="1" t="s">
        <v>1</v>
      </c>
      <c r="K3" s="2"/>
    </row>
    <row r="4" spans="1:18">
      <c r="A4" s="4" t="s">
        <v>2</v>
      </c>
      <c r="B4" s="4" t="s">
        <v>2</v>
      </c>
      <c r="C4" s="4" t="s">
        <v>2</v>
      </c>
      <c r="K4" s="2"/>
      <c r="P4" s="5" t="s">
        <v>3</v>
      </c>
    </row>
    <row r="5" spans="1:18">
      <c r="B5" s="6"/>
      <c r="K5" s="10" t="s">
        <v>4</v>
      </c>
      <c r="P5" s="5" t="s">
        <v>5</v>
      </c>
      <c r="Q5" s="7" t="s">
        <v>6</v>
      </c>
      <c r="R5" s="7" t="s">
        <v>6</v>
      </c>
    </row>
    <row r="6" spans="1:18">
      <c r="E6" s="4" t="s">
        <v>7</v>
      </c>
      <c r="F6" s="4">
        <v>2009</v>
      </c>
      <c r="K6" s="10" t="s">
        <v>8</v>
      </c>
      <c r="L6" s="55" t="s">
        <v>9</v>
      </c>
      <c r="M6" s="4" t="s">
        <v>10</v>
      </c>
      <c r="N6" s="5" t="s">
        <v>11</v>
      </c>
      <c r="O6" s="5" t="s">
        <v>12</v>
      </c>
      <c r="P6" s="5" t="s">
        <v>13</v>
      </c>
      <c r="Q6" s="7" t="s">
        <v>14</v>
      </c>
      <c r="R6" s="7" t="s">
        <v>14</v>
      </c>
    </row>
    <row r="7" spans="1:18"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10" t="s">
        <v>22</v>
      </c>
      <c r="L7" s="56" t="s">
        <v>23</v>
      </c>
      <c r="M7" s="4" t="s">
        <v>8</v>
      </c>
      <c r="N7" s="5" t="s">
        <v>24</v>
      </c>
      <c r="O7" s="5" t="s">
        <v>24</v>
      </c>
      <c r="P7" s="5" t="s">
        <v>24</v>
      </c>
      <c r="Q7" s="7" t="s">
        <v>5</v>
      </c>
      <c r="R7" s="7" t="s">
        <v>25</v>
      </c>
    </row>
    <row r="8" spans="1:18">
      <c r="K8" s="6"/>
    </row>
    <row r="9" spans="1:18">
      <c r="A9" s="1">
        <v>1</v>
      </c>
      <c r="B9" s="1">
        <v>35</v>
      </c>
      <c r="C9" s="8" t="s">
        <v>26</v>
      </c>
      <c r="D9" s="1">
        <v>3500030</v>
      </c>
      <c r="E9" s="1" t="s">
        <v>27</v>
      </c>
      <c r="F9" s="2">
        <v>1290</v>
      </c>
      <c r="G9" s="2">
        <v>0</v>
      </c>
      <c r="H9" s="2"/>
      <c r="I9" s="2">
        <v>9</v>
      </c>
      <c r="J9" s="2">
        <v>0</v>
      </c>
      <c r="K9" s="11">
        <v>1299</v>
      </c>
      <c r="L9" s="2">
        <v>6755</v>
      </c>
      <c r="M9" s="9">
        <v>0.1923019985196151</v>
      </c>
      <c r="N9" s="2">
        <v>1299</v>
      </c>
      <c r="O9" s="2">
        <v>1299</v>
      </c>
      <c r="P9" s="2">
        <v>1299</v>
      </c>
      <c r="Q9" s="3">
        <v>1603</v>
      </c>
      <c r="R9" s="3">
        <v>1603</v>
      </c>
    </row>
    <row r="10" spans="1:18">
      <c r="A10" s="1">
        <v>1</v>
      </c>
      <c r="B10" s="1">
        <v>35</v>
      </c>
      <c r="C10" s="8" t="s">
        <v>26</v>
      </c>
      <c r="D10" s="1">
        <v>3500060</v>
      </c>
      <c r="E10" s="1" t="s">
        <v>28</v>
      </c>
      <c r="F10" s="2">
        <v>20528</v>
      </c>
      <c r="G10" s="2">
        <v>367</v>
      </c>
      <c r="H10" s="2"/>
      <c r="I10" s="2">
        <v>385</v>
      </c>
      <c r="J10" s="2">
        <v>0</v>
      </c>
      <c r="K10" s="11">
        <v>21280</v>
      </c>
      <c r="L10" s="2">
        <v>108326</v>
      </c>
      <c r="M10" s="9">
        <v>0.19644406698299577</v>
      </c>
      <c r="N10" s="2">
        <v>21280</v>
      </c>
      <c r="O10" s="2">
        <v>21280</v>
      </c>
      <c r="P10" s="2">
        <v>21280</v>
      </c>
      <c r="Q10" s="3">
        <v>47798</v>
      </c>
      <c r="R10" s="3">
        <v>60945.625</v>
      </c>
    </row>
    <row r="11" spans="1:18">
      <c r="A11" s="1">
        <v>1</v>
      </c>
      <c r="B11" s="1">
        <v>35</v>
      </c>
      <c r="C11" s="8" t="s">
        <v>26</v>
      </c>
      <c r="D11" s="1">
        <v>3500090</v>
      </c>
      <c r="E11" s="1" t="s">
        <v>29</v>
      </c>
      <c r="F11" s="2">
        <v>51</v>
      </c>
      <c r="G11" s="2">
        <v>0</v>
      </c>
      <c r="H11" s="2"/>
      <c r="I11" s="2">
        <v>0</v>
      </c>
      <c r="J11" s="2">
        <v>0</v>
      </c>
      <c r="K11" s="11">
        <v>51</v>
      </c>
      <c r="L11" s="2">
        <v>244</v>
      </c>
      <c r="M11" s="9">
        <v>0.20901639344262296</v>
      </c>
      <c r="N11" s="2">
        <v>51</v>
      </c>
      <c r="O11" s="2">
        <v>51</v>
      </c>
      <c r="P11" s="2">
        <v>51</v>
      </c>
      <c r="Q11" s="3">
        <v>60.738600000000005</v>
      </c>
      <c r="R11" s="3">
        <v>57.492400000000004</v>
      </c>
    </row>
    <row r="12" spans="1:18">
      <c r="A12" s="1">
        <v>1</v>
      </c>
      <c r="B12" s="1">
        <v>35</v>
      </c>
      <c r="C12" s="8" t="s">
        <v>26</v>
      </c>
      <c r="D12" s="1">
        <v>3500120</v>
      </c>
      <c r="E12" s="1" t="s">
        <v>30</v>
      </c>
      <c r="F12" s="2">
        <v>638</v>
      </c>
      <c r="G12" s="2">
        <v>0</v>
      </c>
      <c r="H12" s="2"/>
      <c r="I12" s="2">
        <v>10</v>
      </c>
      <c r="J12" s="2">
        <v>0</v>
      </c>
      <c r="K12" s="11">
        <v>648</v>
      </c>
      <c r="L12" s="2">
        <v>3573</v>
      </c>
      <c r="M12" s="9">
        <v>0.181360201511335</v>
      </c>
      <c r="N12" s="2">
        <v>648</v>
      </c>
      <c r="O12" s="2">
        <v>648</v>
      </c>
      <c r="P12" s="2">
        <v>648</v>
      </c>
      <c r="Q12" s="3">
        <v>716.49495000000002</v>
      </c>
      <c r="R12" s="3">
        <v>693.66329999999994</v>
      </c>
    </row>
    <row r="13" spans="1:18">
      <c r="A13" s="1">
        <v>1</v>
      </c>
      <c r="B13" s="1">
        <v>35</v>
      </c>
      <c r="C13" s="8" t="s">
        <v>26</v>
      </c>
      <c r="D13" s="1">
        <v>3500150</v>
      </c>
      <c r="E13" s="1" t="s">
        <v>31</v>
      </c>
      <c r="F13" s="2">
        <v>409</v>
      </c>
      <c r="G13" s="2">
        <v>0</v>
      </c>
      <c r="H13" s="2"/>
      <c r="I13" s="2">
        <v>5</v>
      </c>
      <c r="J13" s="2">
        <v>0</v>
      </c>
      <c r="K13" s="11">
        <v>414</v>
      </c>
      <c r="L13" s="2">
        <v>2744</v>
      </c>
      <c r="M13" s="9">
        <v>0.15087463556851313</v>
      </c>
      <c r="N13" s="2">
        <v>414</v>
      </c>
      <c r="O13" s="2">
        <v>414</v>
      </c>
      <c r="P13" s="2">
        <v>414</v>
      </c>
      <c r="Q13" s="3">
        <v>414.00000000000006</v>
      </c>
      <c r="R13" s="3">
        <v>414.00000000000006</v>
      </c>
    </row>
    <row r="14" spans="1:18">
      <c r="A14" s="1">
        <v>1</v>
      </c>
      <c r="B14" s="1">
        <v>35</v>
      </c>
      <c r="C14" s="8" t="s">
        <v>26</v>
      </c>
      <c r="D14" s="1">
        <v>3500180</v>
      </c>
      <c r="E14" s="1" t="s">
        <v>32</v>
      </c>
      <c r="F14" s="2">
        <v>1324</v>
      </c>
      <c r="G14" s="2">
        <v>21</v>
      </c>
      <c r="H14" s="2"/>
      <c r="I14" s="2">
        <v>25</v>
      </c>
      <c r="J14" s="2">
        <v>0</v>
      </c>
      <c r="K14" s="11">
        <v>1370</v>
      </c>
      <c r="L14" s="2">
        <v>5426</v>
      </c>
      <c r="M14" s="9">
        <v>0.25248802064135645</v>
      </c>
      <c r="N14" s="2">
        <v>1370</v>
      </c>
      <c r="O14" s="2">
        <v>1370</v>
      </c>
      <c r="P14" s="2">
        <v>1370</v>
      </c>
      <c r="Q14" s="3">
        <v>1891.2054500000004</v>
      </c>
      <c r="R14" s="3">
        <v>1887.7817000000002</v>
      </c>
    </row>
    <row r="15" spans="1:18">
      <c r="A15" s="1">
        <v>1</v>
      </c>
      <c r="B15" s="1">
        <v>35</v>
      </c>
      <c r="C15" s="8" t="s">
        <v>26</v>
      </c>
      <c r="D15" s="1">
        <v>3500210</v>
      </c>
      <c r="E15" s="1" t="s">
        <v>33</v>
      </c>
      <c r="F15" s="2">
        <v>1064</v>
      </c>
      <c r="G15" s="2">
        <v>0</v>
      </c>
      <c r="H15" s="2"/>
      <c r="I15" s="2">
        <v>9</v>
      </c>
      <c r="J15" s="2">
        <v>0</v>
      </c>
      <c r="K15" s="11">
        <v>1073</v>
      </c>
      <c r="L15" s="2">
        <v>5602</v>
      </c>
      <c r="M15" s="9">
        <v>0.19153873616565512</v>
      </c>
      <c r="N15" s="2">
        <v>1073</v>
      </c>
      <c r="O15" s="2">
        <v>1073</v>
      </c>
      <c r="P15" s="2">
        <v>1073</v>
      </c>
      <c r="Q15" s="3">
        <v>1264</v>
      </c>
      <c r="R15" s="3">
        <v>1264</v>
      </c>
    </row>
    <row r="16" spans="1:18">
      <c r="A16" s="1">
        <v>1</v>
      </c>
      <c r="B16" s="1">
        <v>35</v>
      </c>
      <c r="C16" s="8" t="s">
        <v>26</v>
      </c>
      <c r="D16" s="1">
        <v>3500240</v>
      </c>
      <c r="E16" s="1" t="s">
        <v>34</v>
      </c>
      <c r="F16" s="2">
        <v>595</v>
      </c>
      <c r="G16" s="2">
        <v>0</v>
      </c>
      <c r="H16" s="2"/>
      <c r="I16" s="2">
        <v>7</v>
      </c>
      <c r="J16" s="2">
        <v>0</v>
      </c>
      <c r="K16" s="11">
        <v>602</v>
      </c>
      <c r="L16" s="2">
        <v>3357</v>
      </c>
      <c r="M16" s="9">
        <v>0.17932677986297288</v>
      </c>
      <c r="N16" s="2">
        <v>602</v>
      </c>
      <c r="O16" s="2">
        <v>602</v>
      </c>
      <c r="P16" s="2">
        <v>602</v>
      </c>
      <c r="Q16" s="3">
        <v>661.2345499999999</v>
      </c>
      <c r="R16" s="3">
        <v>641.48969999999986</v>
      </c>
    </row>
    <row r="17" spans="1:18">
      <c r="A17" s="1">
        <v>1</v>
      </c>
      <c r="B17" s="1">
        <v>35</v>
      </c>
      <c r="C17" s="8" t="s">
        <v>26</v>
      </c>
      <c r="D17" s="1">
        <v>3500270</v>
      </c>
      <c r="E17" s="1" t="s">
        <v>35</v>
      </c>
      <c r="F17" s="2">
        <v>97</v>
      </c>
      <c r="G17" s="2">
        <v>0</v>
      </c>
      <c r="H17" s="2"/>
      <c r="I17" s="2">
        <v>0</v>
      </c>
      <c r="J17" s="2">
        <v>0</v>
      </c>
      <c r="K17" s="11">
        <v>97</v>
      </c>
      <c r="L17" s="2">
        <v>582</v>
      </c>
      <c r="M17" s="9">
        <v>0.16666666666666666</v>
      </c>
      <c r="N17" s="2">
        <v>97</v>
      </c>
      <c r="O17" s="2">
        <v>97</v>
      </c>
      <c r="P17" s="2">
        <v>97</v>
      </c>
      <c r="Q17" s="3">
        <v>101.7433</v>
      </c>
      <c r="R17" s="3">
        <v>100.1622</v>
      </c>
    </row>
    <row r="18" spans="1:18">
      <c r="A18" s="1">
        <v>1</v>
      </c>
      <c r="B18" s="1">
        <v>35</v>
      </c>
      <c r="C18" s="8" t="s">
        <v>26</v>
      </c>
      <c r="D18" s="1">
        <v>3500300</v>
      </c>
      <c r="E18" s="1" t="s">
        <v>36</v>
      </c>
      <c r="F18" s="2">
        <v>1067</v>
      </c>
      <c r="G18" s="2">
        <v>21</v>
      </c>
      <c r="H18" s="2"/>
      <c r="I18" s="2">
        <v>18</v>
      </c>
      <c r="J18" s="2">
        <v>0</v>
      </c>
      <c r="K18" s="11">
        <v>1106</v>
      </c>
      <c r="L18" s="2">
        <v>6345</v>
      </c>
      <c r="M18" s="9">
        <v>0.17431048069345942</v>
      </c>
      <c r="N18" s="2">
        <v>1106</v>
      </c>
      <c r="O18" s="2">
        <v>1106</v>
      </c>
      <c r="P18" s="2">
        <v>1106</v>
      </c>
      <c r="Q18" s="3">
        <v>1313.5</v>
      </c>
      <c r="R18" s="3">
        <v>1313.5</v>
      </c>
    </row>
    <row r="19" spans="1:18">
      <c r="A19" s="1">
        <v>1</v>
      </c>
      <c r="B19" s="1">
        <v>35</v>
      </c>
      <c r="C19" s="8" t="s">
        <v>26</v>
      </c>
      <c r="D19" s="1">
        <v>3500330</v>
      </c>
      <c r="E19" s="1" t="s">
        <v>37</v>
      </c>
      <c r="F19" s="2">
        <v>75</v>
      </c>
      <c r="G19" s="2">
        <v>0</v>
      </c>
      <c r="H19" s="2"/>
      <c r="I19" s="2">
        <v>0</v>
      </c>
      <c r="J19" s="2">
        <v>0</v>
      </c>
      <c r="K19" s="11">
        <v>75</v>
      </c>
      <c r="L19" s="2">
        <v>234</v>
      </c>
      <c r="M19" s="9">
        <v>0.32051282051282054</v>
      </c>
      <c r="N19" s="2">
        <v>75</v>
      </c>
      <c r="O19" s="2">
        <v>75</v>
      </c>
      <c r="P19" s="2">
        <v>75</v>
      </c>
      <c r="Q19" s="3">
        <v>124.67325000000001</v>
      </c>
      <c r="R19" s="3">
        <v>135.80370000000005</v>
      </c>
    </row>
    <row r="20" spans="1:18">
      <c r="A20" s="1">
        <v>1</v>
      </c>
      <c r="B20" s="1">
        <v>35</v>
      </c>
      <c r="C20" s="8" t="s">
        <v>26</v>
      </c>
      <c r="D20" s="1">
        <v>3500390</v>
      </c>
      <c r="E20" s="1" t="s">
        <v>38</v>
      </c>
      <c r="F20" s="2">
        <v>2367</v>
      </c>
      <c r="G20" s="2">
        <v>0</v>
      </c>
      <c r="H20" s="2"/>
      <c r="I20" s="2">
        <v>27</v>
      </c>
      <c r="J20" s="2">
        <v>0</v>
      </c>
      <c r="K20" s="11">
        <v>2394</v>
      </c>
      <c r="L20" s="2">
        <v>8029</v>
      </c>
      <c r="M20" s="9">
        <v>0.2981691368788143</v>
      </c>
      <c r="N20" s="2">
        <v>2394</v>
      </c>
      <c r="O20" s="2">
        <v>2394</v>
      </c>
      <c r="P20" s="2">
        <v>2394</v>
      </c>
      <c r="Q20" s="3">
        <v>3715.4024250000002</v>
      </c>
      <c r="R20" s="3">
        <v>3893.7230500000005</v>
      </c>
    </row>
    <row r="21" spans="1:18">
      <c r="A21" s="1">
        <v>1</v>
      </c>
      <c r="B21" s="1">
        <v>35</v>
      </c>
      <c r="C21" s="8" t="s">
        <v>26</v>
      </c>
      <c r="D21" s="1">
        <v>3500420</v>
      </c>
      <c r="E21" s="1" t="s">
        <v>39</v>
      </c>
      <c r="F21" s="2">
        <v>128</v>
      </c>
      <c r="G21" s="2">
        <v>0</v>
      </c>
      <c r="H21" s="2"/>
      <c r="I21" s="2">
        <v>1</v>
      </c>
      <c r="J21" s="2">
        <v>0</v>
      </c>
      <c r="K21" s="11">
        <v>129</v>
      </c>
      <c r="L21" s="2">
        <v>500</v>
      </c>
      <c r="M21" s="9">
        <v>0.25800000000000001</v>
      </c>
      <c r="N21" s="2">
        <v>129</v>
      </c>
      <c r="O21" s="2">
        <v>129</v>
      </c>
      <c r="P21" s="2">
        <v>129</v>
      </c>
      <c r="Q21" s="3">
        <v>181.16250000000002</v>
      </c>
      <c r="R21" s="3">
        <v>182.22500000000002</v>
      </c>
    </row>
    <row r="22" spans="1:18">
      <c r="A22" s="1">
        <v>1</v>
      </c>
      <c r="B22" s="1">
        <v>35</v>
      </c>
      <c r="C22" s="8" t="s">
        <v>26</v>
      </c>
      <c r="D22" s="1">
        <v>3500480</v>
      </c>
      <c r="E22" s="1" t="s">
        <v>40</v>
      </c>
      <c r="F22" s="2">
        <v>80</v>
      </c>
      <c r="G22" s="2">
        <v>0</v>
      </c>
      <c r="H22" s="2"/>
      <c r="I22" s="2">
        <v>2</v>
      </c>
      <c r="J22" s="2">
        <v>0</v>
      </c>
      <c r="K22" s="11">
        <v>82</v>
      </c>
      <c r="L22" s="2">
        <v>474</v>
      </c>
      <c r="M22" s="9">
        <v>0.1729957805907173</v>
      </c>
      <c r="N22" s="2">
        <v>82</v>
      </c>
      <c r="O22" s="2">
        <v>82</v>
      </c>
      <c r="P22" s="2">
        <v>82</v>
      </c>
      <c r="Q22" s="3">
        <v>88.113100000000003</v>
      </c>
      <c r="R22" s="3">
        <v>86.075400000000002</v>
      </c>
    </row>
    <row r="23" spans="1:18">
      <c r="A23" s="1">
        <v>1</v>
      </c>
      <c r="B23" s="1">
        <v>35</v>
      </c>
      <c r="C23" s="8" t="s">
        <v>26</v>
      </c>
      <c r="D23" s="1">
        <v>3500510</v>
      </c>
      <c r="E23" s="1" t="s">
        <v>41</v>
      </c>
      <c r="F23" s="2">
        <v>137</v>
      </c>
      <c r="G23" s="2">
        <v>0</v>
      </c>
      <c r="H23" s="2"/>
      <c r="I23" s="2">
        <v>8</v>
      </c>
      <c r="J23" s="2">
        <v>0</v>
      </c>
      <c r="K23" s="11">
        <v>145</v>
      </c>
      <c r="L23" s="2">
        <v>597</v>
      </c>
      <c r="M23" s="9">
        <v>0.24288107202680068</v>
      </c>
      <c r="N23" s="2">
        <v>145</v>
      </c>
      <c r="O23" s="2">
        <v>145</v>
      </c>
      <c r="P23" s="2">
        <v>145</v>
      </c>
      <c r="Q23" s="3">
        <v>193.74302500000005</v>
      </c>
      <c r="R23" s="3">
        <v>190.49865000000003</v>
      </c>
    </row>
    <row r="24" spans="1:18">
      <c r="A24" s="1">
        <v>1</v>
      </c>
      <c r="B24" s="1">
        <v>35</v>
      </c>
      <c r="C24" s="8" t="s">
        <v>26</v>
      </c>
      <c r="D24" s="1">
        <v>3500540</v>
      </c>
      <c r="E24" s="1" t="s">
        <v>42</v>
      </c>
      <c r="F24" s="2">
        <v>56</v>
      </c>
      <c r="G24" s="2">
        <v>0</v>
      </c>
      <c r="H24" s="2"/>
      <c r="I24" s="2">
        <v>0</v>
      </c>
      <c r="J24" s="2">
        <v>0</v>
      </c>
      <c r="K24" s="11">
        <v>56</v>
      </c>
      <c r="L24" s="2">
        <v>447</v>
      </c>
      <c r="M24" s="9">
        <v>0.12527964205816555</v>
      </c>
      <c r="N24" s="2">
        <v>56</v>
      </c>
      <c r="O24" s="2">
        <v>0</v>
      </c>
      <c r="P24" s="2">
        <v>56</v>
      </c>
      <c r="Q24" s="3">
        <v>56</v>
      </c>
      <c r="R24" s="3">
        <v>56</v>
      </c>
    </row>
    <row r="25" spans="1:18">
      <c r="A25" s="1">
        <v>1</v>
      </c>
      <c r="B25" s="1">
        <v>35</v>
      </c>
      <c r="C25" s="8" t="s">
        <v>26</v>
      </c>
      <c r="D25" s="1">
        <v>3500570</v>
      </c>
      <c r="E25" s="1" t="s">
        <v>43</v>
      </c>
      <c r="F25" s="2">
        <v>2103</v>
      </c>
      <c r="G25" s="2">
        <v>9</v>
      </c>
      <c r="H25" s="2"/>
      <c r="I25" s="2">
        <v>34</v>
      </c>
      <c r="J25" s="2">
        <v>0</v>
      </c>
      <c r="K25" s="11">
        <v>2146</v>
      </c>
      <c r="L25" s="2">
        <v>8013</v>
      </c>
      <c r="M25" s="9">
        <v>0.26781480094845878</v>
      </c>
      <c r="N25" s="2">
        <v>2146</v>
      </c>
      <c r="O25" s="2">
        <v>2146</v>
      </c>
      <c r="P25" s="2">
        <v>2146</v>
      </c>
      <c r="Q25" s="3">
        <v>3099.9252250000009</v>
      </c>
      <c r="R25" s="3">
        <v>3156.2758500000009</v>
      </c>
    </row>
    <row r="26" spans="1:18">
      <c r="A26" s="1">
        <v>1</v>
      </c>
      <c r="B26" s="1">
        <v>35</v>
      </c>
      <c r="C26" s="8" t="s">
        <v>26</v>
      </c>
      <c r="D26" s="1">
        <v>3500600</v>
      </c>
      <c r="E26" s="1" t="s">
        <v>44</v>
      </c>
      <c r="F26" s="2">
        <v>474</v>
      </c>
      <c r="G26" s="2">
        <v>0</v>
      </c>
      <c r="H26" s="2"/>
      <c r="I26" s="2">
        <v>4</v>
      </c>
      <c r="J26" s="2">
        <v>0</v>
      </c>
      <c r="K26" s="11">
        <v>478</v>
      </c>
      <c r="L26" s="2">
        <v>1524</v>
      </c>
      <c r="M26" s="9">
        <v>0.31364829396325461</v>
      </c>
      <c r="N26" s="2">
        <v>478</v>
      </c>
      <c r="O26" s="2">
        <v>478</v>
      </c>
      <c r="P26" s="2">
        <v>478</v>
      </c>
      <c r="Q26" s="3">
        <v>777.97450000000015</v>
      </c>
      <c r="R26" s="3">
        <v>837.38820000000021</v>
      </c>
    </row>
    <row r="27" spans="1:18">
      <c r="A27" s="1">
        <v>1</v>
      </c>
      <c r="B27" s="1">
        <v>35</v>
      </c>
      <c r="C27" s="8" t="s">
        <v>26</v>
      </c>
      <c r="D27" s="1">
        <v>3500630</v>
      </c>
      <c r="E27" s="1" t="s">
        <v>45</v>
      </c>
      <c r="F27" s="2">
        <v>26</v>
      </c>
      <c r="G27" s="2">
        <v>0</v>
      </c>
      <c r="H27" s="2"/>
      <c r="I27" s="2">
        <v>0</v>
      </c>
      <c r="J27" s="2">
        <v>0</v>
      </c>
      <c r="K27" s="11">
        <v>26</v>
      </c>
      <c r="L27" s="2">
        <v>82</v>
      </c>
      <c r="M27" s="9">
        <v>0.31707317073170732</v>
      </c>
      <c r="N27" s="2">
        <v>26</v>
      </c>
      <c r="O27" s="2">
        <v>26</v>
      </c>
      <c r="P27" s="2">
        <v>26</v>
      </c>
      <c r="Q27" s="3">
        <v>42.77225</v>
      </c>
      <c r="R27" s="3">
        <v>46.320100000000004</v>
      </c>
    </row>
    <row r="28" spans="1:18">
      <c r="A28" s="1">
        <v>1</v>
      </c>
      <c r="B28" s="1">
        <v>35</v>
      </c>
      <c r="C28" s="8" t="s">
        <v>26</v>
      </c>
      <c r="D28" s="1">
        <v>3500660</v>
      </c>
      <c r="E28" s="1" t="s">
        <v>46</v>
      </c>
      <c r="F28" s="2">
        <v>558</v>
      </c>
      <c r="G28" s="2">
        <v>0</v>
      </c>
      <c r="H28" s="2"/>
      <c r="I28" s="2">
        <v>5</v>
      </c>
      <c r="J28" s="2">
        <v>0</v>
      </c>
      <c r="K28" s="11">
        <v>563</v>
      </c>
      <c r="L28" s="2">
        <v>1732</v>
      </c>
      <c r="M28" s="9">
        <v>0.32505773672055427</v>
      </c>
      <c r="N28" s="2">
        <v>563</v>
      </c>
      <c r="O28" s="2">
        <v>563</v>
      </c>
      <c r="P28" s="2">
        <v>563</v>
      </c>
      <c r="Q28" s="3">
        <v>948.37849999999992</v>
      </c>
      <c r="R28" s="3">
        <v>1040.6025999999999</v>
      </c>
    </row>
    <row r="29" spans="1:18">
      <c r="A29" s="1">
        <v>1</v>
      </c>
      <c r="B29" s="1">
        <v>35</v>
      </c>
      <c r="C29" s="8" t="s">
        <v>26</v>
      </c>
      <c r="D29" s="1">
        <v>3500690</v>
      </c>
      <c r="E29" s="1" t="s">
        <v>47</v>
      </c>
      <c r="F29" s="2">
        <v>2270</v>
      </c>
      <c r="G29" s="2">
        <v>28</v>
      </c>
      <c r="H29" s="2"/>
      <c r="I29" s="2">
        <v>13</v>
      </c>
      <c r="J29" s="2">
        <v>0</v>
      </c>
      <c r="K29" s="11">
        <v>2311</v>
      </c>
      <c r="L29" s="2">
        <v>5312</v>
      </c>
      <c r="M29" s="9">
        <v>0.43505271084337349</v>
      </c>
      <c r="N29" s="2">
        <v>2311</v>
      </c>
      <c r="O29" s="2">
        <v>2311</v>
      </c>
      <c r="P29" s="2">
        <v>2311</v>
      </c>
      <c r="Q29" s="3">
        <v>5017.3743999999997</v>
      </c>
      <c r="R29" s="3">
        <v>6240.3584000000001</v>
      </c>
    </row>
    <row r="30" spans="1:18">
      <c r="A30" s="1">
        <v>1</v>
      </c>
      <c r="B30" s="1">
        <v>35</v>
      </c>
      <c r="C30" s="8" t="s">
        <v>26</v>
      </c>
      <c r="D30" s="1">
        <v>3500720</v>
      </c>
      <c r="E30" s="1" t="s">
        <v>48</v>
      </c>
      <c r="F30" s="2">
        <v>23</v>
      </c>
      <c r="G30" s="2">
        <v>0</v>
      </c>
      <c r="H30" s="2"/>
      <c r="I30" s="2">
        <v>1</v>
      </c>
      <c r="J30" s="2">
        <v>0</v>
      </c>
      <c r="K30" s="11">
        <v>24</v>
      </c>
      <c r="L30" s="2">
        <v>100</v>
      </c>
      <c r="M30" s="9">
        <v>0.24</v>
      </c>
      <c r="N30" s="2">
        <v>24</v>
      </c>
      <c r="O30" s="2">
        <v>24</v>
      </c>
      <c r="P30" s="2">
        <v>24</v>
      </c>
      <c r="Q30" s="3">
        <v>31.732500000000002</v>
      </c>
      <c r="R30" s="3">
        <v>31.045000000000002</v>
      </c>
    </row>
    <row r="31" spans="1:18">
      <c r="A31" s="1">
        <v>1</v>
      </c>
      <c r="B31" s="1">
        <v>35</v>
      </c>
      <c r="C31" s="8" t="s">
        <v>26</v>
      </c>
      <c r="D31" s="1">
        <v>3500750</v>
      </c>
      <c r="E31" s="1" t="s">
        <v>49</v>
      </c>
      <c r="F31" s="2">
        <v>229</v>
      </c>
      <c r="G31" s="2">
        <v>0</v>
      </c>
      <c r="H31" s="2"/>
      <c r="I31" s="2">
        <v>3</v>
      </c>
      <c r="J31" s="2">
        <v>0</v>
      </c>
      <c r="K31" s="11">
        <v>232</v>
      </c>
      <c r="L31" s="2">
        <v>874</v>
      </c>
      <c r="M31" s="9">
        <v>0.26544622425629288</v>
      </c>
      <c r="N31" s="2">
        <v>232</v>
      </c>
      <c r="O31" s="2">
        <v>232</v>
      </c>
      <c r="P31" s="2">
        <v>232</v>
      </c>
      <c r="Q31" s="3">
        <v>332.94204999999999</v>
      </c>
      <c r="R31" s="3">
        <v>338.05329999999998</v>
      </c>
    </row>
    <row r="32" spans="1:18">
      <c r="A32" s="1">
        <v>1</v>
      </c>
      <c r="B32" s="1">
        <v>35</v>
      </c>
      <c r="C32" s="8" t="s">
        <v>26</v>
      </c>
      <c r="D32" s="1">
        <v>3500790</v>
      </c>
      <c r="E32" s="1" t="s">
        <v>50</v>
      </c>
      <c r="F32" s="2">
        <v>57</v>
      </c>
      <c r="G32" s="2">
        <v>0</v>
      </c>
      <c r="H32" s="2"/>
      <c r="I32" s="2">
        <v>1</v>
      </c>
      <c r="J32" s="2">
        <v>0</v>
      </c>
      <c r="K32" s="11">
        <v>58</v>
      </c>
      <c r="L32" s="2">
        <v>172</v>
      </c>
      <c r="M32" s="9">
        <v>0.33720930232558138</v>
      </c>
      <c r="N32" s="2">
        <v>58</v>
      </c>
      <c r="O32" s="2">
        <v>58</v>
      </c>
      <c r="P32" s="2">
        <v>58</v>
      </c>
      <c r="Q32" s="3">
        <v>100.97350000000002</v>
      </c>
      <c r="R32" s="3">
        <v>112.74460000000002</v>
      </c>
    </row>
    <row r="33" spans="1:18">
      <c r="A33" s="1">
        <v>1</v>
      </c>
      <c r="B33" s="1">
        <v>35</v>
      </c>
      <c r="C33" s="8" t="s">
        <v>26</v>
      </c>
      <c r="D33" s="1">
        <v>3500810</v>
      </c>
      <c r="E33" s="1" t="s">
        <v>51</v>
      </c>
      <c r="F33" s="2">
        <v>237</v>
      </c>
      <c r="G33" s="2">
        <v>19</v>
      </c>
      <c r="H33" s="2"/>
      <c r="I33" s="2">
        <v>2</v>
      </c>
      <c r="J33" s="2">
        <v>0</v>
      </c>
      <c r="K33" s="11">
        <v>258</v>
      </c>
      <c r="L33" s="2">
        <v>719</v>
      </c>
      <c r="M33" s="9">
        <v>0.35883171070931852</v>
      </c>
      <c r="N33" s="2">
        <v>258</v>
      </c>
      <c r="O33" s="2">
        <v>258</v>
      </c>
      <c r="P33" s="2">
        <v>258</v>
      </c>
      <c r="Q33" s="3">
        <v>472.618875</v>
      </c>
      <c r="R33" s="3">
        <v>541.25795000000016</v>
      </c>
    </row>
    <row r="34" spans="1:18">
      <c r="A34" s="1">
        <v>1</v>
      </c>
      <c r="B34" s="1">
        <v>35</v>
      </c>
      <c r="C34" s="8" t="s">
        <v>26</v>
      </c>
      <c r="D34" s="1">
        <v>3500840</v>
      </c>
      <c r="E34" s="1" t="s">
        <v>52</v>
      </c>
      <c r="F34" s="2">
        <v>20</v>
      </c>
      <c r="G34" s="2">
        <v>0</v>
      </c>
      <c r="H34" s="2"/>
      <c r="I34" s="2">
        <v>0</v>
      </c>
      <c r="J34" s="2">
        <v>0</v>
      </c>
      <c r="K34" s="11">
        <v>20</v>
      </c>
      <c r="L34" s="2">
        <v>75</v>
      </c>
      <c r="M34" s="9">
        <v>0.26666666666666666</v>
      </c>
      <c r="N34" s="2">
        <v>20</v>
      </c>
      <c r="O34" s="2">
        <v>20</v>
      </c>
      <c r="P34" s="2">
        <v>20</v>
      </c>
      <c r="Q34" s="3">
        <v>28.799375000000005</v>
      </c>
      <c r="R34" s="3">
        <v>29.283750000000001</v>
      </c>
    </row>
    <row r="35" spans="1:18">
      <c r="A35" s="1">
        <v>1</v>
      </c>
      <c r="B35" s="1">
        <v>35</v>
      </c>
      <c r="C35" s="8" t="s">
        <v>26</v>
      </c>
      <c r="D35" s="1">
        <v>3500900</v>
      </c>
      <c r="E35" s="1" t="s">
        <v>53</v>
      </c>
      <c r="F35" s="2">
        <v>1566</v>
      </c>
      <c r="G35" s="2">
        <v>0</v>
      </c>
      <c r="H35" s="2"/>
      <c r="I35" s="2">
        <v>14</v>
      </c>
      <c r="J35" s="2">
        <v>0</v>
      </c>
      <c r="K35" s="11">
        <v>1580</v>
      </c>
      <c r="L35" s="2">
        <v>6644</v>
      </c>
      <c r="M35" s="9">
        <v>0.23780854906682722</v>
      </c>
      <c r="N35" s="2">
        <v>1580</v>
      </c>
      <c r="O35" s="2">
        <v>1580</v>
      </c>
      <c r="P35" s="2">
        <v>1580</v>
      </c>
      <c r="Q35" s="3">
        <v>2071.9072999999999</v>
      </c>
      <c r="R35" s="3">
        <v>2024.5</v>
      </c>
    </row>
    <row r="36" spans="1:18">
      <c r="A36" s="1">
        <v>1</v>
      </c>
      <c r="B36" s="1">
        <v>35</v>
      </c>
      <c r="C36" s="8" t="s">
        <v>26</v>
      </c>
      <c r="D36" s="1">
        <v>3500930</v>
      </c>
      <c r="E36" s="1" t="s">
        <v>54</v>
      </c>
      <c r="F36" s="2">
        <v>252</v>
      </c>
      <c r="G36" s="2">
        <v>0</v>
      </c>
      <c r="H36" s="2"/>
      <c r="I36" s="2">
        <v>5</v>
      </c>
      <c r="J36" s="2">
        <v>0</v>
      </c>
      <c r="K36" s="11">
        <v>257</v>
      </c>
      <c r="L36" s="2">
        <v>757</v>
      </c>
      <c r="M36" s="9">
        <v>0.33949801849405548</v>
      </c>
      <c r="N36" s="2">
        <v>257</v>
      </c>
      <c r="O36" s="2">
        <v>257</v>
      </c>
      <c r="P36" s="2">
        <v>257</v>
      </c>
      <c r="Q36" s="3">
        <v>450.03162499999996</v>
      </c>
      <c r="R36" s="3">
        <v>504.00385000000006</v>
      </c>
    </row>
    <row r="37" spans="1:18">
      <c r="A37" s="1">
        <v>1</v>
      </c>
      <c r="B37" s="1">
        <v>35</v>
      </c>
      <c r="C37" s="8" t="s">
        <v>26</v>
      </c>
      <c r="D37" s="1">
        <v>3500960</v>
      </c>
      <c r="E37" s="1" t="s">
        <v>55</v>
      </c>
      <c r="F37" s="2">
        <v>104</v>
      </c>
      <c r="G37" s="2">
        <v>0</v>
      </c>
      <c r="H37" s="2"/>
      <c r="I37" s="2">
        <v>2</v>
      </c>
      <c r="J37" s="2">
        <v>0</v>
      </c>
      <c r="K37" s="11">
        <v>106</v>
      </c>
      <c r="L37" s="2">
        <v>662</v>
      </c>
      <c r="M37" s="9">
        <v>0.16012084592145015</v>
      </c>
      <c r="N37" s="2">
        <v>106</v>
      </c>
      <c r="O37" s="2">
        <v>106</v>
      </c>
      <c r="P37" s="2">
        <v>106</v>
      </c>
      <c r="Q37" s="3">
        <v>108.14530000000001</v>
      </c>
      <c r="R37" s="3">
        <v>107.43020000000001</v>
      </c>
    </row>
    <row r="38" spans="1:18">
      <c r="A38" s="1">
        <v>1</v>
      </c>
      <c r="B38" s="1">
        <v>35</v>
      </c>
      <c r="C38" s="8" t="s">
        <v>26</v>
      </c>
      <c r="D38" s="1">
        <v>3500990</v>
      </c>
      <c r="E38" s="1" t="s">
        <v>56</v>
      </c>
      <c r="F38" s="2">
        <v>1856</v>
      </c>
      <c r="G38" s="2">
        <v>25</v>
      </c>
      <c r="H38" s="2"/>
      <c r="I38" s="2">
        <v>21</v>
      </c>
      <c r="J38" s="2">
        <v>0</v>
      </c>
      <c r="K38" s="11">
        <v>1902</v>
      </c>
      <c r="L38" s="2">
        <v>10636</v>
      </c>
      <c r="M38" s="9">
        <v>0.17882662655133508</v>
      </c>
      <c r="N38" s="2">
        <v>1902</v>
      </c>
      <c r="O38" s="2">
        <v>1902</v>
      </c>
      <c r="P38" s="2">
        <v>1902</v>
      </c>
      <c r="Q38" s="3">
        <v>2507.5</v>
      </c>
      <c r="R38" s="3">
        <v>2507.5</v>
      </c>
    </row>
    <row r="39" spans="1:18">
      <c r="A39" s="1">
        <v>1</v>
      </c>
      <c r="B39" s="1">
        <v>35</v>
      </c>
      <c r="C39" s="8" t="s">
        <v>26</v>
      </c>
      <c r="D39" s="1">
        <v>3501020</v>
      </c>
      <c r="E39" s="1" t="s">
        <v>57</v>
      </c>
      <c r="F39" s="2">
        <v>33</v>
      </c>
      <c r="G39" s="2">
        <v>0</v>
      </c>
      <c r="H39" s="2"/>
      <c r="I39" s="2">
        <v>1</v>
      </c>
      <c r="J39" s="2">
        <v>0</v>
      </c>
      <c r="K39" s="11">
        <v>34</v>
      </c>
      <c r="L39" s="2">
        <v>101</v>
      </c>
      <c r="M39" s="9">
        <v>0.33663366336633666</v>
      </c>
      <c r="N39" s="2">
        <v>34</v>
      </c>
      <c r="O39" s="2">
        <v>34</v>
      </c>
      <c r="P39" s="2">
        <v>34</v>
      </c>
      <c r="Q39" s="3">
        <v>59.103625000000008</v>
      </c>
      <c r="R39" s="3">
        <v>65.943050000000014</v>
      </c>
    </row>
    <row r="40" spans="1:18">
      <c r="A40" s="1">
        <v>1</v>
      </c>
      <c r="B40" s="1">
        <v>35</v>
      </c>
      <c r="C40" s="8" t="s">
        <v>26</v>
      </c>
      <c r="D40" s="1">
        <v>3501050</v>
      </c>
      <c r="E40" s="1" t="s">
        <v>58</v>
      </c>
      <c r="F40" s="2">
        <v>77</v>
      </c>
      <c r="G40" s="2">
        <v>0</v>
      </c>
      <c r="H40" s="2"/>
      <c r="I40" s="2">
        <v>0</v>
      </c>
      <c r="J40" s="2">
        <v>0</v>
      </c>
      <c r="K40" s="11">
        <v>77</v>
      </c>
      <c r="L40" s="2">
        <v>286</v>
      </c>
      <c r="M40" s="9">
        <v>0.26923076923076922</v>
      </c>
      <c r="N40" s="2">
        <v>77</v>
      </c>
      <c r="O40" s="2">
        <v>77</v>
      </c>
      <c r="P40" s="2">
        <v>77</v>
      </c>
      <c r="Q40" s="3">
        <v>111.65495</v>
      </c>
      <c r="R40" s="3">
        <v>113.8687</v>
      </c>
    </row>
    <row r="41" spans="1:18">
      <c r="A41" s="1">
        <v>1</v>
      </c>
      <c r="B41" s="1">
        <v>35</v>
      </c>
      <c r="C41" s="8" t="s">
        <v>26</v>
      </c>
      <c r="D41" s="1">
        <v>3501080</v>
      </c>
      <c r="E41" s="1" t="s">
        <v>59</v>
      </c>
      <c r="F41" s="2">
        <v>6822</v>
      </c>
      <c r="G41" s="2">
        <v>0</v>
      </c>
      <c r="H41" s="2"/>
      <c r="I41" s="2">
        <v>61</v>
      </c>
      <c r="J41" s="2">
        <v>0</v>
      </c>
      <c r="K41" s="11">
        <v>6883</v>
      </c>
      <c r="L41" s="2">
        <v>14958</v>
      </c>
      <c r="M41" s="9">
        <v>0.46015510094932477</v>
      </c>
      <c r="N41" s="2">
        <v>6883</v>
      </c>
      <c r="O41" s="2">
        <v>6883</v>
      </c>
      <c r="P41" s="2">
        <v>6883</v>
      </c>
      <c r="Q41" s="3">
        <v>15630.29335</v>
      </c>
      <c r="R41" s="3">
        <v>19825.043100000003</v>
      </c>
    </row>
    <row r="42" spans="1:18">
      <c r="A42" s="1">
        <v>1</v>
      </c>
      <c r="B42" s="1">
        <v>35</v>
      </c>
      <c r="C42" s="8" t="s">
        <v>26</v>
      </c>
      <c r="D42" s="1">
        <v>3501110</v>
      </c>
      <c r="E42" s="1" t="s">
        <v>60</v>
      </c>
      <c r="F42" s="2">
        <v>4917</v>
      </c>
      <c r="G42" s="2">
        <v>0</v>
      </c>
      <c r="H42" s="2"/>
      <c r="I42" s="2">
        <v>45</v>
      </c>
      <c r="J42" s="2">
        <v>0</v>
      </c>
      <c r="K42" s="11">
        <v>4962</v>
      </c>
      <c r="L42" s="2">
        <v>14292</v>
      </c>
      <c r="M42" s="9">
        <v>0.34718723761544923</v>
      </c>
      <c r="N42" s="2">
        <v>4962</v>
      </c>
      <c r="O42" s="2">
        <v>4962</v>
      </c>
      <c r="P42" s="2">
        <v>4962</v>
      </c>
      <c r="Q42" s="3">
        <v>8853.6585000000014</v>
      </c>
      <c r="R42" s="3">
        <v>10010.010600000003</v>
      </c>
    </row>
    <row r="43" spans="1:18">
      <c r="A43" s="1">
        <v>1</v>
      </c>
      <c r="B43" s="1">
        <v>35</v>
      </c>
      <c r="C43" s="8" t="s">
        <v>26</v>
      </c>
      <c r="D43" s="1">
        <v>3501140</v>
      </c>
      <c r="E43" s="1" t="s">
        <v>61</v>
      </c>
      <c r="F43" s="2">
        <v>18</v>
      </c>
      <c r="G43" s="2">
        <v>0</v>
      </c>
      <c r="H43" s="2"/>
      <c r="I43" s="2">
        <v>0</v>
      </c>
      <c r="J43" s="2">
        <v>0</v>
      </c>
      <c r="K43" s="11">
        <v>18</v>
      </c>
      <c r="L43" s="2">
        <v>55</v>
      </c>
      <c r="M43" s="9">
        <v>0.32727272727272727</v>
      </c>
      <c r="N43" s="2">
        <v>18</v>
      </c>
      <c r="O43" s="2">
        <v>18</v>
      </c>
      <c r="P43" s="2">
        <v>18</v>
      </c>
      <c r="Q43" s="3">
        <v>30.511875</v>
      </c>
      <c r="R43" s="3">
        <v>33.592750000000002</v>
      </c>
    </row>
    <row r="44" spans="1:18">
      <c r="A44" s="1">
        <v>1</v>
      </c>
      <c r="B44" s="1">
        <v>35</v>
      </c>
      <c r="C44" s="8" t="s">
        <v>26</v>
      </c>
      <c r="D44" s="1">
        <v>3501170</v>
      </c>
      <c r="E44" s="1" t="s">
        <v>62</v>
      </c>
      <c r="F44" s="2">
        <v>1575</v>
      </c>
      <c r="G44" s="2">
        <v>0</v>
      </c>
      <c r="H44" s="2"/>
      <c r="I44" s="2">
        <v>20</v>
      </c>
      <c r="J44" s="2">
        <v>0</v>
      </c>
      <c r="K44" s="11">
        <v>1595</v>
      </c>
      <c r="L44" s="2">
        <v>4914</v>
      </c>
      <c r="M44" s="9">
        <v>0.32458282458282456</v>
      </c>
      <c r="N44" s="2">
        <v>1595</v>
      </c>
      <c r="O44" s="2">
        <v>1595</v>
      </c>
      <c r="P44" s="2">
        <v>1595</v>
      </c>
      <c r="Q44" s="3">
        <v>2683.1382499999995</v>
      </c>
      <c r="R44" s="3">
        <v>2941.8776999999995</v>
      </c>
    </row>
    <row r="45" spans="1:18">
      <c r="A45" s="1">
        <v>1</v>
      </c>
      <c r="B45" s="1">
        <v>35</v>
      </c>
      <c r="C45" s="8" t="s">
        <v>26</v>
      </c>
      <c r="D45" s="1">
        <v>3501200</v>
      </c>
      <c r="E45" s="1" t="s">
        <v>63</v>
      </c>
      <c r="F45" s="2">
        <v>182</v>
      </c>
      <c r="G45" s="2">
        <v>0</v>
      </c>
      <c r="H45" s="2"/>
      <c r="I45" s="2">
        <v>3</v>
      </c>
      <c r="J45" s="2">
        <v>0</v>
      </c>
      <c r="K45" s="11">
        <v>185</v>
      </c>
      <c r="L45" s="2">
        <v>510</v>
      </c>
      <c r="M45" s="9">
        <v>0.36274509803921567</v>
      </c>
      <c r="N45" s="2">
        <v>185</v>
      </c>
      <c r="O45" s="2">
        <v>185</v>
      </c>
      <c r="P45" s="2">
        <v>185</v>
      </c>
      <c r="Q45" s="3">
        <v>341.72375</v>
      </c>
      <c r="R45" s="3">
        <v>392.90550000000007</v>
      </c>
    </row>
    <row r="46" spans="1:18">
      <c r="A46" s="1">
        <v>1</v>
      </c>
      <c r="B46" s="1">
        <v>35</v>
      </c>
      <c r="C46" s="8" t="s">
        <v>26</v>
      </c>
      <c r="D46" s="1">
        <v>3501230</v>
      </c>
      <c r="E46" s="1" t="s">
        <v>64</v>
      </c>
      <c r="F46" s="2">
        <v>834</v>
      </c>
      <c r="G46" s="2">
        <v>0</v>
      </c>
      <c r="H46" s="2"/>
      <c r="I46" s="2">
        <v>8</v>
      </c>
      <c r="J46" s="2">
        <v>0</v>
      </c>
      <c r="K46" s="11">
        <v>842</v>
      </c>
      <c r="L46" s="2">
        <v>1740</v>
      </c>
      <c r="M46" s="9">
        <v>0.48390804597701148</v>
      </c>
      <c r="N46" s="2">
        <v>842</v>
      </c>
      <c r="O46" s="2">
        <v>842</v>
      </c>
      <c r="P46" s="2">
        <v>842</v>
      </c>
      <c r="Q46" s="3">
        <v>1983.5254999999997</v>
      </c>
      <c r="R46" s="3">
        <v>2554.1429999999996</v>
      </c>
    </row>
    <row r="47" spans="1:18">
      <c r="A47" s="1">
        <v>1</v>
      </c>
      <c r="B47" s="1">
        <v>35</v>
      </c>
      <c r="C47" s="8" t="s">
        <v>26</v>
      </c>
      <c r="D47" s="1">
        <v>3501260</v>
      </c>
      <c r="E47" s="1" t="s">
        <v>65</v>
      </c>
      <c r="F47" s="2">
        <v>1501</v>
      </c>
      <c r="G47" s="2">
        <v>12</v>
      </c>
      <c r="H47" s="2"/>
      <c r="I47" s="2">
        <v>30</v>
      </c>
      <c r="J47" s="2">
        <v>0</v>
      </c>
      <c r="K47" s="11">
        <v>1543</v>
      </c>
      <c r="L47" s="2">
        <v>8141</v>
      </c>
      <c r="M47" s="9">
        <v>0.18953445522663062</v>
      </c>
      <c r="N47" s="2">
        <v>1543</v>
      </c>
      <c r="O47" s="2">
        <v>1543</v>
      </c>
      <c r="P47" s="2">
        <v>1543</v>
      </c>
      <c r="Q47" s="3">
        <v>1969</v>
      </c>
      <c r="R47" s="3">
        <v>1969</v>
      </c>
    </row>
    <row r="48" spans="1:18">
      <c r="A48" s="1">
        <v>1</v>
      </c>
      <c r="B48" s="1">
        <v>35</v>
      </c>
      <c r="C48" s="8" t="s">
        <v>26</v>
      </c>
      <c r="D48" s="1">
        <v>3501290</v>
      </c>
      <c r="E48" s="1" t="s">
        <v>66</v>
      </c>
      <c r="F48" s="2">
        <v>68</v>
      </c>
      <c r="G48" s="2">
        <v>0</v>
      </c>
      <c r="H48" s="2"/>
      <c r="I48" s="2">
        <v>0</v>
      </c>
      <c r="J48" s="2">
        <v>0</v>
      </c>
      <c r="K48" s="11">
        <v>68</v>
      </c>
      <c r="L48" s="2">
        <v>196</v>
      </c>
      <c r="M48" s="9">
        <v>0.34693877551020408</v>
      </c>
      <c r="N48" s="2">
        <v>68</v>
      </c>
      <c r="O48" s="2">
        <v>68</v>
      </c>
      <c r="P48" s="2">
        <v>68</v>
      </c>
      <c r="Q48" s="3">
        <v>121.26049999999999</v>
      </c>
      <c r="R48" s="3">
        <v>137.05780000000001</v>
      </c>
    </row>
    <row r="49" spans="1:18">
      <c r="A49" s="1">
        <v>1</v>
      </c>
      <c r="B49" s="1">
        <v>35</v>
      </c>
      <c r="C49" s="8" t="s">
        <v>26</v>
      </c>
      <c r="D49" s="1">
        <v>3501320</v>
      </c>
      <c r="E49" s="1" t="s">
        <v>67</v>
      </c>
      <c r="F49" s="2">
        <v>11</v>
      </c>
      <c r="G49" s="2">
        <v>0</v>
      </c>
      <c r="H49" s="2"/>
      <c r="I49" s="2">
        <v>1</v>
      </c>
      <c r="J49" s="2">
        <v>0</v>
      </c>
      <c r="K49" s="11">
        <v>12</v>
      </c>
      <c r="L49" s="2">
        <v>35</v>
      </c>
      <c r="M49" s="9">
        <v>0.34285714285714286</v>
      </c>
      <c r="N49" s="2">
        <v>12</v>
      </c>
      <c r="O49" s="2">
        <v>12</v>
      </c>
      <c r="P49" s="2">
        <v>12</v>
      </c>
      <c r="Q49" s="3">
        <v>21.189375000000005</v>
      </c>
      <c r="R49" s="3">
        <v>23.831750000000007</v>
      </c>
    </row>
    <row r="50" spans="1:18">
      <c r="A50" s="1">
        <v>1</v>
      </c>
      <c r="B50" s="1">
        <v>35</v>
      </c>
      <c r="C50" s="8" t="s">
        <v>26</v>
      </c>
      <c r="D50" s="1">
        <v>3501350</v>
      </c>
      <c r="E50" s="1" t="s">
        <v>68</v>
      </c>
      <c r="F50" s="2">
        <v>92</v>
      </c>
      <c r="G50" s="2">
        <v>0</v>
      </c>
      <c r="H50" s="2"/>
      <c r="I50" s="2">
        <v>2</v>
      </c>
      <c r="J50" s="2">
        <v>0</v>
      </c>
      <c r="K50" s="11">
        <v>94</v>
      </c>
      <c r="L50" s="2">
        <v>474</v>
      </c>
      <c r="M50" s="9">
        <v>0.19831223628691982</v>
      </c>
      <c r="N50" s="2">
        <v>94</v>
      </c>
      <c r="O50" s="2">
        <v>94</v>
      </c>
      <c r="P50" s="2">
        <v>94</v>
      </c>
      <c r="Q50" s="3">
        <v>109.1131</v>
      </c>
      <c r="R50" s="3">
        <v>104.0754</v>
      </c>
    </row>
    <row r="51" spans="1:18">
      <c r="A51" s="1">
        <v>1</v>
      </c>
      <c r="B51" s="1">
        <v>35</v>
      </c>
      <c r="C51" s="8" t="s">
        <v>26</v>
      </c>
      <c r="D51" s="1">
        <v>3501380</v>
      </c>
      <c r="E51" s="1" t="s">
        <v>69</v>
      </c>
      <c r="F51" s="2">
        <v>110</v>
      </c>
      <c r="G51" s="2">
        <v>0</v>
      </c>
      <c r="H51" s="2"/>
      <c r="I51" s="2">
        <v>1</v>
      </c>
      <c r="J51" s="2">
        <v>0</v>
      </c>
      <c r="K51" s="11">
        <v>111</v>
      </c>
      <c r="L51" s="2">
        <v>300</v>
      </c>
      <c r="M51" s="9">
        <v>0.37</v>
      </c>
      <c r="N51" s="2">
        <v>111</v>
      </c>
      <c r="O51" s="2">
        <v>111</v>
      </c>
      <c r="P51" s="2">
        <v>111</v>
      </c>
      <c r="Q51" s="3">
        <v>208.08749999999998</v>
      </c>
      <c r="R51" s="3">
        <v>240.91500000000002</v>
      </c>
    </row>
    <row r="52" spans="1:18">
      <c r="A52" s="1">
        <v>1</v>
      </c>
      <c r="B52" s="1">
        <v>35</v>
      </c>
      <c r="C52" s="8" t="s">
        <v>26</v>
      </c>
      <c r="D52" s="1">
        <v>3501410</v>
      </c>
      <c r="E52" s="1" t="s">
        <v>70</v>
      </c>
      <c r="F52" s="2">
        <v>175</v>
      </c>
      <c r="G52" s="2">
        <v>0</v>
      </c>
      <c r="H52" s="2"/>
      <c r="I52" s="2">
        <v>1</v>
      </c>
      <c r="J52" s="2">
        <v>0</v>
      </c>
      <c r="K52" s="11">
        <v>176</v>
      </c>
      <c r="L52" s="2">
        <v>1405</v>
      </c>
      <c r="M52" s="9">
        <v>0.12526690391459075</v>
      </c>
      <c r="N52" s="2">
        <v>176</v>
      </c>
      <c r="O52" s="2">
        <v>0</v>
      </c>
      <c r="P52" s="2">
        <v>176</v>
      </c>
      <c r="Q52" s="3">
        <v>176</v>
      </c>
      <c r="R52" s="3">
        <v>176</v>
      </c>
    </row>
    <row r="53" spans="1:18">
      <c r="A53" s="1">
        <v>1</v>
      </c>
      <c r="B53" s="1">
        <v>35</v>
      </c>
      <c r="C53" s="8" t="s">
        <v>26</v>
      </c>
      <c r="D53" s="1">
        <v>3501470</v>
      </c>
      <c r="E53" s="1" t="s">
        <v>71</v>
      </c>
      <c r="F53" s="2">
        <v>36</v>
      </c>
      <c r="G53" s="2">
        <v>0</v>
      </c>
      <c r="H53" s="2"/>
      <c r="I53" s="2">
        <v>1</v>
      </c>
      <c r="J53" s="2">
        <v>0</v>
      </c>
      <c r="K53" s="11">
        <v>37</v>
      </c>
      <c r="L53" s="2">
        <v>180</v>
      </c>
      <c r="M53" s="9">
        <v>0.20555555555555555</v>
      </c>
      <c r="N53" s="2">
        <v>37</v>
      </c>
      <c r="O53" s="2">
        <v>37</v>
      </c>
      <c r="P53" s="2">
        <v>37</v>
      </c>
      <c r="Q53" s="3">
        <v>43.716999999999999</v>
      </c>
      <c r="R53" s="3">
        <v>41.478000000000002</v>
      </c>
    </row>
    <row r="54" spans="1:18">
      <c r="A54" s="1">
        <v>1</v>
      </c>
      <c r="B54" s="1">
        <v>35</v>
      </c>
      <c r="C54" s="8" t="s">
        <v>26</v>
      </c>
      <c r="D54" s="1">
        <v>3501500</v>
      </c>
      <c r="E54" s="1" t="s">
        <v>72</v>
      </c>
      <c r="F54" s="2">
        <v>6770</v>
      </c>
      <c r="G54" s="2">
        <v>117</v>
      </c>
      <c r="H54" s="2"/>
      <c r="I54" s="2">
        <v>62</v>
      </c>
      <c r="J54" s="2">
        <v>0</v>
      </c>
      <c r="K54" s="11">
        <v>6949</v>
      </c>
      <c r="L54" s="2">
        <v>24207</v>
      </c>
      <c r="M54" s="9">
        <v>0.28706572479034992</v>
      </c>
      <c r="N54" s="2">
        <v>6949</v>
      </c>
      <c r="O54" s="2">
        <v>6949</v>
      </c>
      <c r="P54" s="2">
        <v>6949</v>
      </c>
      <c r="Q54" s="3">
        <v>12421.5</v>
      </c>
      <c r="R54" s="3">
        <v>13593.25</v>
      </c>
    </row>
    <row r="55" spans="1:18">
      <c r="A55" s="1">
        <v>1</v>
      </c>
      <c r="B55" s="1">
        <v>35</v>
      </c>
      <c r="C55" s="8" t="s">
        <v>26</v>
      </c>
      <c r="D55" s="1">
        <v>3501530</v>
      </c>
      <c r="E55" s="1" t="s">
        <v>73</v>
      </c>
      <c r="F55" s="2">
        <v>616</v>
      </c>
      <c r="G55" s="2">
        <v>0</v>
      </c>
      <c r="H55" s="2"/>
      <c r="I55" s="2">
        <v>11</v>
      </c>
      <c r="J55" s="2">
        <v>0</v>
      </c>
      <c r="K55" s="11">
        <v>627</v>
      </c>
      <c r="L55" s="2">
        <v>2081</v>
      </c>
      <c r="M55" s="9">
        <v>0.30129745314752521</v>
      </c>
      <c r="N55" s="2">
        <v>627</v>
      </c>
      <c r="O55" s="2">
        <v>627</v>
      </c>
      <c r="P55" s="2">
        <v>627</v>
      </c>
      <c r="Q55" s="3">
        <v>979.2533249999999</v>
      </c>
      <c r="R55" s="3">
        <v>1028.7264499999999</v>
      </c>
    </row>
    <row r="56" spans="1:18">
      <c r="A56" s="1">
        <v>1</v>
      </c>
      <c r="B56" s="1">
        <v>35</v>
      </c>
      <c r="C56" s="8" t="s">
        <v>26</v>
      </c>
      <c r="D56" s="1">
        <v>3501590</v>
      </c>
      <c r="E56" s="1" t="s">
        <v>74</v>
      </c>
      <c r="F56" s="2">
        <v>33</v>
      </c>
      <c r="G56" s="2">
        <v>0</v>
      </c>
      <c r="H56" s="2"/>
      <c r="I56" s="2">
        <v>3</v>
      </c>
      <c r="J56" s="2">
        <v>0</v>
      </c>
      <c r="K56" s="11">
        <v>36</v>
      </c>
      <c r="L56" s="2">
        <v>163</v>
      </c>
      <c r="M56" s="9">
        <v>0.22085889570552147</v>
      </c>
      <c r="N56" s="2">
        <v>36</v>
      </c>
      <c r="O56" s="2">
        <v>36</v>
      </c>
      <c r="P56" s="2">
        <v>36</v>
      </c>
      <c r="Q56" s="3">
        <v>43.953450000000004</v>
      </c>
      <c r="R56" s="3">
        <v>41.302300000000002</v>
      </c>
    </row>
    <row r="57" spans="1:18">
      <c r="A57" s="1">
        <v>1</v>
      </c>
      <c r="B57" s="1">
        <v>35</v>
      </c>
      <c r="C57" s="8" t="s">
        <v>26</v>
      </c>
      <c r="D57" s="1">
        <v>3501620</v>
      </c>
      <c r="E57" s="1" t="s">
        <v>75</v>
      </c>
      <c r="F57" s="2">
        <v>209</v>
      </c>
      <c r="G57" s="2">
        <v>0</v>
      </c>
      <c r="H57" s="2"/>
      <c r="I57" s="2">
        <v>0</v>
      </c>
      <c r="J57" s="2">
        <v>0</v>
      </c>
      <c r="K57" s="11">
        <v>209</v>
      </c>
      <c r="L57" s="2">
        <v>692</v>
      </c>
      <c r="M57" s="9">
        <v>0.30202312138728321</v>
      </c>
      <c r="N57" s="2">
        <v>209</v>
      </c>
      <c r="O57" s="2">
        <v>209</v>
      </c>
      <c r="P57" s="2">
        <v>209</v>
      </c>
      <c r="Q57" s="3">
        <v>327.10849999999994</v>
      </c>
      <c r="R57" s="3">
        <v>344.03059999999994</v>
      </c>
    </row>
    <row r="58" spans="1:18">
      <c r="A58" s="1">
        <v>1</v>
      </c>
      <c r="B58" s="1">
        <v>35</v>
      </c>
      <c r="C58" s="8" t="s">
        <v>26</v>
      </c>
      <c r="D58" s="1">
        <v>3501650</v>
      </c>
      <c r="E58" s="1" t="s">
        <v>76</v>
      </c>
      <c r="F58" s="2">
        <v>78</v>
      </c>
      <c r="G58" s="2">
        <v>0</v>
      </c>
      <c r="H58" s="2"/>
      <c r="I58" s="2">
        <v>2</v>
      </c>
      <c r="J58" s="2">
        <v>0</v>
      </c>
      <c r="K58" s="11">
        <v>80</v>
      </c>
      <c r="L58" s="2">
        <v>3272</v>
      </c>
      <c r="M58" s="9">
        <v>2.4449877750611249E-2</v>
      </c>
      <c r="N58" s="2">
        <v>80</v>
      </c>
      <c r="O58" s="2">
        <v>0</v>
      </c>
      <c r="P58" s="2">
        <v>0</v>
      </c>
      <c r="Q58" s="3">
        <v>0</v>
      </c>
      <c r="R58" s="3">
        <v>0</v>
      </c>
    </row>
    <row r="59" spans="1:18">
      <c r="A59" s="1">
        <v>1</v>
      </c>
      <c r="B59" s="1">
        <v>35</v>
      </c>
      <c r="C59" s="8" t="s">
        <v>26</v>
      </c>
      <c r="D59" s="1">
        <v>3501680</v>
      </c>
      <c r="E59" s="1" t="s">
        <v>77</v>
      </c>
      <c r="F59" s="2">
        <v>2192</v>
      </c>
      <c r="G59" s="2">
        <v>0</v>
      </c>
      <c r="H59" s="2"/>
      <c r="I59" s="2">
        <v>44</v>
      </c>
      <c r="J59" s="2">
        <v>0</v>
      </c>
      <c r="K59" s="11">
        <v>2236</v>
      </c>
      <c r="L59" s="2">
        <v>8833</v>
      </c>
      <c r="M59" s="9">
        <v>0.25314162798596174</v>
      </c>
      <c r="N59" s="2">
        <v>2236</v>
      </c>
      <c r="O59" s="2">
        <v>2236</v>
      </c>
      <c r="P59" s="2">
        <v>2236</v>
      </c>
      <c r="Q59" s="3">
        <v>3093.1317250000002</v>
      </c>
      <c r="R59" s="3">
        <v>3090.4448499999999</v>
      </c>
    </row>
    <row r="60" spans="1:18">
      <c r="A60" s="1">
        <v>1</v>
      </c>
      <c r="B60" s="1">
        <v>35</v>
      </c>
      <c r="C60" s="8" t="s">
        <v>26</v>
      </c>
      <c r="D60" s="1">
        <v>3501710</v>
      </c>
      <c r="E60" s="1" t="s">
        <v>78</v>
      </c>
      <c r="F60" s="2">
        <v>81</v>
      </c>
      <c r="G60" s="2">
        <v>0</v>
      </c>
      <c r="H60" s="2"/>
      <c r="I60" s="2">
        <v>1</v>
      </c>
      <c r="J60" s="2">
        <v>0</v>
      </c>
      <c r="K60" s="11">
        <v>82</v>
      </c>
      <c r="L60" s="2">
        <v>429</v>
      </c>
      <c r="M60" s="9">
        <v>0.19114219114219114</v>
      </c>
      <c r="N60" s="2">
        <v>82</v>
      </c>
      <c r="O60" s="2">
        <v>82</v>
      </c>
      <c r="P60" s="2">
        <v>82</v>
      </c>
      <c r="Q60" s="3">
        <v>93.371350000000007</v>
      </c>
      <c r="R60" s="3">
        <v>89.5809</v>
      </c>
    </row>
    <row r="61" spans="1:18">
      <c r="A61" s="1">
        <v>1</v>
      </c>
      <c r="B61" s="1">
        <v>35</v>
      </c>
      <c r="C61" s="8" t="s">
        <v>26</v>
      </c>
      <c r="D61" s="1">
        <v>3501740</v>
      </c>
      <c r="E61" s="1" t="s">
        <v>79</v>
      </c>
      <c r="F61" s="2">
        <v>523</v>
      </c>
      <c r="G61" s="2">
        <v>7</v>
      </c>
      <c r="H61" s="2"/>
      <c r="I61" s="2">
        <v>10</v>
      </c>
      <c r="J61" s="2">
        <v>0</v>
      </c>
      <c r="K61" s="11">
        <v>540</v>
      </c>
      <c r="L61" s="2">
        <v>2957</v>
      </c>
      <c r="M61" s="9">
        <v>0.1826175177544809</v>
      </c>
      <c r="N61" s="2">
        <v>540</v>
      </c>
      <c r="O61" s="2">
        <v>540</v>
      </c>
      <c r="P61" s="2">
        <v>540</v>
      </c>
      <c r="Q61" s="3">
        <v>599.47455000000014</v>
      </c>
      <c r="R61" s="3">
        <v>579.64970000000005</v>
      </c>
    </row>
    <row r="62" spans="1:18">
      <c r="A62" s="1">
        <v>1</v>
      </c>
      <c r="B62" s="1">
        <v>35</v>
      </c>
      <c r="C62" s="8" t="s">
        <v>26</v>
      </c>
      <c r="D62" s="1">
        <v>3501770</v>
      </c>
      <c r="E62" s="1" t="s">
        <v>80</v>
      </c>
      <c r="F62" s="2">
        <v>292</v>
      </c>
      <c r="G62" s="2">
        <v>0</v>
      </c>
      <c r="H62" s="2"/>
      <c r="I62" s="2">
        <v>3</v>
      </c>
      <c r="J62" s="2">
        <v>0</v>
      </c>
      <c r="K62" s="11">
        <v>295</v>
      </c>
      <c r="L62" s="2">
        <v>626</v>
      </c>
      <c r="M62" s="9">
        <v>0.47124600638977637</v>
      </c>
      <c r="N62" s="2">
        <v>295</v>
      </c>
      <c r="O62" s="2">
        <v>295</v>
      </c>
      <c r="P62" s="2">
        <v>295</v>
      </c>
      <c r="Q62" s="3">
        <v>681.90745000000015</v>
      </c>
      <c r="R62" s="3">
        <v>871.34570000000008</v>
      </c>
    </row>
    <row r="63" spans="1:18">
      <c r="A63" s="1">
        <v>1</v>
      </c>
      <c r="B63" s="1">
        <v>35</v>
      </c>
      <c r="C63" s="8" t="s">
        <v>26</v>
      </c>
      <c r="D63" s="1">
        <v>3501800</v>
      </c>
      <c r="E63" s="1" t="s">
        <v>81</v>
      </c>
      <c r="F63" s="2">
        <v>20</v>
      </c>
      <c r="G63" s="2">
        <v>0</v>
      </c>
      <c r="H63" s="2"/>
      <c r="I63" s="2">
        <v>0</v>
      </c>
      <c r="J63" s="2">
        <v>0</v>
      </c>
      <c r="K63" s="11">
        <v>20</v>
      </c>
      <c r="L63" s="2">
        <v>71</v>
      </c>
      <c r="M63" s="9">
        <v>0.28169014084507044</v>
      </c>
      <c r="N63" s="2">
        <v>20</v>
      </c>
      <c r="O63" s="2">
        <v>20</v>
      </c>
      <c r="P63" s="2">
        <v>20</v>
      </c>
      <c r="Q63" s="3">
        <v>29.930075000000006</v>
      </c>
      <c r="R63" s="3">
        <v>30.921950000000002</v>
      </c>
    </row>
    <row r="64" spans="1:18">
      <c r="A64" s="1">
        <v>1</v>
      </c>
      <c r="B64" s="1">
        <v>35</v>
      </c>
      <c r="C64" s="8" t="s">
        <v>26</v>
      </c>
      <c r="D64" s="1">
        <v>3501830</v>
      </c>
      <c r="E64" s="1" t="s">
        <v>82</v>
      </c>
      <c r="F64" s="2">
        <v>53</v>
      </c>
      <c r="G64" s="2">
        <v>0</v>
      </c>
      <c r="H64" s="2"/>
      <c r="I64" s="2">
        <v>1</v>
      </c>
      <c r="J64" s="2">
        <v>0</v>
      </c>
      <c r="K64" s="11">
        <v>54</v>
      </c>
      <c r="L64" s="2">
        <v>230</v>
      </c>
      <c r="M64" s="9">
        <v>0.23478260869565218</v>
      </c>
      <c r="N64" s="2">
        <v>54</v>
      </c>
      <c r="O64" s="2">
        <v>54</v>
      </c>
      <c r="P64" s="2">
        <v>54</v>
      </c>
      <c r="Q64" s="3">
        <v>69.984749999999991</v>
      </c>
      <c r="R64" s="3">
        <v>67.803500000000014</v>
      </c>
    </row>
    <row r="65" spans="1:18">
      <c r="A65" s="1">
        <v>1</v>
      </c>
      <c r="B65" s="1">
        <v>35</v>
      </c>
      <c r="C65" s="8" t="s">
        <v>26</v>
      </c>
      <c r="D65" s="1">
        <v>3501980</v>
      </c>
      <c r="E65" s="1" t="s">
        <v>83</v>
      </c>
      <c r="F65" s="2">
        <v>95</v>
      </c>
      <c r="G65" s="2">
        <v>0</v>
      </c>
      <c r="H65" s="2"/>
      <c r="I65" s="2">
        <v>1</v>
      </c>
      <c r="J65" s="2">
        <v>0</v>
      </c>
      <c r="K65" s="11">
        <v>96</v>
      </c>
      <c r="L65" s="2">
        <v>438</v>
      </c>
      <c r="M65" s="9">
        <v>0.21917808219178081</v>
      </c>
      <c r="N65" s="2">
        <v>96</v>
      </c>
      <c r="O65" s="2">
        <v>96</v>
      </c>
      <c r="P65" s="2">
        <v>96</v>
      </c>
      <c r="Q65" s="3">
        <v>116.81969999999998</v>
      </c>
      <c r="R65" s="3">
        <v>109.87979999999999</v>
      </c>
    </row>
    <row r="66" spans="1:18">
      <c r="A66" s="1">
        <v>1</v>
      </c>
      <c r="B66" s="1">
        <v>35</v>
      </c>
      <c r="C66" s="8" t="s">
        <v>26</v>
      </c>
      <c r="D66" s="1">
        <v>3501860</v>
      </c>
      <c r="E66" s="1" t="s">
        <v>84</v>
      </c>
      <c r="F66" s="2">
        <v>198</v>
      </c>
      <c r="G66" s="2">
        <v>0</v>
      </c>
      <c r="H66" s="2"/>
      <c r="I66" s="2">
        <v>2</v>
      </c>
      <c r="J66" s="2">
        <v>0</v>
      </c>
      <c r="K66" s="11">
        <v>200</v>
      </c>
      <c r="L66" s="2">
        <v>660</v>
      </c>
      <c r="M66" s="9">
        <v>0.30303030303030304</v>
      </c>
      <c r="N66" s="2">
        <v>200</v>
      </c>
      <c r="O66" s="2">
        <v>200</v>
      </c>
      <c r="P66" s="2">
        <v>200</v>
      </c>
      <c r="Q66" s="3">
        <v>314.14249999999998</v>
      </c>
      <c r="R66" s="3">
        <v>331.11300000000006</v>
      </c>
    </row>
    <row r="67" spans="1:18">
      <c r="A67" s="1">
        <v>1</v>
      </c>
      <c r="B67" s="1">
        <v>35</v>
      </c>
      <c r="C67" s="8" t="s">
        <v>26</v>
      </c>
      <c r="D67" s="1">
        <v>3501890</v>
      </c>
      <c r="E67" s="1" t="s">
        <v>85</v>
      </c>
      <c r="F67" s="2">
        <v>839</v>
      </c>
      <c r="G67" s="2">
        <v>0</v>
      </c>
      <c r="H67" s="2"/>
      <c r="I67" s="2">
        <v>13</v>
      </c>
      <c r="J67" s="2">
        <v>0</v>
      </c>
      <c r="K67" s="11">
        <v>852</v>
      </c>
      <c r="L67" s="2">
        <v>4896</v>
      </c>
      <c r="M67" s="9">
        <v>0.17401960784313725</v>
      </c>
      <c r="N67" s="2">
        <v>852</v>
      </c>
      <c r="O67" s="2">
        <v>852</v>
      </c>
      <c r="P67" s="2">
        <v>852</v>
      </c>
      <c r="Q67" s="3">
        <v>932.5</v>
      </c>
      <c r="R67" s="3">
        <v>932.5</v>
      </c>
    </row>
    <row r="68" spans="1:18">
      <c r="A68" s="1">
        <v>1</v>
      </c>
      <c r="B68" s="1">
        <v>35</v>
      </c>
      <c r="C68" s="8" t="s">
        <v>26</v>
      </c>
      <c r="D68" s="1">
        <v>3501920</v>
      </c>
      <c r="E68" s="1" t="s">
        <v>86</v>
      </c>
      <c r="F68" s="2">
        <v>6</v>
      </c>
      <c r="G68" s="2">
        <v>0</v>
      </c>
      <c r="H68" s="2"/>
      <c r="I68" s="2">
        <v>0</v>
      </c>
      <c r="J68" s="2">
        <v>0</v>
      </c>
      <c r="K68" s="11">
        <v>6</v>
      </c>
      <c r="L68" s="2">
        <v>29</v>
      </c>
      <c r="M68" s="9">
        <v>0.20689655172413793</v>
      </c>
      <c r="N68" s="2">
        <v>0</v>
      </c>
      <c r="O68" s="2">
        <v>0</v>
      </c>
      <c r="P68" s="2">
        <v>0</v>
      </c>
      <c r="Q68" s="3">
        <v>0</v>
      </c>
      <c r="R68" s="3">
        <v>0</v>
      </c>
    </row>
    <row r="69" spans="1:18">
      <c r="A69" s="1">
        <v>1</v>
      </c>
      <c r="B69" s="1">
        <v>35</v>
      </c>
      <c r="C69" s="8" t="s">
        <v>26</v>
      </c>
      <c r="D69" s="1">
        <v>3501950</v>
      </c>
      <c r="E69" s="1" t="s">
        <v>87</v>
      </c>
      <c r="F69" s="2">
        <v>151</v>
      </c>
      <c r="G69" s="2">
        <v>0</v>
      </c>
      <c r="H69" s="2"/>
      <c r="I69" s="2">
        <v>3</v>
      </c>
      <c r="J69" s="2">
        <v>0</v>
      </c>
      <c r="K69" s="11">
        <v>154</v>
      </c>
      <c r="L69" s="2">
        <v>307</v>
      </c>
      <c r="M69" s="9">
        <v>0.50162866449511401</v>
      </c>
      <c r="N69" s="2">
        <v>154</v>
      </c>
      <c r="O69" s="2">
        <v>154</v>
      </c>
      <c r="P69" s="2">
        <v>154</v>
      </c>
      <c r="Q69" s="3">
        <v>371.72777499999995</v>
      </c>
      <c r="R69" s="3">
        <v>483.28615000000002</v>
      </c>
    </row>
    <row r="70" spans="1:18">
      <c r="A70" s="1">
        <v>1</v>
      </c>
      <c r="B70" s="1">
        <v>35</v>
      </c>
      <c r="C70" s="8" t="s">
        <v>26</v>
      </c>
      <c r="D70" s="1">
        <v>3502010</v>
      </c>
      <c r="E70" s="1" t="s">
        <v>88</v>
      </c>
      <c r="F70" s="2">
        <v>162</v>
      </c>
      <c r="G70" s="2">
        <v>0</v>
      </c>
      <c r="H70" s="2"/>
      <c r="I70" s="2">
        <v>3</v>
      </c>
      <c r="J70" s="2">
        <v>0</v>
      </c>
      <c r="K70" s="11">
        <v>165</v>
      </c>
      <c r="L70" s="2">
        <v>799</v>
      </c>
      <c r="M70" s="9">
        <v>0.20650813516896119</v>
      </c>
      <c r="N70" s="2">
        <v>165</v>
      </c>
      <c r="O70" s="2">
        <v>165</v>
      </c>
      <c r="P70" s="2">
        <v>165</v>
      </c>
      <c r="Q70" s="3">
        <v>195.38684999999998</v>
      </c>
      <c r="R70" s="3">
        <v>185.25790000000001</v>
      </c>
    </row>
    <row r="71" spans="1:18">
      <c r="A71" s="1">
        <v>1</v>
      </c>
      <c r="B71" s="1">
        <v>35</v>
      </c>
      <c r="C71" s="8" t="s">
        <v>26</v>
      </c>
      <c r="D71" s="1">
        <v>3502040</v>
      </c>
      <c r="E71" s="1" t="s">
        <v>89</v>
      </c>
      <c r="F71" s="2">
        <v>134</v>
      </c>
      <c r="G71" s="2">
        <v>0</v>
      </c>
      <c r="H71" s="2"/>
      <c r="I71" s="2">
        <v>1</v>
      </c>
      <c r="J71" s="2">
        <v>0</v>
      </c>
      <c r="K71" s="11">
        <v>135</v>
      </c>
      <c r="L71" s="2">
        <v>588</v>
      </c>
      <c r="M71" s="9">
        <v>0.22959183673469388</v>
      </c>
      <c r="N71" s="2">
        <v>135</v>
      </c>
      <c r="O71" s="2">
        <v>135</v>
      </c>
      <c r="P71" s="2">
        <v>135</v>
      </c>
      <c r="Q71" s="3">
        <v>171.28710000000004</v>
      </c>
      <c r="R71" s="3">
        <v>164.18460000000002</v>
      </c>
    </row>
    <row r="72" spans="1:18">
      <c r="A72" s="1">
        <v>1</v>
      </c>
      <c r="B72" s="1">
        <v>35</v>
      </c>
      <c r="C72" s="8" t="s">
        <v>26</v>
      </c>
      <c r="D72" s="1">
        <v>3502070</v>
      </c>
      <c r="E72" s="1" t="s">
        <v>90</v>
      </c>
      <c r="F72" s="2">
        <v>269</v>
      </c>
      <c r="G72" s="2">
        <v>0</v>
      </c>
      <c r="H72" s="2"/>
      <c r="I72" s="2">
        <v>2</v>
      </c>
      <c r="J72" s="2">
        <v>0</v>
      </c>
      <c r="K72" s="11">
        <v>271</v>
      </c>
      <c r="L72" s="2">
        <v>1731</v>
      </c>
      <c r="M72" s="9">
        <v>0.15655690352397458</v>
      </c>
      <c r="N72" s="2">
        <v>271</v>
      </c>
      <c r="O72" s="2">
        <v>271</v>
      </c>
      <c r="P72" s="2">
        <v>271</v>
      </c>
      <c r="Q72" s="3">
        <v>271.98265000000004</v>
      </c>
      <c r="R72" s="3">
        <v>271.6551</v>
      </c>
    </row>
    <row r="73" spans="1:18">
      <c r="A73" s="1">
        <v>1</v>
      </c>
      <c r="B73" s="1">
        <v>35</v>
      </c>
      <c r="C73" s="8" t="s">
        <v>26</v>
      </c>
      <c r="D73" s="1">
        <v>3502100</v>
      </c>
      <c r="E73" s="1" t="s">
        <v>91</v>
      </c>
      <c r="F73" s="2">
        <v>810</v>
      </c>
      <c r="G73" s="2">
        <v>35</v>
      </c>
      <c r="H73" s="2"/>
      <c r="I73" s="2">
        <v>14</v>
      </c>
      <c r="J73" s="2">
        <v>0</v>
      </c>
      <c r="K73" s="11">
        <v>859</v>
      </c>
      <c r="L73" s="2">
        <v>2949</v>
      </c>
      <c r="M73" s="9">
        <v>0.29128518141742965</v>
      </c>
      <c r="N73" s="2">
        <v>859</v>
      </c>
      <c r="O73" s="2">
        <v>859</v>
      </c>
      <c r="P73" s="2">
        <v>859</v>
      </c>
      <c r="Q73" s="3">
        <v>1313.8914250000003</v>
      </c>
      <c r="R73" s="3">
        <v>1369.2370500000002</v>
      </c>
    </row>
    <row r="74" spans="1:18">
      <c r="A74" s="1">
        <v>1</v>
      </c>
      <c r="B74" s="1">
        <v>35</v>
      </c>
      <c r="C74" s="8" t="s">
        <v>26</v>
      </c>
      <c r="D74" s="1">
        <v>3502130</v>
      </c>
      <c r="E74" s="1" t="s">
        <v>92</v>
      </c>
      <c r="F74" s="2">
        <v>68</v>
      </c>
      <c r="G74" s="2">
        <v>0</v>
      </c>
      <c r="H74" s="2"/>
      <c r="I74" s="2">
        <v>1</v>
      </c>
      <c r="J74" s="2">
        <v>0</v>
      </c>
      <c r="K74" s="11">
        <v>69</v>
      </c>
      <c r="L74" s="2">
        <v>183</v>
      </c>
      <c r="M74" s="9">
        <v>0.37704918032786883</v>
      </c>
      <c r="N74" s="2">
        <v>69</v>
      </c>
      <c r="O74" s="2">
        <v>69</v>
      </c>
      <c r="P74" s="2">
        <v>69</v>
      </c>
      <c r="Q74" s="3">
        <v>131.12587500000001</v>
      </c>
      <c r="R74" s="3">
        <v>152.76315</v>
      </c>
    </row>
    <row r="75" spans="1:18">
      <c r="A75" s="1">
        <v>1</v>
      </c>
      <c r="B75" s="1">
        <v>35</v>
      </c>
      <c r="C75" s="8" t="s">
        <v>26</v>
      </c>
      <c r="D75" s="1">
        <v>3502160</v>
      </c>
      <c r="E75" s="1" t="s">
        <v>93</v>
      </c>
      <c r="F75" s="2">
        <v>136</v>
      </c>
      <c r="G75" s="2">
        <v>0</v>
      </c>
      <c r="H75" s="2"/>
      <c r="I75" s="2">
        <v>1</v>
      </c>
      <c r="J75" s="2">
        <v>0</v>
      </c>
      <c r="K75" s="11">
        <v>137</v>
      </c>
      <c r="L75" s="2">
        <v>655</v>
      </c>
      <c r="M75" s="9">
        <v>0.20916030534351146</v>
      </c>
      <c r="N75" s="2">
        <v>137</v>
      </c>
      <c r="O75" s="2">
        <v>137</v>
      </c>
      <c r="P75" s="2">
        <v>137</v>
      </c>
      <c r="Q75" s="3">
        <v>163.21325000000002</v>
      </c>
      <c r="R75" s="3">
        <v>154.47550000000001</v>
      </c>
    </row>
    <row r="76" spans="1:18">
      <c r="A76" s="1">
        <v>1</v>
      </c>
      <c r="B76" s="1">
        <v>35</v>
      </c>
      <c r="C76" s="8" t="s">
        <v>26</v>
      </c>
      <c r="D76" s="1">
        <v>3502190</v>
      </c>
      <c r="E76" s="1" t="s">
        <v>94</v>
      </c>
      <c r="F76" s="2">
        <v>297</v>
      </c>
      <c r="G76" s="2">
        <v>0</v>
      </c>
      <c r="H76" s="2"/>
      <c r="I76" s="2">
        <v>6</v>
      </c>
      <c r="J76" s="2">
        <v>0</v>
      </c>
      <c r="K76" s="11">
        <v>303</v>
      </c>
      <c r="L76" s="2">
        <v>1161</v>
      </c>
      <c r="M76" s="9">
        <v>0.26098191214470284</v>
      </c>
      <c r="N76" s="2">
        <v>303</v>
      </c>
      <c r="O76" s="2">
        <v>303</v>
      </c>
      <c r="P76" s="2">
        <v>303</v>
      </c>
      <c r="Q76" s="3">
        <v>429.31432499999994</v>
      </c>
      <c r="R76" s="3">
        <v>433.51245</v>
      </c>
    </row>
    <row r="77" spans="1:18">
      <c r="A77" s="1">
        <v>1</v>
      </c>
      <c r="B77" s="1">
        <v>35</v>
      </c>
      <c r="C77" s="8" t="s">
        <v>26</v>
      </c>
      <c r="D77" s="1">
        <v>3502220</v>
      </c>
      <c r="E77" s="1" t="s">
        <v>95</v>
      </c>
      <c r="F77" s="2">
        <v>70</v>
      </c>
      <c r="G77" s="2">
        <v>0</v>
      </c>
      <c r="H77" s="2"/>
      <c r="I77" s="2">
        <v>2</v>
      </c>
      <c r="J77" s="2">
        <v>0</v>
      </c>
      <c r="K77" s="11">
        <v>72</v>
      </c>
      <c r="L77" s="2">
        <v>222</v>
      </c>
      <c r="M77" s="9">
        <v>0.32432432432432434</v>
      </c>
      <c r="N77" s="2">
        <v>72</v>
      </c>
      <c r="O77" s="2">
        <v>72</v>
      </c>
      <c r="P77" s="2">
        <v>72</v>
      </c>
      <c r="Q77" s="3">
        <v>121.02975000000001</v>
      </c>
      <c r="R77" s="3">
        <v>132.64710000000002</v>
      </c>
    </row>
    <row r="78" spans="1:18">
      <c r="A78" s="1">
        <v>1</v>
      </c>
      <c r="B78" s="1">
        <v>35</v>
      </c>
      <c r="C78" s="8" t="s">
        <v>26</v>
      </c>
      <c r="D78" s="1">
        <v>3500010</v>
      </c>
      <c r="E78" s="1" t="s">
        <v>96</v>
      </c>
      <c r="F78" s="2">
        <v>1417</v>
      </c>
      <c r="G78" s="2">
        <v>0</v>
      </c>
      <c r="H78" s="2"/>
      <c r="I78" s="2">
        <v>11</v>
      </c>
      <c r="J78" s="2">
        <v>0</v>
      </c>
      <c r="K78" s="11">
        <v>1428</v>
      </c>
      <c r="L78" s="2">
        <v>13773</v>
      </c>
      <c r="M78" s="9">
        <v>0.10368111522544109</v>
      </c>
      <c r="N78" s="2">
        <v>1428</v>
      </c>
      <c r="O78" s="2">
        <v>0</v>
      </c>
      <c r="P78" s="2">
        <v>1428</v>
      </c>
      <c r="Q78" s="3">
        <v>1796.5</v>
      </c>
      <c r="R78" s="3">
        <v>1796.5</v>
      </c>
    </row>
    <row r="79" spans="1:18">
      <c r="A79" s="1">
        <v>1</v>
      </c>
      <c r="B79" s="1">
        <v>35</v>
      </c>
      <c r="C79" s="8" t="s">
        <v>26</v>
      </c>
      <c r="D79" s="1">
        <v>3502250</v>
      </c>
      <c r="E79" s="1" t="s">
        <v>97</v>
      </c>
      <c r="F79" s="2">
        <v>2801</v>
      </c>
      <c r="G79" s="2">
        <v>12</v>
      </c>
      <c r="H79" s="2"/>
      <c r="I79" s="2">
        <v>41</v>
      </c>
      <c r="J79" s="2">
        <v>0</v>
      </c>
      <c r="K79" s="11">
        <v>2854</v>
      </c>
      <c r="L79" s="2">
        <v>10650</v>
      </c>
      <c r="M79" s="9">
        <v>0.26798122065727698</v>
      </c>
      <c r="N79" s="2">
        <v>2854</v>
      </c>
      <c r="O79" s="2">
        <v>2854</v>
      </c>
      <c r="P79" s="2">
        <v>2854</v>
      </c>
      <c r="Q79" s="3">
        <v>4231.5</v>
      </c>
      <c r="R79" s="3">
        <v>4379.5</v>
      </c>
    </row>
    <row r="80" spans="1:18">
      <c r="A80" s="1">
        <v>1</v>
      </c>
      <c r="B80" s="1">
        <v>35</v>
      </c>
      <c r="C80" s="8" t="s">
        <v>26</v>
      </c>
      <c r="D80" s="1">
        <v>3502280</v>
      </c>
      <c r="E80" s="1" t="s">
        <v>98</v>
      </c>
      <c r="F80" s="2">
        <v>11</v>
      </c>
      <c r="G80" s="2">
        <v>0</v>
      </c>
      <c r="H80" s="2"/>
      <c r="I80" s="2">
        <v>0</v>
      </c>
      <c r="J80" s="2">
        <v>0</v>
      </c>
      <c r="K80" s="11">
        <v>11</v>
      </c>
      <c r="L80" s="2">
        <v>55</v>
      </c>
      <c r="M80" s="9">
        <v>0.2</v>
      </c>
      <c r="N80" s="2">
        <v>11</v>
      </c>
      <c r="O80" s="2">
        <v>11</v>
      </c>
      <c r="P80" s="2">
        <v>11</v>
      </c>
      <c r="Q80" s="3">
        <v>12.823250000000002</v>
      </c>
      <c r="R80" s="3">
        <v>12.2155</v>
      </c>
    </row>
    <row r="81" spans="1:18">
      <c r="A81" s="1">
        <v>1</v>
      </c>
      <c r="B81" s="1">
        <v>35</v>
      </c>
      <c r="C81" s="8" t="s">
        <v>26</v>
      </c>
      <c r="D81" s="1">
        <v>3502310</v>
      </c>
      <c r="E81" s="1" t="s">
        <v>99</v>
      </c>
      <c r="F81" s="2">
        <v>516</v>
      </c>
      <c r="G81" s="2">
        <v>0</v>
      </c>
      <c r="H81" s="2"/>
      <c r="I81" s="2">
        <v>2</v>
      </c>
      <c r="J81" s="2">
        <v>0</v>
      </c>
      <c r="K81" s="11">
        <v>518</v>
      </c>
      <c r="L81" s="2">
        <v>1996</v>
      </c>
      <c r="M81" s="9">
        <v>0.25951903807615229</v>
      </c>
      <c r="N81" s="2">
        <v>518</v>
      </c>
      <c r="O81" s="2">
        <v>518</v>
      </c>
      <c r="P81" s="2">
        <v>518</v>
      </c>
      <c r="Q81" s="3">
        <v>730.78070000000002</v>
      </c>
      <c r="R81" s="3">
        <v>736.53819999999996</v>
      </c>
    </row>
    <row r="82" spans="1:18">
      <c r="A82" s="1">
        <v>1</v>
      </c>
      <c r="B82" s="1">
        <v>35</v>
      </c>
      <c r="C82" s="8" t="s">
        <v>26</v>
      </c>
      <c r="D82" s="1">
        <v>3502340</v>
      </c>
      <c r="E82" s="1" t="s">
        <v>100</v>
      </c>
      <c r="F82" s="2">
        <v>37</v>
      </c>
      <c r="G82" s="2">
        <v>0</v>
      </c>
      <c r="H82" s="2"/>
      <c r="I82" s="2">
        <v>3</v>
      </c>
      <c r="J82" s="2">
        <v>0</v>
      </c>
      <c r="K82" s="11">
        <v>40</v>
      </c>
      <c r="L82" s="2">
        <v>86</v>
      </c>
      <c r="M82" s="9">
        <v>0.46511627906976744</v>
      </c>
      <c r="N82" s="2">
        <v>40</v>
      </c>
      <c r="O82" s="2">
        <v>40</v>
      </c>
      <c r="P82" s="2">
        <v>40</v>
      </c>
      <c r="Q82" s="3">
        <v>91.571950000000001</v>
      </c>
      <c r="R82" s="3">
        <v>116.54270000000001</v>
      </c>
    </row>
    <row r="83" spans="1:18">
      <c r="A83" s="1">
        <v>1</v>
      </c>
      <c r="B83" s="1">
        <v>35</v>
      </c>
      <c r="C83" s="8" t="s">
        <v>26</v>
      </c>
      <c r="D83" s="1">
        <v>3502370</v>
      </c>
      <c r="E83" s="1" t="s">
        <v>101</v>
      </c>
      <c r="F83" s="2">
        <v>2996</v>
      </c>
      <c r="G83" s="2">
        <v>0</v>
      </c>
      <c r="H83" s="2"/>
      <c r="I83" s="2">
        <v>28</v>
      </c>
      <c r="J83" s="2">
        <v>0</v>
      </c>
      <c r="K83" s="11">
        <v>3024</v>
      </c>
      <c r="L83" s="2">
        <v>16656</v>
      </c>
      <c r="M83" s="9">
        <v>0.18155619596541786</v>
      </c>
      <c r="N83" s="2">
        <v>3024</v>
      </c>
      <c r="O83" s="2">
        <v>3024</v>
      </c>
      <c r="P83" s="2">
        <v>3024</v>
      </c>
      <c r="Q83" s="3">
        <v>4571.5</v>
      </c>
      <c r="R83" s="3">
        <v>4762</v>
      </c>
    </row>
    <row r="84" spans="1:18">
      <c r="A84" s="1">
        <v>1</v>
      </c>
      <c r="B84" s="1">
        <v>35</v>
      </c>
      <c r="C84" s="8" t="s">
        <v>26</v>
      </c>
      <c r="D84" s="1">
        <v>3502400</v>
      </c>
      <c r="E84" s="1" t="s">
        <v>102</v>
      </c>
      <c r="F84" s="2">
        <v>168</v>
      </c>
      <c r="G84" s="2">
        <v>0</v>
      </c>
      <c r="H84" s="2"/>
      <c r="I84" s="2">
        <v>0</v>
      </c>
      <c r="J84" s="2">
        <v>0</v>
      </c>
      <c r="K84" s="11">
        <v>168</v>
      </c>
      <c r="L84" s="2">
        <v>600</v>
      </c>
      <c r="M84" s="9">
        <v>0.28000000000000003</v>
      </c>
      <c r="N84" s="2">
        <v>168</v>
      </c>
      <c r="O84" s="2">
        <v>168</v>
      </c>
      <c r="P84" s="2">
        <v>168</v>
      </c>
      <c r="Q84" s="3">
        <v>250.3950000000001</v>
      </c>
      <c r="R84" s="3">
        <v>258.2700000000001</v>
      </c>
    </row>
    <row r="85" spans="1:18">
      <c r="A85" s="1">
        <v>1</v>
      </c>
      <c r="B85" s="1">
        <v>35</v>
      </c>
      <c r="C85" s="8" t="s">
        <v>26</v>
      </c>
      <c r="D85" s="1">
        <v>3502430</v>
      </c>
      <c r="E85" s="1" t="s">
        <v>103</v>
      </c>
      <c r="F85" s="2">
        <v>740</v>
      </c>
      <c r="G85" s="2">
        <v>0</v>
      </c>
      <c r="H85" s="2"/>
      <c r="I85" s="2">
        <v>6</v>
      </c>
      <c r="J85" s="2">
        <v>0</v>
      </c>
      <c r="K85" s="11">
        <v>746</v>
      </c>
      <c r="L85" s="2">
        <v>3248</v>
      </c>
      <c r="M85" s="9">
        <v>0.22967980295566504</v>
      </c>
      <c r="N85" s="2">
        <v>746</v>
      </c>
      <c r="O85" s="2">
        <v>746</v>
      </c>
      <c r="P85" s="2">
        <v>746</v>
      </c>
      <c r="Q85" s="3">
        <v>946.87160000000017</v>
      </c>
      <c r="R85" s="3">
        <v>907.78160000000025</v>
      </c>
    </row>
    <row r="86" spans="1:18">
      <c r="A86" s="1">
        <v>1</v>
      </c>
      <c r="B86" s="1">
        <v>35</v>
      </c>
      <c r="C86" s="8" t="s">
        <v>26</v>
      </c>
      <c r="D86" s="1">
        <v>3502460</v>
      </c>
      <c r="E86" s="1" t="s">
        <v>104</v>
      </c>
      <c r="F86" s="2">
        <v>635</v>
      </c>
      <c r="G86" s="2">
        <v>0</v>
      </c>
      <c r="H86" s="2"/>
      <c r="I86" s="2">
        <v>5</v>
      </c>
      <c r="J86" s="2">
        <v>0</v>
      </c>
      <c r="K86" s="11">
        <v>640</v>
      </c>
      <c r="L86" s="2">
        <v>1910</v>
      </c>
      <c r="M86" s="9">
        <v>0.33507853403141363</v>
      </c>
      <c r="N86" s="2">
        <v>640</v>
      </c>
      <c r="O86" s="2">
        <v>640</v>
      </c>
      <c r="P86" s="2">
        <v>640</v>
      </c>
      <c r="Q86" s="3">
        <v>1108.0487500000002</v>
      </c>
      <c r="R86" s="3">
        <v>1233.6755000000003</v>
      </c>
    </row>
    <row r="87" spans="1:18">
      <c r="A87" s="1">
        <v>1</v>
      </c>
      <c r="B87" s="1">
        <v>35</v>
      </c>
      <c r="C87" s="8" t="s">
        <v>26</v>
      </c>
      <c r="D87" s="1">
        <v>3502490</v>
      </c>
      <c r="E87" s="1" t="s">
        <v>105</v>
      </c>
      <c r="F87" s="2">
        <v>82</v>
      </c>
      <c r="G87" s="2">
        <v>0</v>
      </c>
      <c r="H87" s="2"/>
      <c r="I87" s="2">
        <v>2</v>
      </c>
      <c r="J87" s="2">
        <v>0</v>
      </c>
      <c r="K87" s="11">
        <v>84</v>
      </c>
      <c r="L87" s="2">
        <v>377</v>
      </c>
      <c r="M87" s="9">
        <v>0.22281167108753316</v>
      </c>
      <c r="N87" s="2">
        <v>84</v>
      </c>
      <c r="O87" s="2">
        <v>84</v>
      </c>
      <c r="P87" s="2">
        <v>84</v>
      </c>
      <c r="Q87" s="3">
        <v>103.43152500000002</v>
      </c>
      <c r="R87" s="3">
        <v>97.599650000000011</v>
      </c>
    </row>
    <row r="88" spans="1:18">
      <c r="A88" s="1">
        <v>1</v>
      </c>
      <c r="B88" s="1">
        <v>35</v>
      </c>
      <c r="C88" s="8" t="s">
        <v>26</v>
      </c>
      <c r="D88" s="1">
        <v>3502520</v>
      </c>
      <c r="E88" s="1" t="s">
        <v>106</v>
      </c>
      <c r="F88" s="2">
        <v>953</v>
      </c>
      <c r="G88" s="2">
        <v>1</v>
      </c>
      <c r="H88" s="2"/>
      <c r="I88" s="2">
        <v>10</v>
      </c>
      <c r="J88" s="2">
        <v>0</v>
      </c>
      <c r="K88" s="11">
        <v>964</v>
      </c>
      <c r="L88" s="2">
        <v>3448</v>
      </c>
      <c r="M88" s="9">
        <v>0.27958236658932717</v>
      </c>
      <c r="N88" s="2">
        <v>964</v>
      </c>
      <c r="O88" s="2">
        <v>964</v>
      </c>
      <c r="P88" s="2">
        <v>964</v>
      </c>
      <c r="Q88" s="3">
        <v>1435.3366000000003</v>
      </c>
      <c r="R88" s="3">
        <v>1479.8716000000004</v>
      </c>
    </row>
    <row r="89" spans="1:18">
      <c r="A89" s="1">
        <v>1</v>
      </c>
      <c r="B89" s="1">
        <v>35</v>
      </c>
      <c r="C89" s="8" t="s">
        <v>26</v>
      </c>
      <c r="D89" s="1">
        <v>3502550</v>
      </c>
      <c r="E89" s="1" t="s">
        <v>107</v>
      </c>
      <c r="F89" s="2">
        <v>65</v>
      </c>
      <c r="G89" s="2">
        <v>0</v>
      </c>
      <c r="H89" s="2"/>
      <c r="I89" s="2">
        <v>1</v>
      </c>
      <c r="J89" s="2">
        <v>0</v>
      </c>
      <c r="K89" s="11">
        <v>66</v>
      </c>
      <c r="L89" s="2">
        <v>340</v>
      </c>
      <c r="M89" s="9">
        <v>0.19411764705882353</v>
      </c>
      <c r="N89" s="2">
        <v>66</v>
      </c>
      <c r="O89" s="2">
        <v>66</v>
      </c>
      <c r="P89" s="2">
        <v>66</v>
      </c>
      <c r="Q89" s="3">
        <v>75.771000000000015</v>
      </c>
      <c r="R89" s="3">
        <v>72.51400000000001</v>
      </c>
    </row>
    <row r="90" spans="1:18">
      <c r="A90" s="1">
        <v>1</v>
      </c>
      <c r="B90" s="1">
        <v>35</v>
      </c>
      <c r="C90" s="8" t="s">
        <v>26</v>
      </c>
      <c r="D90" s="1">
        <v>3502580</v>
      </c>
      <c r="E90" s="1" t="s">
        <v>108</v>
      </c>
      <c r="F90" s="2">
        <v>66</v>
      </c>
      <c r="G90" s="2">
        <v>0</v>
      </c>
      <c r="H90" s="2"/>
      <c r="I90" s="2">
        <v>1</v>
      </c>
      <c r="J90" s="2">
        <v>0</v>
      </c>
      <c r="K90" s="11">
        <v>67</v>
      </c>
      <c r="L90" s="2">
        <v>380</v>
      </c>
      <c r="M90" s="9">
        <v>0.1763157894736842</v>
      </c>
      <c r="N90" s="2">
        <v>67</v>
      </c>
      <c r="O90" s="2">
        <v>67</v>
      </c>
      <c r="P90" s="2">
        <v>67</v>
      </c>
      <c r="Q90" s="3">
        <v>72.846999999999994</v>
      </c>
      <c r="R90" s="3">
        <v>70.897999999999996</v>
      </c>
    </row>
    <row r="91" spans="1:18">
      <c r="A91" s="1">
        <v>1</v>
      </c>
      <c r="B91" s="1">
        <v>35</v>
      </c>
      <c r="C91" s="8" t="s">
        <v>26</v>
      </c>
      <c r="D91" s="1">
        <v>3502610</v>
      </c>
      <c r="E91" s="1" t="s">
        <v>109</v>
      </c>
      <c r="F91" s="2">
        <v>644</v>
      </c>
      <c r="G91" s="2">
        <v>0</v>
      </c>
      <c r="H91" s="2"/>
      <c r="I91" s="2">
        <v>6</v>
      </c>
      <c r="J91" s="2">
        <v>0</v>
      </c>
      <c r="K91" s="11">
        <v>650</v>
      </c>
      <c r="L91" s="2">
        <v>1658</v>
      </c>
      <c r="M91" s="9">
        <v>0.39203860072376356</v>
      </c>
      <c r="N91" s="2">
        <v>650</v>
      </c>
      <c r="O91" s="2">
        <v>650</v>
      </c>
      <c r="P91" s="2">
        <v>650</v>
      </c>
      <c r="Q91" s="3">
        <v>1280.7708499999999</v>
      </c>
      <c r="R91" s="3">
        <v>1519.8580999999999</v>
      </c>
    </row>
    <row r="92" spans="1:18">
      <c r="A92" s="1">
        <v>1</v>
      </c>
      <c r="B92" s="1">
        <v>35</v>
      </c>
      <c r="C92" s="8" t="s">
        <v>26</v>
      </c>
      <c r="D92" s="1">
        <v>3502640</v>
      </c>
      <c r="E92" s="1" t="s">
        <v>110</v>
      </c>
      <c r="F92" s="2">
        <v>374</v>
      </c>
      <c r="G92" s="2">
        <v>0</v>
      </c>
      <c r="H92" s="2"/>
      <c r="I92" s="2">
        <v>29</v>
      </c>
      <c r="J92" s="2">
        <v>0</v>
      </c>
      <c r="K92" s="11">
        <v>403</v>
      </c>
      <c r="L92" s="2">
        <v>1041</v>
      </c>
      <c r="M92" s="9">
        <v>0.38712776176753122</v>
      </c>
      <c r="N92" s="2">
        <v>403</v>
      </c>
      <c r="O92" s="2">
        <v>403</v>
      </c>
      <c r="P92" s="2">
        <v>403</v>
      </c>
      <c r="Q92" s="3">
        <v>783.70232500000009</v>
      </c>
      <c r="R92" s="3">
        <v>923.5924500000001</v>
      </c>
    </row>
    <row r="93" spans="1:18">
      <c r="A93" s="1">
        <v>1</v>
      </c>
      <c r="B93" s="1">
        <v>35</v>
      </c>
      <c r="C93" s="8" t="s">
        <v>26</v>
      </c>
      <c r="D93" s="1">
        <v>3502670</v>
      </c>
      <c r="E93" s="1" t="s">
        <v>111</v>
      </c>
      <c r="F93" s="2">
        <v>512</v>
      </c>
      <c r="G93" s="2">
        <v>0</v>
      </c>
      <c r="H93" s="2"/>
      <c r="I93" s="2">
        <v>4</v>
      </c>
      <c r="J93" s="2">
        <v>0</v>
      </c>
      <c r="K93" s="11">
        <v>516</v>
      </c>
      <c r="L93" s="2">
        <v>1657</v>
      </c>
      <c r="M93" s="9">
        <v>0.31140615570307784</v>
      </c>
      <c r="N93" s="2">
        <v>516</v>
      </c>
      <c r="O93" s="2">
        <v>516</v>
      </c>
      <c r="P93" s="2">
        <v>516</v>
      </c>
      <c r="Q93" s="3">
        <v>833.79412500000012</v>
      </c>
      <c r="R93" s="3">
        <v>893.74884999999995</v>
      </c>
    </row>
    <row r="94" spans="1:18">
      <c r="A94" s="1">
        <v>1</v>
      </c>
      <c r="B94" s="1">
        <v>35</v>
      </c>
      <c r="C94" s="8" t="s">
        <v>26</v>
      </c>
      <c r="D94" s="1">
        <v>3500001</v>
      </c>
      <c r="E94" s="1" t="s">
        <v>112</v>
      </c>
      <c r="F94" s="2">
        <v>26</v>
      </c>
      <c r="G94" s="2">
        <v>0</v>
      </c>
      <c r="H94" s="2"/>
      <c r="I94" s="2">
        <v>0</v>
      </c>
      <c r="J94" s="2">
        <v>0</v>
      </c>
      <c r="K94" s="11">
        <v>26</v>
      </c>
      <c r="L94" s="2">
        <v>88</v>
      </c>
      <c r="M94" s="9">
        <v>0.29545454545454547</v>
      </c>
      <c r="N94" s="2">
        <v>26</v>
      </c>
      <c r="O94" s="2">
        <v>26</v>
      </c>
      <c r="P94" s="2">
        <v>26</v>
      </c>
      <c r="Q94" s="3">
        <v>40.124600000000001</v>
      </c>
      <c r="R94" s="3">
        <v>41.959600000000009</v>
      </c>
    </row>
    <row r="95" spans="1:18">
      <c r="A95" s="1">
        <v>1</v>
      </c>
      <c r="B95" s="1">
        <v>35</v>
      </c>
      <c r="C95" s="8" t="s">
        <v>26</v>
      </c>
      <c r="D95" s="1">
        <v>3502730</v>
      </c>
      <c r="E95" s="1" t="s">
        <v>113</v>
      </c>
      <c r="F95" s="2">
        <v>29</v>
      </c>
      <c r="G95" s="2">
        <v>0</v>
      </c>
      <c r="H95" s="2"/>
      <c r="I95" s="2">
        <v>0</v>
      </c>
      <c r="J95" s="2">
        <v>0</v>
      </c>
      <c r="K95" s="11">
        <v>29</v>
      </c>
      <c r="L95" s="2">
        <v>145</v>
      </c>
      <c r="M95" s="9">
        <v>0.2</v>
      </c>
      <c r="N95" s="2">
        <v>29</v>
      </c>
      <c r="O95" s="2">
        <v>29</v>
      </c>
      <c r="P95" s="2">
        <v>29</v>
      </c>
      <c r="Q95" s="3">
        <v>33.806750000000001</v>
      </c>
      <c r="R95" s="3">
        <v>32.204500000000003</v>
      </c>
    </row>
    <row r="96" spans="1:18">
      <c r="A96" s="1">
        <v>1</v>
      </c>
      <c r="B96" s="1">
        <v>35</v>
      </c>
      <c r="C96" s="8" t="s">
        <v>26</v>
      </c>
      <c r="D96" s="1">
        <v>3501560</v>
      </c>
      <c r="E96" s="1" t="s">
        <v>114</v>
      </c>
      <c r="F96" s="2">
        <v>587</v>
      </c>
      <c r="G96" s="2">
        <v>0</v>
      </c>
      <c r="H96" s="2"/>
      <c r="I96" s="2">
        <v>10</v>
      </c>
      <c r="J96" s="2">
        <v>0</v>
      </c>
      <c r="K96" s="11">
        <v>597</v>
      </c>
      <c r="L96" s="2">
        <v>1738</v>
      </c>
      <c r="M96" s="9">
        <v>0.34349827387802073</v>
      </c>
      <c r="N96" s="2">
        <v>597</v>
      </c>
      <c r="O96" s="2">
        <v>597</v>
      </c>
      <c r="P96" s="2">
        <v>597</v>
      </c>
      <c r="Q96" s="3">
        <v>1055.8252500000001</v>
      </c>
      <c r="R96" s="3">
        <v>1188.4309000000003</v>
      </c>
    </row>
    <row r="97" spans="1:18">
      <c r="A97" s="1">
        <v>1</v>
      </c>
      <c r="B97" s="1">
        <v>35</v>
      </c>
      <c r="C97" s="8" t="s">
        <v>26</v>
      </c>
      <c r="D97" s="1">
        <v>3502800</v>
      </c>
      <c r="E97" s="1" t="s">
        <v>115</v>
      </c>
      <c r="F97" s="2">
        <v>705</v>
      </c>
      <c r="G97" s="2">
        <v>0</v>
      </c>
      <c r="H97" s="2"/>
      <c r="I97" s="2">
        <v>7</v>
      </c>
      <c r="J97" s="2">
        <v>0</v>
      </c>
      <c r="K97" s="11">
        <v>712</v>
      </c>
      <c r="L97" s="2">
        <v>1573</v>
      </c>
      <c r="M97" s="9">
        <v>0.45263827082008901</v>
      </c>
      <c r="N97" s="2">
        <v>712</v>
      </c>
      <c r="O97" s="2">
        <v>712</v>
      </c>
      <c r="P97" s="2">
        <v>712</v>
      </c>
      <c r="Q97" s="3">
        <v>1596.403225</v>
      </c>
      <c r="R97" s="3">
        <v>2013.87985</v>
      </c>
    </row>
    <row r="98" spans="1:18">
      <c r="A98" s="1">
        <v>3</v>
      </c>
      <c r="B98" s="1">
        <v>35</v>
      </c>
      <c r="C98" s="8" t="s">
        <v>26</v>
      </c>
      <c r="D98" s="1">
        <v>3599998</v>
      </c>
      <c r="E98" s="1" t="s">
        <v>116</v>
      </c>
      <c r="F98" s="2">
        <v>0</v>
      </c>
      <c r="G98" s="2">
        <v>0</v>
      </c>
      <c r="H98" s="2"/>
      <c r="I98" s="2">
        <v>0</v>
      </c>
      <c r="J98" s="2">
        <v>0</v>
      </c>
      <c r="K98" s="2">
        <v>0</v>
      </c>
      <c r="L98" s="2">
        <v>0</v>
      </c>
      <c r="M98" s="9">
        <v>0</v>
      </c>
      <c r="N98" s="2">
        <v>0</v>
      </c>
      <c r="O98" s="2">
        <v>0</v>
      </c>
      <c r="P98" s="2">
        <v>0</v>
      </c>
      <c r="Q98" s="3">
        <v>0</v>
      </c>
      <c r="R98" s="3">
        <v>0</v>
      </c>
    </row>
    <row r="99" spans="1:18">
      <c r="A99" s="1">
        <v>4</v>
      </c>
      <c r="B99" s="1">
        <v>35</v>
      </c>
      <c r="C99" s="8" t="s">
        <v>26</v>
      </c>
      <c r="D99" s="1">
        <v>3599999</v>
      </c>
      <c r="E99" s="1" t="s">
        <v>117</v>
      </c>
      <c r="F99" s="2">
        <v>0</v>
      </c>
      <c r="G99" s="2">
        <v>0</v>
      </c>
      <c r="H99" s="2">
        <v>528</v>
      </c>
      <c r="I99" s="2">
        <v>0</v>
      </c>
      <c r="J99" s="2">
        <v>0</v>
      </c>
      <c r="K99" s="2">
        <v>528</v>
      </c>
      <c r="L99" s="2">
        <v>528</v>
      </c>
      <c r="M99" s="9">
        <v>1</v>
      </c>
      <c r="N99" s="2">
        <v>528</v>
      </c>
      <c r="O99" s="2">
        <v>528</v>
      </c>
      <c r="P99" s="2">
        <v>528</v>
      </c>
      <c r="Q99" s="3">
        <v>528</v>
      </c>
      <c r="R99" s="3">
        <v>528</v>
      </c>
    </row>
    <row r="101" spans="1:18">
      <c r="E101" s="1" t="s">
        <v>118</v>
      </c>
      <c r="K101" s="2">
        <f>SUM(K9:K99)</f>
        <v>85937</v>
      </c>
      <c r="L101" s="2">
        <f>SUM(L9:L99)</f>
        <v>358250</v>
      </c>
    </row>
    <row r="104" spans="1:18">
      <c r="K104" s="2"/>
    </row>
  </sheetData>
  <printOptions horizontalCentered="1"/>
  <pageMargins left="0.25" right="0.25" top="1" bottom="1" header="0.5" footer="0.5"/>
  <pageSetup scale="70" orientation="landscape" r:id="rId1"/>
  <headerFooter alignWithMargins="0">
    <oddHeader>&amp;R&amp;P</oddHeader>
  </headerFooter>
  <rowBreaks count="1" manualBreakCount="1">
    <brk id="92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04"/>
  <sheetViews>
    <sheetView topLeftCell="D1" workbookViewId="0">
      <selection activeCell="Y16" sqref="Y16"/>
    </sheetView>
  </sheetViews>
  <sheetFormatPr defaultColWidth="9.140625" defaultRowHeight="15"/>
  <cols>
    <col min="1" max="2" width="9.140625" style="19" hidden="1" customWidth="1"/>
    <col min="3" max="3" width="17.7109375" style="19" hidden="1" customWidth="1"/>
    <col min="4" max="4" width="9.140625" style="19"/>
    <col min="5" max="5" width="34.7109375" style="19" customWidth="1"/>
    <col min="6" max="6" width="10.28515625" style="24" customWidth="1"/>
    <col min="7" max="10" width="9.140625" style="21"/>
    <col min="11" max="11" width="10" style="21" customWidth="1"/>
    <col min="12" max="12" width="10.140625" style="25" bestFit="1" customWidth="1"/>
    <col min="13" max="13" width="10" style="26" customWidth="1"/>
    <col min="14" max="15" width="10.42578125" style="21" customWidth="1"/>
    <col min="16" max="16" width="13.5703125" style="21" customWidth="1"/>
    <col min="17" max="18" width="10.85546875" style="22" customWidth="1"/>
    <col min="19" max="16384" width="9.140625" style="19"/>
  </cols>
  <sheetData>
    <row r="1" spans="1:18">
      <c r="D1" s="23"/>
    </row>
    <row r="2" spans="1:18">
      <c r="D2" s="27"/>
      <c r="E2"/>
    </row>
    <row r="3" spans="1:18">
      <c r="A3" s="34"/>
      <c r="B3" s="34"/>
      <c r="C3" s="34"/>
      <c r="D3" s="34"/>
      <c r="E3" s="18" t="s">
        <v>228</v>
      </c>
      <c r="F3" s="68"/>
      <c r="G3" s="35"/>
      <c r="H3" s="35"/>
      <c r="I3" s="35"/>
      <c r="J3" s="35"/>
      <c r="K3" s="35"/>
      <c r="L3" s="69"/>
      <c r="M3" s="36"/>
      <c r="N3" s="35"/>
      <c r="O3" s="35"/>
      <c r="P3" s="35"/>
      <c r="Q3" s="37"/>
      <c r="R3" s="37"/>
    </row>
    <row r="4" spans="1:18">
      <c r="A4" s="34"/>
      <c r="B4" s="34"/>
      <c r="C4" s="34"/>
      <c r="D4" s="34" t="s">
        <v>229</v>
      </c>
      <c r="E4" s="34"/>
      <c r="F4" s="68"/>
      <c r="G4" s="35"/>
      <c r="H4" s="38"/>
      <c r="I4" s="35"/>
      <c r="J4" s="35"/>
      <c r="K4" s="35"/>
      <c r="L4" s="69"/>
      <c r="M4" s="36"/>
      <c r="N4" s="35"/>
      <c r="O4" s="35"/>
      <c r="P4" s="35"/>
      <c r="Q4" s="37"/>
      <c r="R4" s="37"/>
    </row>
    <row r="5" spans="1:18">
      <c r="A5" s="39" t="s">
        <v>2</v>
      </c>
      <c r="B5" s="39" t="s">
        <v>2</v>
      </c>
      <c r="C5" s="39" t="s">
        <v>2</v>
      </c>
      <c r="D5" s="34"/>
      <c r="E5" s="40" t="str">
        <f>[7]Allocation!E5</f>
        <v>NEW MEXICO</v>
      </c>
      <c r="F5" s="68"/>
      <c r="G5" s="35"/>
      <c r="H5" s="35"/>
      <c r="I5" s="35"/>
      <c r="J5" s="35"/>
      <c r="K5" s="35"/>
      <c r="L5" s="69"/>
      <c r="M5" s="36"/>
      <c r="N5" s="35"/>
      <c r="O5" s="35"/>
      <c r="P5" s="41" t="s">
        <v>3</v>
      </c>
      <c r="Q5" s="37"/>
      <c r="R5" s="37"/>
    </row>
    <row r="6" spans="1:18">
      <c r="A6" s="34"/>
      <c r="B6" s="17"/>
      <c r="C6" s="17"/>
      <c r="D6" s="34"/>
      <c r="E6" s="34"/>
      <c r="F6" s="70" t="s">
        <v>221</v>
      </c>
      <c r="G6" s="41" t="s">
        <v>222</v>
      </c>
      <c r="H6" s="41" t="s">
        <v>222</v>
      </c>
      <c r="I6" s="41" t="s">
        <v>222</v>
      </c>
      <c r="J6" s="41" t="s">
        <v>222</v>
      </c>
      <c r="K6" s="41" t="s">
        <v>4</v>
      </c>
      <c r="L6" s="69"/>
      <c r="M6" s="36"/>
      <c r="N6" s="35"/>
      <c r="O6" s="35"/>
      <c r="P6" s="41" t="s">
        <v>5</v>
      </c>
      <c r="Q6" s="37" t="s">
        <v>6</v>
      </c>
      <c r="R6" s="37" t="s">
        <v>6</v>
      </c>
    </row>
    <row r="7" spans="1:18">
      <c r="A7" s="34"/>
      <c r="B7" s="34"/>
      <c r="C7" s="34"/>
      <c r="D7" s="34"/>
      <c r="E7" s="39" t="s">
        <v>212</v>
      </c>
      <c r="F7" s="71">
        <v>2018</v>
      </c>
      <c r="G7" s="42">
        <v>2019</v>
      </c>
      <c r="H7" s="42">
        <v>2019</v>
      </c>
      <c r="I7" s="42">
        <v>2019</v>
      </c>
      <c r="J7" s="42">
        <v>2019</v>
      </c>
      <c r="K7" s="41" t="s">
        <v>8</v>
      </c>
      <c r="L7" s="72" t="s">
        <v>9</v>
      </c>
      <c r="M7" s="44" t="s">
        <v>10</v>
      </c>
      <c r="N7" s="41" t="s">
        <v>11</v>
      </c>
      <c r="O7" s="41" t="s">
        <v>12</v>
      </c>
      <c r="P7" s="41" t="s">
        <v>13</v>
      </c>
      <c r="Q7" s="45" t="s">
        <v>14</v>
      </c>
      <c r="R7" s="45" t="s">
        <v>14</v>
      </c>
    </row>
    <row r="8" spans="1:18">
      <c r="A8" s="34" t="s">
        <v>213</v>
      </c>
      <c r="B8" s="34" t="s">
        <v>214</v>
      </c>
      <c r="C8" s="34" t="s">
        <v>215</v>
      </c>
      <c r="D8" s="46" t="s">
        <v>15</v>
      </c>
      <c r="E8" s="39" t="s">
        <v>16</v>
      </c>
      <c r="F8" s="70" t="s">
        <v>17</v>
      </c>
      <c r="G8" s="41" t="s">
        <v>223</v>
      </c>
      <c r="H8" s="41" t="s">
        <v>224</v>
      </c>
      <c r="I8" s="41" t="s">
        <v>20</v>
      </c>
      <c r="J8" s="41" t="s">
        <v>21</v>
      </c>
      <c r="K8" s="41" t="s">
        <v>22</v>
      </c>
      <c r="L8" s="73" t="s">
        <v>23</v>
      </c>
      <c r="M8" s="44" t="s">
        <v>8</v>
      </c>
      <c r="N8" s="41" t="s">
        <v>24</v>
      </c>
      <c r="O8" s="41" t="s">
        <v>24</v>
      </c>
      <c r="P8" s="41" t="s">
        <v>24</v>
      </c>
      <c r="Q8" s="45" t="s">
        <v>5</v>
      </c>
      <c r="R8" s="45" t="s">
        <v>25</v>
      </c>
    </row>
    <row r="9" spans="1:18">
      <c r="A9" s="46"/>
      <c r="B9" s="46"/>
      <c r="C9" s="46"/>
      <c r="D9" s="46"/>
      <c r="E9" s="46"/>
      <c r="F9" s="74"/>
      <c r="G9" s="41"/>
      <c r="H9" s="41"/>
      <c r="I9" s="41"/>
      <c r="J9" s="41"/>
      <c r="K9" s="47"/>
      <c r="L9" s="75"/>
      <c r="M9" s="48"/>
      <c r="N9" s="47"/>
      <c r="O9" s="47"/>
      <c r="P9" s="47"/>
      <c r="Q9" s="49"/>
      <c r="R9" s="49"/>
    </row>
    <row r="10" spans="1:18">
      <c r="A10" s="46">
        <v>1</v>
      </c>
      <c r="B10" s="46">
        <v>35</v>
      </c>
      <c r="C10" s="46" t="s">
        <v>1</v>
      </c>
      <c r="D10" s="46">
        <v>3500030</v>
      </c>
      <c r="E10" s="46" t="s">
        <v>121</v>
      </c>
      <c r="F10" s="76">
        <v>1682</v>
      </c>
      <c r="G10" s="51">
        <v>0</v>
      </c>
      <c r="H10" s="51"/>
      <c r="I10" s="51">
        <v>27</v>
      </c>
      <c r="J10" s="51">
        <v>0</v>
      </c>
      <c r="K10" s="50">
        <v>1709</v>
      </c>
      <c r="L10" s="77">
        <v>6772</v>
      </c>
      <c r="M10" s="52">
        <v>0.25236266981689309</v>
      </c>
      <c r="N10" s="50">
        <v>1709</v>
      </c>
      <c r="O10" s="50">
        <v>1709</v>
      </c>
      <c r="P10" s="50">
        <v>1709</v>
      </c>
      <c r="Q10" s="53">
        <v>2358.2249000000002</v>
      </c>
      <c r="R10" s="53">
        <v>2353.5274000000004</v>
      </c>
    </row>
    <row r="11" spans="1:18">
      <c r="A11" s="46">
        <v>1</v>
      </c>
      <c r="B11" s="46">
        <v>35</v>
      </c>
      <c r="C11" s="46" t="s">
        <v>1</v>
      </c>
      <c r="D11" s="46">
        <v>3500060</v>
      </c>
      <c r="E11" s="46" t="s">
        <v>122</v>
      </c>
      <c r="F11" s="76">
        <v>22888</v>
      </c>
      <c r="G11" s="51">
        <v>168</v>
      </c>
      <c r="H11" s="51"/>
      <c r="I11" s="51">
        <v>681</v>
      </c>
      <c r="J11" s="51">
        <v>0</v>
      </c>
      <c r="K11" s="50">
        <v>23737</v>
      </c>
      <c r="L11" s="77">
        <v>110261</v>
      </c>
      <c r="M11" s="52">
        <v>0.21528010810712764</v>
      </c>
      <c r="N11" s="50">
        <v>23737</v>
      </c>
      <c r="O11" s="50">
        <v>23737</v>
      </c>
      <c r="P11" s="50">
        <v>23737</v>
      </c>
      <c r="Q11" s="53">
        <v>53940.5</v>
      </c>
      <c r="R11" s="53">
        <v>69238</v>
      </c>
    </row>
    <row r="12" spans="1:18">
      <c r="A12" s="46">
        <v>1</v>
      </c>
      <c r="B12" s="46">
        <v>35</v>
      </c>
      <c r="C12" s="46" t="s">
        <v>1</v>
      </c>
      <c r="D12" s="46">
        <v>3500090</v>
      </c>
      <c r="E12" s="46" t="s">
        <v>123</v>
      </c>
      <c r="F12" s="76">
        <v>37</v>
      </c>
      <c r="G12" s="51">
        <v>0</v>
      </c>
      <c r="H12" s="51"/>
      <c r="I12" s="51">
        <v>0</v>
      </c>
      <c r="J12" s="51">
        <v>0</v>
      </c>
      <c r="K12" s="50">
        <v>37</v>
      </c>
      <c r="L12" s="77">
        <v>158</v>
      </c>
      <c r="M12" s="52">
        <v>0.23417721518987342</v>
      </c>
      <c r="N12" s="50">
        <v>37</v>
      </c>
      <c r="O12" s="50">
        <v>37</v>
      </c>
      <c r="P12" s="50">
        <v>37</v>
      </c>
      <c r="Q12" s="53">
        <v>47.837350000000001</v>
      </c>
      <c r="R12" s="53">
        <v>46.291100000000007</v>
      </c>
    </row>
    <row r="13" spans="1:18">
      <c r="A13" s="46">
        <v>1</v>
      </c>
      <c r="B13" s="46">
        <v>35</v>
      </c>
      <c r="C13" s="46" t="s">
        <v>1</v>
      </c>
      <c r="D13" s="46">
        <v>3500120</v>
      </c>
      <c r="E13" s="46" t="s">
        <v>124</v>
      </c>
      <c r="F13" s="76">
        <v>682</v>
      </c>
      <c r="G13" s="51">
        <v>0</v>
      </c>
      <c r="H13" s="51"/>
      <c r="I13" s="51">
        <v>23</v>
      </c>
      <c r="J13" s="51">
        <v>0</v>
      </c>
      <c r="K13" s="50">
        <v>705</v>
      </c>
      <c r="L13" s="77">
        <v>3887</v>
      </c>
      <c r="M13" s="52">
        <v>0.18137381013635195</v>
      </c>
      <c r="N13" s="50">
        <v>705</v>
      </c>
      <c r="O13" s="50">
        <v>705</v>
      </c>
      <c r="P13" s="50">
        <v>705</v>
      </c>
      <c r="Q13" s="53">
        <v>779.55405000000019</v>
      </c>
      <c r="R13" s="53">
        <v>754.70270000000005</v>
      </c>
    </row>
    <row r="14" spans="1:18">
      <c r="A14" s="46">
        <v>1</v>
      </c>
      <c r="B14" s="46">
        <v>35</v>
      </c>
      <c r="C14" s="46" t="s">
        <v>1</v>
      </c>
      <c r="D14" s="46">
        <v>3500150</v>
      </c>
      <c r="E14" s="46" t="s">
        <v>125</v>
      </c>
      <c r="F14" s="76">
        <v>424</v>
      </c>
      <c r="G14" s="51">
        <v>0</v>
      </c>
      <c r="H14" s="51"/>
      <c r="I14" s="51">
        <v>5</v>
      </c>
      <c r="J14" s="51">
        <v>0</v>
      </c>
      <c r="K14" s="50">
        <v>429</v>
      </c>
      <c r="L14" s="77">
        <v>3300</v>
      </c>
      <c r="M14" s="52">
        <v>0.13</v>
      </c>
      <c r="N14" s="50">
        <v>429</v>
      </c>
      <c r="O14" s="50">
        <v>0</v>
      </c>
      <c r="P14" s="50">
        <v>429</v>
      </c>
      <c r="Q14" s="53">
        <v>429</v>
      </c>
      <c r="R14" s="53">
        <v>429</v>
      </c>
    </row>
    <row r="15" spans="1:18">
      <c r="A15" s="46">
        <v>1</v>
      </c>
      <c r="B15" s="46">
        <v>35</v>
      </c>
      <c r="C15" s="46" t="s">
        <v>1</v>
      </c>
      <c r="D15" s="46">
        <v>3500180</v>
      </c>
      <c r="E15" s="46" t="s">
        <v>126</v>
      </c>
      <c r="F15" s="76">
        <v>1120</v>
      </c>
      <c r="G15" s="51">
        <v>14</v>
      </c>
      <c r="H15" s="51"/>
      <c r="I15" s="51">
        <v>25</v>
      </c>
      <c r="J15" s="51">
        <v>0</v>
      </c>
      <c r="K15" s="50">
        <v>1159</v>
      </c>
      <c r="L15" s="77">
        <v>5082</v>
      </c>
      <c r="M15" s="52">
        <v>0.22805981896890987</v>
      </c>
      <c r="N15" s="50">
        <v>1159</v>
      </c>
      <c r="O15" s="50">
        <v>1159</v>
      </c>
      <c r="P15" s="50">
        <v>1159</v>
      </c>
      <c r="Q15" s="53">
        <v>1460.9456500000001</v>
      </c>
      <c r="R15" s="53">
        <v>1395.6669000000002</v>
      </c>
    </row>
    <row r="16" spans="1:18">
      <c r="A16" s="46">
        <v>1</v>
      </c>
      <c r="B16" s="46">
        <v>35</v>
      </c>
      <c r="C16" s="46" t="s">
        <v>1</v>
      </c>
      <c r="D16" s="46">
        <v>3500210</v>
      </c>
      <c r="E16" s="46" t="s">
        <v>127</v>
      </c>
      <c r="F16" s="76">
        <v>767</v>
      </c>
      <c r="G16" s="51">
        <v>0</v>
      </c>
      <c r="H16" s="51"/>
      <c r="I16" s="51">
        <v>6</v>
      </c>
      <c r="J16" s="51">
        <v>0</v>
      </c>
      <c r="K16" s="50">
        <v>773</v>
      </c>
      <c r="L16" s="77">
        <v>4293</v>
      </c>
      <c r="M16" s="52">
        <v>0.18006056370836246</v>
      </c>
      <c r="N16" s="50">
        <v>773</v>
      </c>
      <c r="O16" s="50">
        <v>773</v>
      </c>
      <c r="P16" s="50">
        <v>773</v>
      </c>
      <c r="Q16" s="53">
        <v>851.11294999999984</v>
      </c>
      <c r="R16" s="53">
        <v>825.07529999999986</v>
      </c>
    </row>
    <row r="17" spans="1:18">
      <c r="A17" s="46">
        <v>1</v>
      </c>
      <c r="B17" s="46">
        <v>35</v>
      </c>
      <c r="C17" s="46" t="s">
        <v>1</v>
      </c>
      <c r="D17" s="46">
        <v>3500240</v>
      </c>
      <c r="E17" s="46" t="s">
        <v>128</v>
      </c>
      <c r="F17" s="76">
        <v>821</v>
      </c>
      <c r="G17" s="51">
        <v>0</v>
      </c>
      <c r="H17" s="51"/>
      <c r="I17" s="51">
        <v>10</v>
      </c>
      <c r="J17" s="51">
        <v>0</v>
      </c>
      <c r="K17" s="50">
        <v>831</v>
      </c>
      <c r="L17" s="77">
        <v>3462</v>
      </c>
      <c r="M17" s="52">
        <v>0.24003466204506066</v>
      </c>
      <c r="N17" s="50">
        <v>831</v>
      </c>
      <c r="O17" s="50">
        <v>831</v>
      </c>
      <c r="P17" s="50">
        <v>831</v>
      </c>
      <c r="Q17" s="53">
        <v>1098.87915</v>
      </c>
      <c r="R17" s="53">
        <v>1075.1378999999999</v>
      </c>
    </row>
    <row r="18" spans="1:18">
      <c r="A18" s="46">
        <v>1</v>
      </c>
      <c r="B18" s="46">
        <v>35</v>
      </c>
      <c r="C18" s="46" t="s">
        <v>1</v>
      </c>
      <c r="D18" s="46">
        <v>3500270</v>
      </c>
      <c r="E18" s="46" t="s">
        <v>129</v>
      </c>
      <c r="F18" s="76">
        <v>127</v>
      </c>
      <c r="G18" s="51">
        <v>0</v>
      </c>
      <c r="H18" s="51"/>
      <c r="I18" s="51">
        <v>2</v>
      </c>
      <c r="J18" s="51">
        <v>0</v>
      </c>
      <c r="K18" s="50">
        <v>129</v>
      </c>
      <c r="L18" s="77">
        <v>533</v>
      </c>
      <c r="M18" s="52">
        <v>0.24202626641651032</v>
      </c>
      <c r="N18" s="50">
        <v>129</v>
      </c>
      <c r="O18" s="50">
        <v>129</v>
      </c>
      <c r="P18" s="50">
        <v>129</v>
      </c>
      <c r="Q18" s="53">
        <v>171.83422500000003</v>
      </c>
      <c r="R18" s="53">
        <v>168.70985000000007</v>
      </c>
    </row>
    <row r="19" spans="1:18">
      <c r="A19" s="46">
        <v>1</v>
      </c>
      <c r="B19" s="46">
        <v>35</v>
      </c>
      <c r="C19" s="46" t="s">
        <v>1</v>
      </c>
      <c r="D19" s="46">
        <v>3500300</v>
      </c>
      <c r="E19" s="46" t="s">
        <v>130</v>
      </c>
      <c r="F19" s="76">
        <v>1107</v>
      </c>
      <c r="G19" s="51">
        <v>0</v>
      </c>
      <c r="H19" s="51"/>
      <c r="I19" s="51">
        <v>39</v>
      </c>
      <c r="J19" s="51">
        <v>0</v>
      </c>
      <c r="K19" s="50">
        <v>1146</v>
      </c>
      <c r="L19" s="77">
        <v>6768</v>
      </c>
      <c r="M19" s="52">
        <v>0.16932624113475178</v>
      </c>
      <c r="N19" s="50">
        <v>1146</v>
      </c>
      <c r="O19" s="50">
        <v>1146</v>
      </c>
      <c r="P19" s="50">
        <v>1146</v>
      </c>
      <c r="Q19" s="53">
        <v>1373.5</v>
      </c>
      <c r="R19" s="53">
        <v>1373.5</v>
      </c>
    </row>
    <row r="20" spans="1:18">
      <c r="A20" s="46">
        <v>1</v>
      </c>
      <c r="B20" s="46">
        <v>35</v>
      </c>
      <c r="C20" s="46" t="s">
        <v>1</v>
      </c>
      <c r="D20" s="46">
        <v>3500330</v>
      </c>
      <c r="E20" s="46" t="s">
        <v>131</v>
      </c>
      <c r="F20" s="76">
        <v>72</v>
      </c>
      <c r="G20" s="51">
        <v>0</v>
      </c>
      <c r="H20" s="51"/>
      <c r="I20" s="51">
        <v>1</v>
      </c>
      <c r="J20" s="51">
        <v>0</v>
      </c>
      <c r="K20" s="50">
        <v>73</v>
      </c>
      <c r="L20" s="77">
        <v>168</v>
      </c>
      <c r="M20" s="52">
        <v>0.43452380952380953</v>
      </c>
      <c r="N20" s="50">
        <v>73</v>
      </c>
      <c r="O20" s="50">
        <v>73</v>
      </c>
      <c r="P20" s="50">
        <v>73</v>
      </c>
      <c r="Q20" s="53">
        <v>158.32659999999998</v>
      </c>
      <c r="R20" s="53">
        <v>196.82760000000002</v>
      </c>
    </row>
    <row r="21" spans="1:18">
      <c r="A21" s="46">
        <v>1</v>
      </c>
      <c r="B21" s="46">
        <v>35</v>
      </c>
      <c r="C21" s="46" t="s">
        <v>1</v>
      </c>
      <c r="D21" s="46">
        <v>3500390</v>
      </c>
      <c r="E21" s="46" t="s">
        <v>132</v>
      </c>
      <c r="F21" s="76">
        <v>1948</v>
      </c>
      <c r="G21" s="51">
        <v>0</v>
      </c>
      <c r="H21" s="51"/>
      <c r="I21" s="51">
        <v>25</v>
      </c>
      <c r="J21" s="51">
        <v>0</v>
      </c>
      <c r="K21" s="50">
        <v>1973</v>
      </c>
      <c r="L21" s="77">
        <v>6836</v>
      </c>
      <c r="M21" s="52">
        <v>0.28861907548273846</v>
      </c>
      <c r="N21" s="50">
        <v>1973</v>
      </c>
      <c r="O21" s="50">
        <v>1973</v>
      </c>
      <c r="P21" s="50">
        <v>1973</v>
      </c>
      <c r="Q21" s="53">
        <v>3000.1337000000003</v>
      </c>
      <c r="R21" s="53">
        <v>3119.3162000000002</v>
      </c>
    </row>
    <row r="22" spans="1:18">
      <c r="A22" s="46">
        <v>1</v>
      </c>
      <c r="B22" s="46">
        <v>35</v>
      </c>
      <c r="C22" s="46" t="s">
        <v>1</v>
      </c>
      <c r="D22" s="46">
        <v>3500420</v>
      </c>
      <c r="E22" s="46" t="s">
        <v>133</v>
      </c>
      <c r="F22" s="76">
        <v>69</v>
      </c>
      <c r="G22" s="51">
        <v>0</v>
      </c>
      <c r="H22" s="51"/>
      <c r="I22" s="51">
        <v>2</v>
      </c>
      <c r="J22" s="51">
        <v>0</v>
      </c>
      <c r="K22" s="50">
        <v>71</v>
      </c>
      <c r="L22" s="77">
        <v>360</v>
      </c>
      <c r="M22" s="52">
        <v>0.19722222222222222</v>
      </c>
      <c r="N22" s="50">
        <v>71</v>
      </c>
      <c r="O22" s="50">
        <v>71</v>
      </c>
      <c r="P22" s="50">
        <v>71</v>
      </c>
      <c r="Q22" s="53">
        <v>82.183999999999997</v>
      </c>
      <c r="R22" s="53">
        <v>78.456000000000003</v>
      </c>
    </row>
    <row r="23" spans="1:18">
      <c r="A23" s="46">
        <v>1</v>
      </c>
      <c r="B23" s="46">
        <v>35</v>
      </c>
      <c r="C23" s="46" t="s">
        <v>1</v>
      </c>
      <c r="D23" s="46">
        <v>3500480</v>
      </c>
      <c r="E23" s="46" t="s">
        <v>134</v>
      </c>
      <c r="F23" s="76">
        <v>108</v>
      </c>
      <c r="G23" s="51">
        <v>0</v>
      </c>
      <c r="H23" s="51"/>
      <c r="I23" s="51">
        <v>2</v>
      </c>
      <c r="J23" s="51">
        <v>0</v>
      </c>
      <c r="K23" s="50">
        <v>110</v>
      </c>
      <c r="L23" s="77">
        <v>362</v>
      </c>
      <c r="M23" s="52">
        <v>0.30386740331491713</v>
      </c>
      <c r="N23" s="50">
        <v>110</v>
      </c>
      <c r="O23" s="50">
        <v>110</v>
      </c>
      <c r="P23" s="50">
        <v>110</v>
      </c>
      <c r="Q23" s="53">
        <v>173.28725</v>
      </c>
      <c r="R23" s="53">
        <v>182.97410000000002</v>
      </c>
    </row>
    <row r="24" spans="1:18">
      <c r="A24" s="46">
        <v>1</v>
      </c>
      <c r="B24" s="46">
        <v>35</v>
      </c>
      <c r="C24" s="46" t="s">
        <v>1</v>
      </c>
      <c r="D24" s="46">
        <v>3500510</v>
      </c>
      <c r="E24" s="46" t="s">
        <v>135</v>
      </c>
      <c r="F24" s="76">
        <v>137</v>
      </c>
      <c r="G24" s="51">
        <v>0</v>
      </c>
      <c r="H24" s="51"/>
      <c r="I24" s="51">
        <v>0</v>
      </c>
      <c r="J24" s="51">
        <v>0</v>
      </c>
      <c r="K24" s="50">
        <v>137</v>
      </c>
      <c r="L24" s="77">
        <v>507</v>
      </c>
      <c r="M24" s="52">
        <v>0.27021696252465482</v>
      </c>
      <c r="N24" s="50">
        <v>137</v>
      </c>
      <c r="O24" s="50">
        <v>137</v>
      </c>
      <c r="P24" s="50">
        <v>137</v>
      </c>
      <c r="Q24" s="53">
        <v>199.183775</v>
      </c>
      <c r="R24" s="53">
        <v>203.35814999999997</v>
      </c>
    </row>
    <row r="25" spans="1:18">
      <c r="A25" s="46">
        <v>1</v>
      </c>
      <c r="B25" s="46">
        <v>35</v>
      </c>
      <c r="C25" s="46" t="s">
        <v>1</v>
      </c>
      <c r="D25" s="46">
        <v>3500540</v>
      </c>
      <c r="E25" s="46" t="s">
        <v>136</v>
      </c>
      <c r="F25" s="76">
        <v>97</v>
      </c>
      <c r="G25" s="51">
        <v>0</v>
      </c>
      <c r="H25" s="51"/>
      <c r="I25" s="51">
        <v>2</v>
      </c>
      <c r="J25" s="51">
        <v>0</v>
      </c>
      <c r="K25" s="50">
        <v>99</v>
      </c>
      <c r="L25" s="77">
        <v>328</v>
      </c>
      <c r="M25" s="52">
        <v>0.30182926829268292</v>
      </c>
      <c r="N25" s="50">
        <v>99</v>
      </c>
      <c r="O25" s="50">
        <v>99</v>
      </c>
      <c r="P25" s="50">
        <v>99</v>
      </c>
      <c r="Q25" s="53">
        <v>154.839</v>
      </c>
      <c r="R25" s="53">
        <v>162.78039999999999</v>
      </c>
    </row>
    <row r="26" spans="1:18">
      <c r="A26" s="46">
        <v>1</v>
      </c>
      <c r="B26" s="46">
        <v>35</v>
      </c>
      <c r="C26" s="46" t="s">
        <v>1</v>
      </c>
      <c r="D26" s="46">
        <v>3500570</v>
      </c>
      <c r="E26" s="46" t="s">
        <v>137</v>
      </c>
      <c r="F26" s="76">
        <v>2003</v>
      </c>
      <c r="G26" s="51">
        <v>0</v>
      </c>
      <c r="H26" s="51"/>
      <c r="I26" s="51">
        <v>61</v>
      </c>
      <c r="J26" s="51">
        <v>0</v>
      </c>
      <c r="K26" s="50">
        <v>2064</v>
      </c>
      <c r="L26" s="77">
        <v>8386</v>
      </c>
      <c r="M26" s="52">
        <v>0.24612449320295732</v>
      </c>
      <c r="N26" s="50">
        <v>2064</v>
      </c>
      <c r="O26" s="50">
        <v>2064</v>
      </c>
      <c r="P26" s="50">
        <v>2064</v>
      </c>
      <c r="Q26" s="53">
        <v>2789.4874500000001</v>
      </c>
      <c r="R26" s="53">
        <v>2757.5137000000004</v>
      </c>
    </row>
    <row r="27" spans="1:18">
      <c r="A27" s="46">
        <v>1</v>
      </c>
      <c r="B27" s="46">
        <v>35</v>
      </c>
      <c r="C27" s="46" t="s">
        <v>1</v>
      </c>
      <c r="D27" s="46">
        <v>3500600</v>
      </c>
      <c r="E27" s="46" t="s">
        <v>138</v>
      </c>
      <c r="F27" s="76">
        <v>312</v>
      </c>
      <c r="G27" s="51">
        <v>0</v>
      </c>
      <c r="H27" s="51"/>
      <c r="I27" s="51">
        <v>4</v>
      </c>
      <c r="J27" s="51">
        <v>0</v>
      </c>
      <c r="K27" s="50">
        <v>316</v>
      </c>
      <c r="L27" s="77">
        <v>1125</v>
      </c>
      <c r="M27" s="52">
        <v>0.28088888888888891</v>
      </c>
      <c r="N27" s="50">
        <v>316</v>
      </c>
      <c r="O27" s="50">
        <v>316</v>
      </c>
      <c r="P27" s="50">
        <v>316</v>
      </c>
      <c r="Q27" s="53">
        <v>471.99062500000002</v>
      </c>
      <c r="R27" s="53">
        <v>487.25625000000008</v>
      </c>
    </row>
    <row r="28" spans="1:18">
      <c r="A28" s="46">
        <v>1</v>
      </c>
      <c r="B28" s="46">
        <v>35</v>
      </c>
      <c r="C28" s="46" t="s">
        <v>1</v>
      </c>
      <c r="D28" s="46">
        <v>3500630</v>
      </c>
      <c r="E28" s="46" t="s">
        <v>139</v>
      </c>
      <c r="F28" s="76">
        <v>11</v>
      </c>
      <c r="G28" s="51">
        <v>0</v>
      </c>
      <c r="H28" s="51"/>
      <c r="I28" s="51">
        <v>0</v>
      </c>
      <c r="J28" s="51">
        <v>0</v>
      </c>
      <c r="K28" s="50">
        <v>11</v>
      </c>
      <c r="L28" s="77">
        <v>51</v>
      </c>
      <c r="M28" s="52">
        <v>0.21568627450980393</v>
      </c>
      <c r="N28" s="50">
        <v>11</v>
      </c>
      <c r="O28" s="50">
        <v>11</v>
      </c>
      <c r="P28" s="50">
        <v>11</v>
      </c>
      <c r="Q28" s="53">
        <v>13.290649999999999</v>
      </c>
      <c r="R28" s="53">
        <v>12.527100000000001</v>
      </c>
    </row>
    <row r="29" spans="1:18">
      <c r="A29" s="46">
        <v>1</v>
      </c>
      <c r="B29" s="46">
        <v>35</v>
      </c>
      <c r="C29" s="46" t="s">
        <v>1</v>
      </c>
      <c r="D29" s="46">
        <v>3500660</v>
      </c>
      <c r="E29" s="46" t="s">
        <v>140</v>
      </c>
      <c r="F29" s="76">
        <v>394</v>
      </c>
      <c r="G29" s="51">
        <v>0</v>
      </c>
      <c r="H29" s="51"/>
      <c r="I29" s="51">
        <v>3</v>
      </c>
      <c r="J29" s="51">
        <v>0</v>
      </c>
      <c r="K29" s="50">
        <v>397</v>
      </c>
      <c r="L29" s="77">
        <v>980</v>
      </c>
      <c r="M29" s="52">
        <v>0.4051020408163265</v>
      </c>
      <c r="N29" s="50">
        <v>397</v>
      </c>
      <c r="O29" s="50">
        <v>397</v>
      </c>
      <c r="P29" s="50">
        <v>397</v>
      </c>
      <c r="Q29" s="53">
        <v>808.23849999999982</v>
      </c>
      <c r="R29" s="53">
        <v>975.16099999999972</v>
      </c>
    </row>
    <row r="30" spans="1:18">
      <c r="A30" s="46">
        <v>1</v>
      </c>
      <c r="B30" s="46">
        <v>35</v>
      </c>
      <c r="C30" s="46" t="s">
        <v>1</v>
      </c>
      <c r="D30" s="46">
        <v>3500690</v>
      </c>
      <c r="E30" s="46" t="s">
        <v>141</v>
      </c>
      <c r="F30" s="76">
        <v>1698</v>
      </c>
      <c r="G30" s="51">
        <v>2</v>
      </c>
      <c r="H30" s="51"/>
      <c r="I30" s="51">
        <v>17</v>
      </c>
      <c r="J30" s="51">
        <v>0</v>
      </c>
      <c r="K30" s="50">
        <v>1717</v>
      </c>
      <c r="L30" s="77">
        <v>4422</v>
      </c>
      <c r="M30" s="52">
        <v>0.38828584350972412</v>
      </c>
      <c r="N30" s="50">
        <v>1717</v>
      </c>
      <c r="O30" s="50">
        <v>1717</v>
      </c>
      <c r="P30" s="50">
        <v>1717</v>
      </c>
      <c r="Q30" s="53">
        <v>3349.5251500000004</v>
      </c>
      <c r="R30" s="53">
        <v>3953.9978999999998</v>
      </c>
    </row>
    <row r="31" spans="1:18">
      <c r="A31" s="46">
        <v>1</v>
      </c>
      <c r="B31" s="46">
        <v>35</v>
      </c>
      <c r="C31" s="46" t="s">
        <v>1</v>
      </c>
      <c r="D31" s="46">
        <v>3500720</v>
      </c>
      <c r="E31" s="46" t="s">
        <v>142</v>
      </c>
      <c r="F31" s="76">
        <v>11</v>
      </c>
      <c r="G31" s="51">
        <v>0</v>
      </c>
      <c r="H31" s="51"/>
      <c r="I31" s="51">
        <v>0</v>
      </c>
      <c r="J31" s="51">
        <v>0</v>
      </c>
      <c r="K31" s="50">
        <v>11</v>
      </c>
      <c r="L31" s="77">
        <v>75</v>
      </c>
      <c r="M31" s="52">
        <v>0.14666666666666667</v>
      </c>
      <c r="N31" s="50">
        <v>11</v>
      </c>
      <c r="O31" s="50">
        <v>0</v>
      </c>
      <c r="P31" s="50">
        <v>11</v>
      </c>
      <c r="Q31" s="53">
        <v>11</v>
      </c>
      <c r="R31" s="53">
        <v>11</v>
      </c>
    </row>
    <row r="32" spans="1:18">
      <c r="A32" s="46">
        <v>1</v>
      </c>
      <c r="B32" s="46">
        <v>35</v>
      </c>
      <c r="C32" s="46" t="s">
        <v>1</v>
      </c>
      <c r="D32" s="46">
        <v>3500750</v>
      </c>
      <c r="E32" s="46" t="s">
        <v>143</v>
      </c>
      <c r="F32" s="76">
        <v>172</v>
      </c>
      <c r="G32" s="51">
        <v>0</v>
      </c>
      <c r="H32" s="51"/>
      <c r="I32" s="51">
        <v>6</v>
      </c>
      <c r="J32" s="51">
        <v>0</v>
      </c>
      <c r="K32" s="50">
        <v>178</v>
      </c>
      <c r="L32" s="77">
        <v>828</v>
      </c>
      <c r="M32" s="52">
        <v>0.21497584541062803</v>
      </c>
      <c r="N32" s="50">
        <v>178</v>
      </c>
      <c r="O32" s="50">
        <v>178</v>
      </c>
      <c r="P32" s="50">
        <v>178</v>
      </c>
      <c r="Q32" s="53">
        <v>214.7482</v>
      </c>
      <c r="R32" s="53">
        <v>202.49880000000002</v>
      </c>
    </row>
    <row r="33" spans="1:18">
      <c r="A33" s="46">
        <v>1</v>
      </c>
      <c r="B33" s="46">
        <v>35</v>
      </c>
      <c r="C33" s="46" t="s">
        <v>1</v>
      </c>
      <c r="D33" s="46">
        <v>3500790</v>
      </c>
      <c r="E33" s="46" t="s">
        <v>144</v>
      </c>
      <c r="F33" s="76">
        <v>20</v>
      </c>
      <c r="G33" s="51">
        <v>0</v>
      </c>
      <c r="H33" s="51"/>
      <c r="I33" s="51">
        <v>0</v>
      </c>
      <c r="J33" s="51">
        <v>0</v>
      </c>
      <c r="K33" s="50">
        <v>20</v>
      </c>
      <c r="L33" s="77">
        <v>101</v>
      </c>
      <c r="M33" s="52">
        <v>0.19801980198019803</v>
      </c>
      <c r="N33" s="50">
        <v>20</v>
      </c>
      <c r="O33" s="50">
        <v>20</v>
      </c>
      <c r="P33" s="50">
        <v>20</v>
      </c>
      <c r="Q33" s="53">
        <v>23.198150000000002</v>
      </c>
      <c r="R33" s="53">
        <v>22.132100000000001</v>
      </c>
    </row>
    <row r="34" spans="1:18">
      <c r="A34" s="46">
        <v>1</v>
      </c>
      <c r="B34" s="46">
        <v>35</v>
      </c>
      <c r="C34" s="46" t="s">
        <v>1</v>
      </c>
      <c r="D34" s="46">
        <v>3500810</v>
      </c>
      <c r="E34" s="46" t="s">
        <v>145</v>
      </c>
      <c r="F34" s="76">
        <v>213</v>
      </c>
      <c r="G34" s="51">
        <v>5</v>
      </c>
      <c r="H34" s="51"/>
      <c r="I34" s="51">
        <v>7</v>
      </c>
      <c r="J34" s="51">
        <v>0</v>
      </c>
      <c r="K34" s="50">
        <v>225</v>
      </c>
      <c r="L34" s="77">
        <v>757</v>
      </c>
      <c r="M34" s="52">
        <v>0.29722589167767505</v>
      </c>
      <c r="N34" s="50">
        <v>225</v>
      </c>
      <c r="O34" s="50">
        <v>225</v>
      </c>
      <c r="P34" s="50">
        <v>225</v>
      </c>
      <c r="Q34" s="53">
        <v>348.51502500000004</v>
      </c>
      <c r="R34" s="53">
        <v>364.97065000000003</v>
      </c>
    </row>
    <row r="35" spans="1:18">
      <c r="A35" s="46">
        <v>1</v>
      </c>
      <c r="B35" s="46">
        <v>35</v>
      </c>
      <c r="C35" s="46" t="s">
        <v>1</v>
      </c>
      <c r="D35" s="46">
        <v>3500840</v>
      </c>
      <c r="E35" s="46" t="s">
        <v>146</v>
      </c>
      <c r="F35" s="76">
        <v>11</v>
      </c>
      <c r="G35" s="51">
        <v>0</v>
      </c>
      <c r="H35" s="51"/>
      <c r="I35" s="51">
        <v>0</v>
      </c>
      <c r="J35" s="51">
        <v>0</v>
      </c>
      <c r="K35" s="50">
        <v>11</v>
      </c>
      <c r="L35" s="77">
        <v>61</v>
      </c>
      <c r="M35" s="52">
        <v>0.18032786885245902</v>
      </c>
      <c r="N35" s="50">
        <v>11</v>
      </c>
      <c r="O35" s="50">
        <v>11</v>
      </c>
      <c r="P35" s="50">
        <v>11</v>
      </c>
      <c r="Q35" s="53">
        <v>12.122150000000001</v>
      </c>
      <c r="R35" s="53">
        <v>11.748100000000001</v>
      </c>
    </row>
    <row r="36" spans="1:18">
      <c r="A36" s="46">
        <v>1</v>
      </c>
      <c r="B36" s="46">
        <v>35</v>
      </c>
      <c r="C36" s="46" t="s">
        <v>1</v>
      </c>
      <c r="D36" s="46">
        <v>3500900</v>
      </c>
      <c r="E36" s="46" t="s">
        <v>147</v>
      </c>
      <c r="F36" s="76">
        <v>1549</v>
      </c>
      <c r="G36" s="51">
        <v>0</v>
      </c>
      <c r="H36" s="51"/>
      <c r="I36" s="51">
        <v>45</v>
      </c>
      <c r="J36" s="51">
        <v>0</v>
      </c>
      <c r="K36" s="50">
        <v>1594</v>
      </c>
      <c r="L36" s="77">
        <v>6107</v>
      </c>
      <c r="M36" s="52">
        <v>0.26101195349598821</v>
      </c>
      <c r="N36" s="50">
        <v>1594</v>
      </c>
      <c r="O36" s="50">
        <v>1594</v>
      </c>
      <c r="P36" s="50">
        <v>1594</v>
      </c>
      <c r="Q36" s="53">
        <v>2258.703775</v>
      </c>
      <c r="R36" s="53">
        <v>2280.87815</v>
      </c>
    </row>
    <row r="37" spans="1:18">
      <c r="A37" s="46">
        <v>1</v>
      </c>
      <c r="B37" s="46">
        <v>35</v>
      </c>
      <c r="C37" s="46" t="s">
        <v>1</v>
      </c>
      <c r="D37" s="46">
        <v>3500930</v>
      </c>
      <c r="E37" s="46" t="s">
        <v>148</v>
      </c>
      <c r="F37" s="76">
        <v>154</v>
      </c>
      <c r="G37" s="51">
        <v>0</v>
      </c>
      <c r="H37" s="51"/>
      <c r="I37" s="51">
        <v>3</v>
      </c>
      <c r="J37" s="51">
        <v>0</v>
      </c>
      <c r="K37" s="50">
        <v>157</v>
      </c>
      <c r="L37" s="77">
        <v>661</v>
      </c>
      <c r="M37" s="52">
        <v>0.23751891074130105</v>
      </c>
      <c r="N37" s="50">
        <v>157</v>
      </c>
      <c r="O37" s="50">
        <v>157</v>
      </c>
      <c r="P37" s="50">
        <v>157</v>
      </c>
      <c r="Q37" s="53">
        <v>205.65182499999997</v>
      </c>
      <c r="R37" s="53">
        <v>200.28744999999998</v>
      </c>
    </row>
    <row r="38" spans="1:18">
      <c r="A38" s="46">
        <v>1</v>
      </c>
      <c r="B38" s="46">
        <v>35</v>
      </c>
      <c r="C38" s="46" t="s">
        <v>1</v>
      </c>
      <c r="D38" s="46">
        <v>3500960</v>
      </c>
      <c r="E38" s="46" t="s">
        <v>149</v>
      </c>
      <c r="F38" s="76">
        <v>130</v>
      </c>
      <c r="G38" s="51">
        <v>0</v>
      </c>
      <c r="H38" s="51"/>
      <c r="I38" s="51">
        <v>4</v>
      </c>
      <c r="J38" s="51">
        <v>0</v>
      </c>
      <c r="K38" s="50">
        <v>134</v>
      </c>
      <c r="L38" s="77">
        <v>727</v>
      </c>
      <c r="M38" s="52">
        <v>0.18431911966987621</v>
      </c>
      <c r="N38" s="50">
        <v>134</v>
      </c>
      <c r="O38" s="50">
        <v>134</v>
      </c>
      <c r="P38" s="50">
        <v>134</v>
      </c>
      <c r="Q38" s="53">
        <v>149.55005</v>
      </c>
      <c r="R38" s="53">
        <v>144.36670000000001</v>
      </c>
    </row>
    <row r="39" spans="1:18">
      <c r="A39" s="46">
        <v>1</v>
      </c>
      <c r="B39" s="46">
        <v>35</v>
      </c>
      <c r="C39" s="46" t="s">
        <v>1</v>
      </c>
      <c r="D39" s="46">
        <v>3500990</v>
      </c>
      <c r="E39" s="46" t="s">
        <v>150</v>
      </c>
      <c r="F39" s="76">
        <v>2283</v>
      </c>
      <c r="G39" s="51">
        <v>22</v>
      </c>
      <c r="H39" s="51"/>
      <c r="I39" s="51">
        <v>29</v>
      </c>
      <c r="J39" s="51">
        <v>0</v>
      </c>
      <c r="K39" s="50">
        <v>2334</v>
      </c>
      <c r="L39" s="77">
        <v>11087</v>
      </c>
      <c r="M39" s="52">
        <v>0.21051682150266077</v>
      </c>
      <c r="N39" s="50">
        <v>2334</v>
      </c>
      <c r="O39" s="50">
        <v>2334</v>
      </c>
      <c r="P39" s="50">
        <v>2334</v>
      </c>
      <c r="Q39" s="53">
        <v>3191.5</v>
      </c>
      <c r="R39" s="53">
        <v>3209.5</v>
      </c>
    </row>
    <row r="40" spans="1:18">
      <c r="A40" s="46">
        <v>1</v>
      </c>
      <c r="B40" s="46">
        <v>35</v>
      </c>
      <c r="C40" s="46" t="s">
        <v>1</v>
      </c>
      <c r="D40" s="46">
        <v>3501020</v>
      </c>
      <c r="E40" s="46" t="s">
        <v>151</v>
      </c>
      <c r="F40" s="76">
        <v>17</v>
      </c>
      <c r="G40" s="51">
        <v>0</v>
      </c>
      <c r="H40" s="51"/>
      <c r="I40" s="51">
        <v>0</v>
      </c>
      <c r="J40" s="51">
        <v>0</v>
      </c>
      <c r="K40" s="50">
        <v>17</v>
      </c>
      <c r="L40" s="77">
        <v>105</v>
      </c>
      <c r="M40" s="52">
        <v>0.16190476190476191</v>
      </c>
      <c r="N40" s="50">
        <v>17</v>
      </c>
      <c r="O40" s="50">
        <v>17</v>
      </c>
      <c r="P40" s="50">
        <v>17</v>
      </c>
      <c r="Q40" s="53">
        <v>17.480749999999997</v>
      </c>
      <c r="R40" s="53">
        <v>17.320499999999996</v>
      </c>
    </row>
    <row r="41" spans="1:18">
      <c r="A41" s="46">
        <v>1</v>
      </c>
      <c r="B41" s="46">
        <v>35</v>
      </c>
      <c r="C41" s="46" t="s">
        <v>1</v>
      </c>
      <c r="D41" s="46">
        <v>3501050</v>
      </c>
      <c r="E41" s="46" t="s">
        <v>152</v>
      </c>
      <c r="F41" s="76">
        <v>102</v>
      </c>
      <c r="G41" s="51">
        <v>0</v>
      </c>
      <c r="H41" s="51"/>
      <c r="I41" s="51">
        <v>8</v>
      </c>
      <c r="J41" s="51">
        <v>0</v>
      </c>
      <c r="K41" s="50">
        <v>110</v>
      </c>
      <c r="L41" s="77">
        <v>313</v>
      </c>
      <c r="M41" s="52">
        <v>0.3514376996805112</v>
      </c>
      <c r="N41" s="50">
        <v>110</v>
      </c>
      <c r="O41" s="50">
        <v>110</v>
      </c>
      <c r="P41" s="50">
        <v>110</v>
      </c>
      <c r="Q41" s="53">
        <v>198.22212500000001</v>
      </c>
      <c r="R41" s="53">
        <v>225.20965000000001</v>
      </c>
    </row>
    <row r="42" spans="1:18">
      <c r="A42" s="46">
        <v>1</v>
      </c>
      <c r="B42" s="46">
        <v>35</v>
      </c>
      <c r="C42" s="46" t="s">
        <v>1</v>
      </c>
      <c r="D42" s="46">
        <v>3501080</v>
      </c>
      <c r="E42" s="46" t="s">
        <v>153</v>
      </c>
      <c r="F42" s="76">
        <v>5868</v>
      </c>
      <c r="G42" s="51">
        <v>0</v>
      </c>
      <c r="H42" s="51"/>
      <c r="I42" s="51">
        <v>63</v>
      </c>
      <c r="J42" s="51">
        <v>0</v>
      </c>
      <c r="K42" s="50">
        <v>5931</v>
      </c>
      <c r="L42" s="77">
        <v>14727</v>
      </c>
      <c r="M42" s="52">
        <v>0.40272968017926258</v>
      </c>
      <c r="N42" s="50">
        <v>5931</v>
      </c>
      <c r="O42" s="50">
        <v>5931</v>
      </c>
      <c r="P42" s="50">
        <v>5931</v>
      </c>
      <c r="Q42" s="53">
        <v>12006.094274999999</v>
      </c>
      <c r="R42" s="53">
        <v>14444.655150000001</v>
      </c>
    </row>
    <row r="43" spans="1:18">
      <c r="A43" s="46">
        <v>1</v>
      </c>
      <c r="B43" s="46">
        <v>35</v>
      </c>
      <c r="C43" s="46" t="s">
        <v>1</v>
      </c>
      <c r="D43" s="46">
        <v>3501110</v>
      </c>
      <c r="E43" s="46" t="s">
        <v>225</v>
      </c>
      <c r="F43" s="76">
        <v>6246</v>
      </c>
      <c r="G43" s="51">
        <v>0</v>
      </c>
      <c r="H43" s="51"/>
      <c r="I43" s="51">
        <v>28</v>
      </c>
      <c r="J43" s="51">
        <v>0</v>
      </c>
      <c r="K43" s="50">
        <v>6274</v>
      </c>
      <c r="L43" s="77">
        <v>14007</v>
      </c>
      <c r="M43" s="52">
        <v>0.44791889769401017</v>
      </c>
      <c r="N43" s="50">
        <v>6274</v>
      </c>
      <c r="O43" s="50">
        <v>6274</v>
      </c>
      <c r="P43" s="50">
        <v>6274</v>
      </c>
      <c r="Q43" s="53">
        <v>13950.980275000002</v>
      </c>
      <c r="R43" s="53">
        <v>17536.251150000004</v>
      </c>
    </row>
    <row r="44" spans="1:18">
      <c r="A44" s="46">
        <v>1</v>
      </c>
      <c r="B44" s="46">
        <v>35</v>
      </c>
      <c r="C44" s="46" t="s">
        <v>1</v>
      </c>
      <c r="D44" s="46">
        <v>3501140</v>
      </c>
      <c r="E44" s="46" t="s">
        <v>155</v>
      </c>
      <c r="F44" s="76">
        <v>9</v>
      </c>
      <c r="G44" s="51">
        <v>0</v>
      </c>
      <c r="H44" s="51"/>
      <c r="I44" s="51">
        <v>0</v>
      </c>
      <c r="J44" s="51">
        <v>0</v>
      </c>
      <c r="K44" s="50">
        <v>9</v>
      </c>
      <c r="L44" s="77">
        <v>46</v>
      </c>
      <c r="M44" s="52">
        <v>0.19565217391304349</v>
      </c>
      <c r="N44" s="50">
        <v>0</v>
      </c>
      <c r="O44" s="50">
        <v>0</v>
      </c>
      <c r="P44" s="50">
        <v>0</v>
      </c>
      <c r="Q44" s="53">
        <v>0</v>
      </c>
      <c r="R44" s="53">
        <v>0</v>
      </c>
    </row>
    <row r="45" spans="1:18">
      <c r="A45" s="46">
        <v>1</v>
      </c>
      <c r="B45" s="46">
        <v>35</v>
      </c>
      <c r="C45" s="46" t="s">
        <v>1</v>
      </c>
      <c r="D45" s="46">
        <v>3501170</v>
      </c>
      <c r="E45" s="46" t="s">
        <v>156</v>
      </c>
      <c r="F45" s="76">
        <v>1463</v>
      </c>
      <c r="G45" s="51">
        <v>0</v>
      </c>
      <c r="H45" s="51"/>
      <c r="I45" s="51">
        <v>21</v>
      </c>
      <c r="J45" s="51">
        <v>0</v>
      </c>
      <c r="K45" s="50">
        <v>1484</v>
      </c>
      <c r="L45" s="77">
        <v>4605</v>
      </c>
      <c r="M45" s="52">
        <v>0.32225841476655809</v>
      </c>
      <c r="N45" s="50">
        <v>1484</v>
      </c>
      <c r="O45" s="50">
        <v>1484</v>
      </c>
      <c r="P45" s="50">
        <v>1484</v>
      </c>
      <c r="Q45" s="53">
        <v>2479.6306249999998</v>
      </c>
      <c r="R45" s="53">
        <v>2708.7202500000008</v>
      </c>
    </row>
    <row r="46" spans="1:18">
      <c r="A46" s="46">
        <v>1</v>
      </c>
      <c r="B46" s="46">
        <v>35</v>
      </c>
      <c r="C46" s="46" t="s">
        <v>1</v>
      </c>
      <c r="D46" s="46">
        <v>3501200</v>
      </c>
      <c r="E46" s="46" t="s">
        <v>157</v>
      </c>
      <c r="F46" s="76">
        <v>82</v>
      </c>
      <c r="G46" s="51">
        <v>0</v>
      </c>
      <c r="H46" s="51"/>
      <c r="I46" s="51">
        <v>3</v>
      </c>
      <c r="J46" s="51">
        <v>0</v>
      </c>
      <c r="K46" s="50">
        <v>85</v>
      </c>
      <c r="L46" s="77">
        <v>526</v>
      </c>
      <c r="M46" s="52">
        <v>0.16159695817490494</v>
      </c>
      <c r="N46" s="50">
        <v>85</v>
      </c>
      <c r="O46" s="50">
        <v>85</v>
      </c>
      <c r="P46" s="50">
        <v>85</v>
      </c>
      <c r="Q46" s="53">
        <v>87.286900000000003</v>
      </c>
      <c r="R46" s="53">
        <v>86.524600000000007</v>
      </c>
    </row>
    <row r="47" spans="1:18">
      <c r="A47" s="46">
        <v>1</v>
      </c>
      <c r="B47" s="46">
        <v>35</v>
      </c>
      <c r="C47" s="46" t="s">
        <v>1</v>
      </c>
      <c r="D47" s="46">
        <v>3501230</v>
      </c>
      <c r="E47" s="46" t="s">
        <v>158</v>
      </c>
      <c r="F47" s="76">
        <v>481</v>
      </c>
      <c r="G47" s="51">
        <v>0</v>
      </c>
      <c r="H47" s="51"/>
      <c r="I47" s="51">
        <v>5</v>
      </c>
      <c r="J47" s="51">
        <v>0</v>
      </c>
      <c r="K47" s="50">
        <v>486</v>
      </c>
      <c r="L47" s="77">
        <v>1406</v>
      </c>
      <c r="M47" s="52">
        <v>0.34566145092460882</v>
      </c>
      <c r="N47" s="50">
        <v>486</v>
      </c>
      <c r="O47" s="50">
        <v>486</v>
      </c>
      <c r="P47" s="50">
        <v>486</v>
      </c>
      <c r="Q47" s="53">
        <v>864.02174999999988</v>
      </c>
      <c r="R47" s="53">
        <v>975.09829999999977</v>
      </c>
    </row>
    <row r="48" spans="1:18">
      <c r="A48" s="46">
        <v>1</v>
      </c>
      <c r="B48" s="46">
        <v>35</v>
      </c>
      <c r="C48" s="46" t="s">
        <v>1</v>
      </c>
      <c r="D48" s="46">
        <v>3501260</v>
      </c>
      <c r="E48" s="46" t="s">
        <v>159</v>
      </c>
      <c r="F48" s="76">
        <v>1667</v>
      </c>
      <c r="G48" s="51">
        <v>13</v>
      </c>
      <c r="H48" s="51"/>
      <c r="I48" s="51">
        <v>55</v>
      </c>
      <c r="J48" s="51">
        <v>0</v>
      </c>
      <c r="K48" s="50">
        <v>1735</v>
      </c>
      <c r="L48" s="77">
        <v>10082</v>
      </c>
      <c r="M48" s="52">
        <v>0.17208887125570324</v>
      </c>
      <c r="N48" s="50">
        <v>1735</v>
      </c>
      <c r="O48" s="50">
        <v>1735</v>
      </c>
      <c r="P48" s="50">
        <v>1735</v>
      </c>
      <c r="Q48" s="53">
        <v>2257</v>
      </c>
      <c r="R48" s="53">
        <v>2257</v>
      </c>
    </row>
    <row r="49" spans="1:18">
      <c r="A49" s="46">
        <v>1</v>
      </c>
      <c r="B49" s="46">
        <v>35</v>
      </c>
      <c r="C49" s="46" t="s">
        <v>1</v>
      </c>
      <c r="D49" s="46">
        <v>3501290</v>
      </c>
      <c r="E49" s="46" t="s">
        <v>160</v>
      </c>
      <c r="F49" s="76">
        <v>35</v>
      </c>
      <c r="G49" s="51">
        <v>0</v>
      </c>
      <c r="H49" s="51"/>
      <c r="I49" s="51">
        <v>1</v>
      </c>
      <c r="J49" s="51">
        <v>0</v>
      </c>
      <c r="K49" s="50">
        <v>36</v>
      </c>
      <c r="L49" s="77">
        <v>167</v>
      </c>
      <c r="M49" s="52">
        <v>0.21556886227544911</v>
      </c>
      <c r="N49" s="50">
        <v>36</v>
      </c>
      <c r="O49" s="50">
        <v>36</v>
      </c>
      <c r="P49" s="50">
        <v>36</v>
      </c>
      <c r="Q49" s="53">
        <v>43.486050000000006</v>
      </c>
      <c r="R49" s="53">
        <v>40.990700000000004</v>
      </c>
    </row>
    <row r="50" spans="1:18">
      <c r="A50" s="46">
        <v>1</v>
      </c>
      <c r="B50" s="46">
        <v>35</v>
      </c>
      <c r="C50" s="46" t="s">
        <v>1</v>
      </c>
      <c r="D50" s="46">
        <v>3501320</v>
      </c>
      <c r="E50" s="46" t="s">
        <v>161</v>
      </c>
      <c r="F50" s="76">
        <v>9</v>
      </c>
      <c r="G50" s="51">
        <v>0</v>
      </c>
      <c r="H50" s="51"/>
      <c r="I50" s="51">
        <v>0</v>
      </c>
      <c r="J50" s="51">
        <v>0</v>
      </c>
      <c r="K50" s="50">
        <v>9</v>
      </c>
      <c r="L50" s="77">
        <v>32</v>
      </c>
      <c r="M50" s="52">
        <v>0.28125</v>
      </c>
      <c r="N50" s="50">
        <v>0</v>
      </c>
      <c r="O50" s="50">
        <v>0</v>
      </c>
      <c r="P50" s="50">
        <v>0</v>
      </c>
      <c r="Q50" s="53">
        <v>0</v>
      </c>
      <c r="R50" s="53">
        <v>0</v>
      </c>
    </row>
    <row r="51" spans="1:18">
      <c r="A51" s="46">
        <v>1</v>
      </c>
      <c r="B51" s="46">
        <v>35</v>
      </c>
      <c r="C51" s="46" t="s">
        <v>1</v>
      </c>
      <c r="D51" s="46">
        <v>3501350</v>
      </c>
      <c r="E51" s="46" t="s">
        <v>162</v>
      </c>
      <c r="F51" s="76">
        <v>84</v>
      </c>
      <c r="G51" s="51">
        <v>0</v>
      </c>
      <c r="H51" s="51"/>
      <c r="I51" s="51">
        <v>3</v>
      </c>
      <c r="J51" s="51">
        <v>0</v>
      </c>
      <c r="K51" s="50">
        <v>87</v>
      </c>
      <c r="L51" s="77">
        <v>473</v>
      </c>
      <c r="M51" s="52">
        <v>0.1839323467230444</v>
      </c>
      <c r="N51" s="50">
        <v>87</v>
      </c>
      <c r="O51" s="50">
        <v>87</v>
      </c>
      <c r="P51" s="50">
        <v>87</v>
      </c>
      <c r="Q51" s="53">
        <v>96.979950000000002</v>
      </c>
      <c r="R51" s="53">
        <v>93.653300000000002</v>
      </c>
    </row>
    <row r="52" spans="1:18">
      <c r="A52" s="46">
        <v>1</v>
      </c>
      <c r="B52" s="46">
        <v>35</v>
      </c>
      <c r="C52" s="46" t="s">
        <v>1</v>
      </c>
      <c r="D52" s="46">
        <v>3501380</v>
      </c>
      <c r="E52" s="46" t="s">
        <v>163</v>
      </c>
      <c r="F52" s="76">
        <v>107</v>
      </c>
      <c r="G52" s="51">
        <v>0</v>
      </c>
      <c r="H52" s="51"/>
      <c r="I52" s="51">
        <v>3</v>
      </c>
      <c r="J52" s="51">
        <v>0</v>
      </c>
      <c r="K52" s="50">
        <v>110</v>
      </c>
      <c r="L52" s="77">
        <v>234</v>
      </c>
      <c r="M52" s="52">
        <v>0.47008547008547008</v>
      </c>
      <c r="N52" s="50">
        <v>110</v>
      </c>
      <c r="O52" s="50">
        <v>110</v>
      </c>
      <c r="P52" s="50">
        <v>110</v>
      </c>
      <c r="Q52" s="53">
        <v>253.81204999999994</v>
      </c>
      <c r="R52" s="53">
        <v>324.08129999999989</v>
      </c>
    </row>
    <row r="53" spans="1:18">
      <c r="A53" s="46">
        <v>1</v>
      </c>
      <c r="B53" s="46">
        <v>35</v>
      </c>
      <c r="C53" s="46" t="s">
        <v>1</v>
      </c>
      <c r="D53" s="46">
        <v>3501410</v>
      </c>
      <c r="E53" s="46" t="s">
        <v>164</v>
      </c>
      <c r="F53" s="76">
        <v>136</v>
      </c>
      <c r="G53" s="51">
        <v>0</v>
      </c>
      <c r="H53" s="51"/>
      <c r="I53" s="51">
        <v>1</v>
      </c>
      <c r="J53" s="51">
        <v>0</v>
      </c>
      <c r="K53" s="50">
        <v>137</v>
      </c>
      <c r="L53" s="77">
        <v>810</v>
      </c>
      <c r="M53" s="52">
        <v>0.16913580246913582</v>
      </c>
      <c r="N53" s="50">
        <v>137</v>
      </c>
      <c r="O53" s="50">
        <v>137</v>
      </c>
      <c r="P53" s="50">
        <v>137</v>
      </c>
      <c r="Q53" s="53">
        <v>145.10150000000002</v>
      </c>
      <c r="R53" s="53">
        <v>142.40100000000001</v>
      </c>
    </row>
    <row r="54" spans="1:18">
      <c r="A54" s="46">
        <v>1</v>
      </c>
      <c r="B54" s="46">
        <v>35</v>
      </c>
      <c r="C54" s="46" t="s">
        <v>1</v>
      </c>
      <c r="D54" s="46">
        <v>3501470</v>
      </c>
      <c r="E54" s="46" t="s">
        <v>165</v>
      </c>
      <c r="F54" s="76">
        <v>30</v>
      </c>
      <c r="G54" s="51">
        <v>0</v>
      </c>
      <c r="H54" s="51"/>
      <c r="I54" s="51">
        <v>1</v>
      </c>
      <c r="J54" s="51">
        <v>0</v>
      </c>
      <c r="K54" s="50">
        <v>31</v>
      </c>
      <c r="L54" s="77">
        <v>158</v>
      </c>
      <c r="M54" s="52">
        <v>0.19620253164556961</v>
      </c>
      <c r="N54" s="50">
        <v>31</v>
      </c>
      <c r="O54" s="50">
        <v>31</v>
      </c>
      <c r="P54" s="50">
        <v>31</v>
      </c>
      <c r="Q54" s="53">
        <v>35.787700000000001</v>
      </c>
      <c r="R54" s="53">
        <v>34.191800000000001</v>
      </c>
    </row>
    <row r="55" spans="1:18">
      <c r="A55" s="46">
        <v>1</v>
      </c>
      <c r="B55" s="46">
        <v>35</v>
      </c>
      <c r="C55" s="46" t="s">
        <v>1</v>
      </c>
      <c r="D55" s="46">
        <v>3501500</v>
      </c>
      <c r="E55" s="46" t="s">
        <v>166</v>
      </c>
      <c r="F55" s="76">
        <v>7039</v>
      </c>
      <c r="G55" s="51">
        <v>16</v>
      </c>
      <c r="H55" s="51"/>
      <c r="I55" s="51">
        <v>67</v>
      </c>
      <c r="J55" s="51">
        <v>0</v>
      </c>
      <c r="K55" s="50">
        <v>7122</v>
      </c>
      <c r="L55" s="77">
        <v>25102</v>
      </c>
      <c r="M55" s="52">
        <v>0.28372241255676839</v>
      </c>
      <c r="N55" s="50">
        <v>7122</v>
      </c>
      <c r="O55" s="50">
        <v>7122</v>
      </c>
      <c r="P55" s="50">
        <v>7122</v>
      </c>
      <c r="Q55" s="53">
        <v>12767.5</v>
      </c>
      <c r="R55" s="53">
        <v>13982.5</v>
      </c>
    </row>
    <row r="56" spans="1:18">
      <c r="A56" s="46">
        <v>1</v>
      </c>
      <c r="B56" s="46">
        <v>35</v>
      </c>
      <c r="C56" s="46" t="s">
        <v>1</v>
      </c>
      <c r="D56" s="46">
        <v>3501530</v>
      </c>
      <c r="E56" s="46" t="s">
        <v>167</v>
      </c>
      <c r="F56" s="76">
        <v>470</v>
      </c>
      <c r="G56" s="51">
        <v>0</v>
      </c>
      <c r="H56" s="51"/>
      <c r="I56" s="51">
        <v>18</v>
      </c>
      <c r="J56" s="51">
        <v>0</v>
      </c>
      <c r="K56" s="50">
        <v>488</v>
      </c>
      <c r="L56" s="77">
        <v>1685</v>
      </c>
      <c r="M56" s="52">
        <v>0.28961424332344216</v>
      </c>
      <c r="N56" s="50">
        <v>488</v>
      </c>
      <c r="O56" s="50">
        <v>488</v>
      </c>
      <c r="P56" s="50">
        <v>488</v>
      </c>
      <c r="Q56" s="53">
        <v>743.69262500000013</v>
      </c>
      <c r="R56" s="53">
        <v>773.90825000000018</v>
      </c>
    </row>
    <row r="57" spans="1:18">
      <c r="A57" s="46">
        <v>1</v>
      </c>
      <c r="B57" s="46">
        <v>35</v>
      </c>
      <c r="C57" s="46" t="s">
        <v>1</v>
      </c>
      <c r="D57" s="46">
        <v>3501590</v>
      </c>
      <c r="E57" s="46" t="s">
        <v>168</v>
      </c>
      <c r="F57" s="76">
        <v>37</v>
      </c>
      <c r="G57" s="51">
        <v>0</v>
      </c>
      <c r="H57" s="51"/>
      <c r="I57" s="51">
        <v>1</v>
      </c>
      <c r="J57" s="51">
        <v>0</v>
      </c>
      <c r="K57" s="50">
        <v>38</v>
      </c>
      <c r="L57" s="77">
        <v>157</v>
      </c>
      <c r="M57" s="52">
        <v>0.24203821656050956</v>
      </c>
      <c r="N57" s="50">
        <v>38</v>
      </c>
      <c r="O57" s="50">
        <v>38</v>
      </c>
      <c r="P57" s="50">
        <v>38</v>
      </c>
      <c r="Q57" s="53">
        <v>50.620025000000005</v>
      </c>
      <c r="R57" s="53">
        <v>49.700650000000003</v>
      </c>
    </row>
    <row r="58" spans="1:18">
      <c r="A58" s="46">
        <v>1</v>
      </c>
      <c r="B58" s="46">
        <v>35</v>
      </c>
      <c r="C58" s="46" t="s">
        <v>1</v>
      </c>
      <c r="D58" s="46">
        <v>3501620</v>
      </c>
      <c r="E58" s="46" t="s">
        <v>169</v>
      </c>
      <c r="F58" s="76">
        <v>188</v>
      </c>
      <c r="G58" s="51">
        <v>0</v>
      </c>
      <c r="H58" s="51"/>
      <c r="I58" s="51">
        <v>2</v>
      </c>
      <c r="J58" s="51">
        <v>0</v>
      </c>
      <c r="K58" s="50">
        <v>190</v>
      </c>
      <c r="L58" s="77">
        <v>536</v>
      </c>
      <c r="M58" s="52">
        <v>0.35447761194029853</v>
      </c>
      <c r="N58" s="50">
        <v>190</v>
      </c>
      <c r="O58" s="50">
        <v>190</v>
      </c>
      <c r="P58" s="50">
        <v>190</v>
      </c>
      <c r="Q58" s="53">
        <v>344.74300000000011</v>
      </c>
      <c r="R58" s="53">
        <v>392.99480000000011</v>
      </c>
    </row>
    <row r="59" spans="1:18">
      <c r="A59" s="46">
        <v>1</v>
      </c>
      <c r="B59" s="46">
        <v>35</v>
      </c>
      <c r="C59" s="46" t="s">
        <v>1</v>
      </c>
      <c r="D59" s="46">
        <v>3501650</v>
      </c>
      <c r="E59" s="46" t="s">
        <v>170</v>
      </c>
      <c r="F59" s="76">
        <v>85</v>
      </c>
      <c r="G59" s="51">
        <v>0</v>
      </c>
      <c r="H59" s="51"/>
      <c r="I59" s="51">
        <v>0</v>
      </c>
      <c r="J59" s="51">
        <v>0</v>
      </c>
      <c r="K59" s="50">
        <v>85</v>
      </c>
      <c r="L59" s="77">
        <v>3248</v>
      </c>
      <c r="M59" s="52">
        <v>2.6169950738916255E-2</v>
      </c>
      <c r="N59" s="50">
        <v>85</v>
      </c>
      <c r="O59" s="50">
        <v>0</v>
      </c>
      <c r="P59" s="50">
        <v>0</v>
      </c>
      <c r="Q59" s="53">
        <v>0</v>
      </c>
      <c r="R59" s="53">
        <v>0</v>
      </c>
    </row>
    <row r="60" spans="1:18">
      <c r="A60" s="46">
        <v>1</v>
      </c>
      <c r="B60" s="46">
        <v>35</v>
      </c>
      <c r="C60" s="46" t="s">
        <v>1</v>
      </c>
      <c r="D60" s="46">
        <v>3501680</v>
      </c>
      <c r="E60" s="46" t="s">
        <v>171</v>
      </c>
      <c r="F60" s="76">
        <v>1944</v>
      </c>
      <c r="G60" s="51">
        <v>0</v>
      </c>
      <c r="H60" s="51"/>
      <c r="I60" s="51">
        <v>47</v>
      </c>
      <c r="J60" s="51">
        <v>0</v>
      </c>
      <c r="K60" s="50">
        <v>1991</v>
      </c>
      <c r="L60" s="77">
        <v>8928</v>
      </c>
      <c r="M60" s="52">
        <v>0.2230062724014337</v>
      </c>
      <c r="N60" s="50">
        <v>1991</v>
      </c>
      <c r="O60" s="50">
        <v>1991</v>
      </c>
      <c r="P60" s="50">
        <v>1991</v>
      </c>
      <c r="Q60" s="53">
        <v>2641</v>
      </c>
      <c r="R60" s="53">
        <v>2641</v>
      </c>
    </row>
    <row r="61" spans="1:18">
      <c r="A61" s="46">
        <v>1</v>
      </c>
      <c r="B61" s="46">
        <v>35</v>
      </c>
      <c r="C61" s="46" t="s">
        <v>1</v>
      </c>
      <c r="D61" s="46">
        <v>3501710</v>
      </c>
      <c r="E61" s="46" t="s">
        <v>172</v>
      </c>
      <c r="F61" s="76">
        <v>56</v>
      </c>
      <c r="G61" s="51">
        <v>0</v>
      </c>
      <c r="H61" s="51"/>
      <c r="I61" s="51">
        <v>2</v>
      </c>
      <c r="J61" s="51">
        <v>0</v>
      </c>
      <c r="K61" s="50">
        <v>58</v>
      </c>
      <c r="L61" s="77">
        <v>466</v>
      </c>
      <c r="M61" s="52">
        <v>0.12446351931330472</v>
      </c>
      <c r="N61" s="50">
        <v>58</v>
      </c>
      <c r="O61" s="50">
        <v>0</v>
      </c>
      <c r="P61" s="50">
        <v>58</v>
      </c>
      <c r="Q61" s="53">
        <v>58</v>
      </c>
      <c r="R61" s="53">
        <v>58</v>
      </c>
    </row>
    <row r="62" spans="1:18">
      <c r="A62" s="46">
        <v>1</v>
      </c>
      <c r="B62" s="46">
        <v>35</v>
      </c>
      <c r="C62" s="46" t="s">
        <v>1</v>
      </c>
      <c r="D62" s="46">
        <v>3501740</v>
      </c>
      <c r="E62" s="46" t="s">
        <v>173</v>
      </c>
      <c r="F62" s="76">
        <v>515</v>
      </c>
      <c r="G62" s="51">
        <v>0</v>
      </c>
      <c r="H62" s="51"/>
      <c r="I62" s="51">
        <v>17</v>
      </c>
      <c r="J62" s="51">
        <v>0</v>
      </c>
      <c r="K62" s="50">
        <v>532</v>
      </c>
      <c r="L62" s="77">
        <v>3696</v>
      </c>
      <c r="M62" s="52">
        <v>0.14393939393939395</v>
      </c>
      <c r="N62" s="50">
        <v>532</v>
      </c>
      <c r="O62" s="50">
        <v>0</v>
      </c>
      <c r="P62" s="50">
        <v>532</v>
      </c>
      <c r="Q62" s="53">
        <v>532</v>
      </c>
      <c r="R62" s="53">
        <v>532</v>
      </c>
    </row>
    <row r="63" spans="1:18">
      <c r="A63" s="46">
        <v>1</v>
      </c>
      <c r="B63" s="46">
        <v>35</v>
      </c>
      <c r="C63" s="46" t="s">
        <v>1</v>
      </c>
      <c r="D63" s="46">
        <v>3501770</v>
      </c>
      <c r="E63" s="46" t="s">
        <v>174</v>
      </c>
      <c r="F63" s="76">
        <v>250</v>
      </c>
      <c r="G63" s="51">
        <v>0</v>
      </c>
      <c r="H63" s="51"/>
      <c r="I63" s="51">
        <v>2</v>
      </c>
      <c r="J63" s="51">
        <v>0</v>
      </c>
      <c r="K63" s="50">
        <v>252</v>
      </c>
      <c r="L63" s="77">
        <v>588</v>
      </c>
      <c r="M63" s="52">
        <v>0.42857142857142855</v>
      </c>
      <c r="N63" s="50">
        <v>252</v>
      </c>
      <c r="O63" s="50">
        <v>252</v>
      </c>
      <c r="P63" s="50">
        <v>252</v>
      </c>
      <c r="Q63" s="53">
        <v>540.14309999999989</v>
      </c>
      <c r="R63" s="53">
        <v>667.89659999999981</v>
      </c>
    </row>
    <row r="64" spans="1:18">
      <c r="A64" s="46">
        <v>1</v>
      </c>
      <c r="B64" s="46">
        <v>35</v>
      </c>
      <c r="C64" s="46" t="s">
        <v>1</v>
      </c>
      <c r="D64" s="46">
        <v>3501800</v>
      </c>
      <c r="E64" s="46" t="s">
        <v>175</v>
      </c>
      <c r="F64" s="76">
        <v>17</v>
      </c>
      <c r="G64" s="51">
        <v>0</v>
      </c>
      <c r="H64" s="51"/>
      <c r="I64" s="51">
        <v>0</v>
      </c>
      <c r="J64" s="51">
        <v>0</v>
      </c>
      <c r="K64" s="50">
        <v>17</v>
      </c>
      <c r="L64" s="77">
        <v>60</v>
      </c>
      <c r="M64" s="52">
        <v>0.28333333333333333</v>
      </c>
      <c r="N64" s="50">
        <v>17</v>
      </c>
      <c r="O64" s="50">
        <v>17</v>
      </c>
      <c r="P64" s="50">
        <v>17</v>
      </c>
      <c r="Q64" s="53">
        <v>25.539500000000004</v>
      </c>
      <c r="R64" s="53">
        <v>26.427</v>
      </c>
    </row>
    <row r="65" spans="1:18">
      <c r="A65" s="46">
        <v>1</v>
      </c>
      <c r="B65" s="46">
        <v>35</v>
      </c>
      <c r="C65" s="46" t="s">
        <v>1</v>
      </c>
      <c r="D65" s="46">
        <v>3501830</v>
      </c>
      <c r="E65" s="46" t="s">
        <v>176</v>
      </c>
      <c r="F65" s="76">
        <v>31</v>
      </c>
      <c r="G65" s="51">
        <v>0</v>
      </c>
      <c r="H65" s="51"/>
      <c r="I65" s="51">
        <v>1</v>
      </c>
      <c r="J65" s="51">
        <v>0</v>
      </c>
      <c r="K65" s="50">
        <v>32</v>
      </c>
      <c r="L65" s="77">
        <v>182</v>
      </c>
      <c r="M65" s="52">
        <v>0.17582417582417584</v>
      </c>
      <c r="N65" s="50">
        <v>32</v>
      </c>
      <c r="O65" s="50">
        <v>32</v>
      </c>
      <c r="P65" s="50">
        <v>32</v>
      </c>
      <c r="Q65" s="53">
        <v>34.733300000000007</v>
      </c>
      <c r="R65" s="53">
        <v>33.822200000000002</v>
      </c>
    </row>
    <row r="66" spans="1:18">
      <c r="A66" s="46">
        <v>1</v>
      </c>
      <c r="B66" s="46">
        <v>35</v>
      </c>
      <c r="C66" s="46" t="s">
        <v>1</v>
      </c>
      <c r="D66" s="46">
        <v>3501980</v>
      </c>
      <c r="E66" s="46" t="s">
        <v>177</v>
      </c>
      <c r="F66" s="76">
        <v>101</v>
      </c>
      <c r="G66" s="51">
        <v>0</v>
      </c>
      <c r="H66" s="51"/>
      <c r="I66" s="51">
        <v>3</v>
      </c>
      <c r="J66" s="51">
        <v>0</v>
      </c>
      <c r="K66" s="50">
        <v>104</v>
      </c>
      <c r="L66" s="77">
        <v>329</v>
      </c>
      <c r="M66" s="52">
        <v>0.3161094224924012</v>
      </c>
      <c r="N66" s="50">
        <v>104</v>
      </c>
      <c r="O66" s="50">
        <v>104</v>
      </c>
      <c r="P66" s="50">
        <v>104</v>
      </c>
      <c r="Q66" s="53">
        <v>170.58012500000001</v>
      </c>
      <c r="R66" s="53">
        <v>184.41845000000001</v>
      </c>
    </row>
    <row r="67" spans="1:18">
      <c r="A67" s="46">
        <v>1</v>
      </c>
      <c r="B67" s="46">
        <v>35</v>
      </c>
      <c r="C67" s="46" t="s">
        <v>1</v>
      </c>
      <c r="D67" s="46">
        <v>3501860</v>
      </c>
      <c r="E67" s="46" t="s">
        <v>178</v>
      </c>
      <c r="F67" s="76">
        <v>102</v>
      </c>
      <c r="G67" s="51">
        <v>0</v>
      </c>
      <c r="H67" s="51"/>
      <c r="I67" s="51">
        <v>5</v>
      </c>
      <c r="J67" s="51">
        <v>0</v>
      </c>
      <c r="K67" s="50">
        <v>107</v>
      </c>
      <c r="L67" s="77">
        <v>505</v>
      </c>
      <c r="M67" s="52">
        <v>0.21188118811881188</v>
      </c>
      <c r="N67" s="50">
        <v>107</v>
      </c>
      <c r="O67" s="50">
        <v>107</v>
      </c>
      <c r="P67" s="50">
        <v>107</v>
      </c>
      <c r="Q67" s="53">
        <v>128.24075000000002</v>
      </c>
      <c r="R67" s="53">
        <v>121.16050000000001</v>
      </c>
    </row>
    <row r="68" spans="1:18">
      <c r="A68" s="46">
        <v>1</v>
      </c>
      <c r="B68" s="46">
        <v>35</v>
      </c>
      <c r="C68" s="46" t="s">
        <v>1</v>
      </c>
      <c r="D68" s="46">
        <v>3501890</v>
      </c>
      <c r="E68" s="46" t="s">
        <v>179</v>
      </c>
      <c r="F68" s="76">
        <v>760</v>
      </c>
      <c r="G68" s="51">
        <v>0</v>
      </c>
      <c r="H68" s="51"/>
      <c r="I68" s="51">
        <v>15</v>
      </c>
      <c r="J68" s="51">
        <v>0</v>
      </c>
      <c r="K68" s="50">
        <v>775</v>
      </c>
      <c r="L68" s="77">
        <v>3782</v>
      </c>
      <c r="M68" s="52">
        <v>0.20491803278688525</v>
      </c>
      <c r="N68" s="50">
        <v>775</v>
      </c>
      <c r="O68" s="50">
        <v>775</v>
      </c>
      <c r="P68" s="50">
        <v>775</v>
      </c>
      <c r="Q68" s="53">
        <v>914.32330000000002</v>
      </c>
      <c r="R68" s="53">
        <v>867.88220000000001</v>
      </c>
    </row>
    <row r="69" spans="1:18">
      <c r="A69" s="46">
        <v>1</v>
      </c>
      <c r="B69" s="46">
        <v>35</v>
      </c>
      <c r="C69" s="46" t="s">
        <v>1</v>
      </c>
      <c r="D69" s="46">
        <v>3501920</v>
      </c>
      <c r="E69" s="46" t="s">
        <v>180</v>
      </c>
      <c r="F69" s="76">
        <v>5</v>
      </c>
      <c r="G69" s="51">
        <v>0</v>
      </c>
      <c r="H69" s="51"/>
      <c r="I69" s="51">
        <v>0</v>
      </c>
      <c r="J69" s="51">
        <v>0</v>
      </c>
      <c r="K69" s="50">
        <v>5</v>
      </c>
      <c r="L69" s="77">
        <v>20</v>
      </c>
      <c r="M69" s="52">
        <v>0.25</v>
      </c>
      <c r="N69" s="50">
        <v>0</v>
      </c>
      <c r="O69" s="50">
        <v>0</v>
      </c>
      <c r="P69" s="50">
        <v>0</v>
      </c>
      <c r="Q69" s="53">
        <v>0</v>
      </c>
      <c r="R69" s="53">
        <v>0</v>
      </c>
    </row>
    <row r="70" spans="1:18">
      <c r="A70" s="46">
        <v>1</v>
      </c>
      <c r="B70" s="46">
        <v>35</v>
      </c>
      <c r="C70" s="46" t="s">
        <v>1</v>
      </c>
      <c r="D70" s="46">
        <v>3501950</v>
      </c>
      <c r="E70" s="46" t="s">
        <v>181</v>
      </c>
      <c r="F70" s="76">
        <v>105</v>
      </c>
      <c r="G70" s="51">
        <v>0</v>
      </c>
      <c r="H70" s="51"/>
      <c r="I70" s="51">
        <v>2</v>
      </c>
      <c r="J70" s="51">
        <v>0</v>
      </c>
      <c r="K70" s="50">
        <v>107</v>
      </c>
      <c r="L70" s="77">
        <v>251</v>
      </c>
      <c r="M70" s="52">
        <v>0.42629482071713148</v>
      </c>
      <c r="N70" s="50">
        <v>107</v>
      </c>
      <c r="O70" s="50">
        <v>107</v>
      </c>
      <c r="P70" s="50">
        <v>107</v>
      </c>
      <c r="Q70" s="53">
        <v>228.28557499999999</v>
      </c>
      <c r="R70" s="53">
        <v>281.67694999999998</v>
      </c>
    </row>
    <row r="71" spans="1:18">
      <c r="A71" s="46">
        <v>1</v>
      </c>
      <c r="B71" s="46">
        <v>35</v>
      </c>
      <c r="C71" s="46" t="s">
        <v>1</v>
      </c>
      <c r="D71" s="46">
        <v>3502010</v>
      </c>
      <c r="E71" s="46" t="s">
        <v>182</v>
      </c>
      <c r="F71" s="76">
        <v>130</v>
      </c>
      <c r="G71" s="51">
        <v>0</v>
      </c>
      <c r="H71" s="51"/>
      <c r="I71" s="51">
        <v>5</v>
      </c>
      <c r="J71" s="51">
        <v>0</v>
      </c>
      <c r="K71" s="50">
        <v>135</v>
      </c>
      <c r="L71" s="77">
        <v>677</v>
      </c>
      <c r="M71" s="52">
        <v>0.19940915805022155</v>
      </c>
      <c r="N71" s="50">
        <v>135</v>
      </c>
      <c r="O71" s="50">
        <v>135</v>
      </c>
      <c r="P71" s="50">
        <v>135</v>
      </c>
      <c r="Q71" s="53">
        <v>157.14254999999997</v>
      </c>
      <c r="R71" s="53">
        <v>149.76169999999999</v>
      </c>
    </row>
    <row r="72" spans="1:18">
      <c r="A72" s="46">
        <v>1</v>
      </c>
      <c r="B72" s="46">
        <v>35</v>
      </c>
      <c r="C72" s="46" t="s">
        <v>1</v>
      </c>
      <c r="D72" s="46">
        <v>3502040</v>
      </c>
      <c r="E72" s="46" t="s">
        <v>183</v>
      </c>
      <c r="F72" s="76">
        <v>167</v>
      </c>
      <c r="G72" s="51">
        <v>0</v>
      </c>
      <c r="H72" s="51"/>
      <c r="I72" s="51">
        <v>3</v>
      </c>
      <c r="J72" s="51">
        <v>0</v>
      </c>
      <c r="K72" s="50">
        <v>170</v>
      </c>
      <c r="L72" s="77">
        <v>481</v>
      </c>
      <c r="M72" s="52">
        <v>0.35343035343035345</v>
      </c>
      <c r="N72" s="50">
        <v>170</v>
      </c>
      <c r="O72" s="50">
        <v>170</v>
      </c>
      <c r="P72" s="50">
        <v>170</v>
      </c>
      <c r="Q72" s="53">
        <v>307.73112500000002</v>
      </c>
      <c r="R72" s="53">
        <v>350.40205000000003</v>
      </c>
    </row>
    <row r="73" spans="1:18">
      <c r="A73" s="46">
        <v>1</v>
      </c>
      <c r="B73" s="46">
        <v>35</v>
      </c>
      <c r="C73" s="46" t="s">
        <v>1</v>
      </c>
      <c r="D73" s="46">
        <v>3502070</v>
      </c>
      <c r="E73" s="46" t="s">
        <v>184</v>
      </c>
      <c r="F73" s="76">
        <v>239</v>
      </c>
      <c r="G73" s="51">
        <v>0</v>
      </c>
      <c r="H73" s="51"/>
      <c r="I73" s="51">
        <v>5</v>
      </c>
      <c r="J73" s="51">
        <v>0</v>
      </c>
      <c r="K73" s="50">
        <v>244</v>
      </c>
      <c r="L73" s="77">
        <v>1595</v>
      </c>
      <c r="M73" s="52">
        <v>0.15297805642633228</v>
      </c>
      <c r="N73" s="50">
        <v>244</v>
      </c>
      <c r="O73" s="50">
        <v>244</v>
      </c>
      <c r="P73" s="50">
        <v>244</v>
      </c>
      <c r="Q73" s="53">
        <v>244</v>
      </c>
      <c r="R73" s="53">
        <v>244</v>
      </c>
    </row>
    <row r="74" spans="1:18">
      <c r="A74" s="46">
        <v>1</v>
      </c>
      <c r="B74" s="46">
        <v>35</v>
      </c>
      <c r="C74" s="46" t="s">
        <v>1</v>
      </c>
      <c r="D74" s="46">
        <v>3502100</v>
      </c>
      <c r="E74" s="46" t="s">
        <v>185</v>
      </c>
      <c r="F74" s="76">
        <v>837</v>
      </c>
      <c r="G74" s="51">
        <v>46</v>
      </c>
      <c r="H74" s="51"/>
      <c r="I74" s="51">
        <v>7</v>
      </c>
      <c r="J74" s="51">
        <v>0</v>
      </c>
      <c r="K74" s="50">
        <v>890</v>
      </c>
      <c r="L74" s="77">
        <v>2910</v>
      </c>
      <c r="M74" s="52">
        <v>0.30584192439862545</v>
      </c>
      <c r="N74" s="50">
        <v>890</v>
      </c>
      <c r="O74" s="50">
        <v>890</v>
      </c>
      <c r="P74" s="50">
        <v>890</v>
      </c>
      <c r="Q74" s="53">
        <v>1411.6737500000004</v>
      </c>
      <c r="R74" s="53">
        <v>1496.7255000000005</v>
      </c>
    </row>
    <row r="75" spans="1:18">
      <c r="A75" s="46">
        <v>1</v>
      </c>
      <c r="B75" s="46">
        <v>35</v>
      </c>
      <c r="C75" s="46" t="s">
        <v>1</v>
      </c>
      <c r="D75" s="46">
        <v>3502130</v>
      </c>
      <c r="E75" s="46" t="s">
        <v>186</v>
      </c>
      <c r="F75" s="76">
        <v>64</v>
      </c>
      <c r="G75" s="51">
        <v>0</v>
      </c>
      <c r="H75" s="51"/>
      <c r="I75" s="51">
        <v>0</v>
      </c>
      <c r="J75" s="51">
        <v>0</v>
      </c>
      <c r="K75" s="50">
        <v>64</v>
      </c>
      <c r="L75" s="77">
        <v>170</v>
      </c>
      <c r="M75" s="52">
        <v>0.37647058823529411</v>
      </c>
      <c r="N75" s="50">
        <v>64</v>
      </c>
      <c r="O75" s="50">
        <v>64</v>
      </c>
      <c r="P75" s="50">
        <v>64</v>
      </c>
      <c r="Q75" s="53">
        <v>121.49125000000001</v>
      </c>
      <c r="R75" s="53">
        <v>141.46850000000001</v>
      </c>
    </row>
    <row r="76" spans="1:18">
      <c r="A76" s="46">
        <v>1</v>
      </c>
      <c r="B76" s="46">
        <v>35</v>
      </c>
      <c r="C76" s="46" t="s">
        <v>1</v>
      </c>
      <c r="D76" s="46">
        <v>3502160</v>
      </c>
      <c r="E76" s="46" t="s">
        <v>187</v>
      </c>
      <c r="F76" s="76">
        <v>176</v>
      </c>
      <c r="G76" s="51">
        <v>0</v>
      </c>
      <c r="H76" s="51"/>
      <c r="I76" s="51">
        <v>4</v>
      </c>
      <c r="J76" s="51">
        <v>0</v>
      </c>
      <c r="K76" s="50">
        <v>180</v>
      </c>
      <c r="L76" s="77">
        <v>511</v>
      </c>
      <c r="M76" s="52">
        <v>0.35225048923679059</v>
      </c>
      <c r="N76" s="50">
        <v>180</v>
      </c>
      <c r="O76" s="50">
        <v>180</v>
      </c>
      <c r="P76" s="50">
        <v>180</v>
      </c>
      <c r="Q76" s="53">
        <v>324.96487499999995</v>
      </c>
      <c r="R76" s="53">
        <v>369.54354999999998</v>
      </c>
    </row>
    <row r="77" spans="1:18">
      <c r="A77" s="46">
        <v>1</v>
      </c>
      <c r="B77" s="46">
        <v>35</v>
      </c>
      <c r="C77" s="46" t="s">
        <v>1</v>
      </c>
      <c r="D77" s="46">
        <v>3502190</v>
      </c>
      <c r="E77" s="46" t="s">
        <v>188</v>
      </c>
      <c r="F77" s="76">
        <v>272</v>
      </c>
      <c r="G77" s="51">
        <v>0</v>
      </c>
      <c r="H77" s="51"/>
      <c r="I77" s="51">
        <v>5</v>
      </c>
      <c r="J77" s="51">
        <v>0</v>
      </c>
      <c r="K77" s="50">
        <v>277</v>
      </c>
      <c r="L77" s="77">
        <v>1023</v>
      </c>
      <c r="M77" s="52">
        <v>0.27077223851417398</v>
      </c>
      <c r="N77" s="50">
        <v>277</v>
      </c>
      <c r="O77" s="50">
        <v>277</v>
      </c>
      <c r="P77" s="50">
        <v>277</v>
      </c>
      <c r="Q77" s="53">
        <v>403.32347499999997</v>
      </c>
      <c r="R77" s="53">
        <v>412.03034999999988</v>
      </c>
    </row>
    <row r="78" spans="1:18">
      <c r="A78" s="46">
        <v>1</v>
      </c>
      <c r="B78" s="46">
        <v>35</v>
      </c>
      <c r="C78" s="46" t="s">
        <v>1</v>
      </c>
      <c r="D78" s="46">
        <v>3502220</v>
      </c>
      <c r="E78" s="46" t="s">
        <v>189</v>
      </c>
      <c r="F78" s="76">
        <v>60</v>
      </c>
      <c r="G78" s="51">
        <v>0</v>
      </c>
      <c r="H78" s="51"/>
      <c r="I78" s="51">
        <v>0</v>
      </c>
      <c r="J78" s="51">
        <v>0</v>
      </c>
      <c r="K78" s="50">
        <v>60</v>
      </c>
      <c r="L78" s="77">
        <v>171</v>
      </c>
      <c r="M78" s="52">
        <v>0.35087719298245612</v>
      </c>
      <c r="N78" s="50">
        <v>60</v>
      </c>
      <c r="O78" s="50">
        <v>60</v>
      </c>
      <c r="P78" s="50">
        <v>60</v>
      </c>
      <c r="Q78" s="53">
        <v>107.982375</v>
      </c>
      <c r="R78" s="53">
        <v>122.60655000000001</v>
      </c>
    </row>
    <row r="79" spans="1:18">
      <c r="A79" s="46">
        <v>1</v>
      </c>
      <c r="B79" s="46">
        <v>35</v>
      </c>
      <c r="C79" s="46" t="s">
        <v>1</v>
      </c>
      <c r="D79" s="46">
        <v>3500010</v>
      </c>
      <c r="E79" s="46" t="s">
        <v>190</v>
      </c>
      <c r="F79" s="76">
        <v>1843</v>
      </c>
      <c r="G79" s="51">
        <v>0</v>
      </c>
      <c r="H79" s="51"/>
      <c r="I79" s="51">
        <v>16</v>
      </c>
      <c r="J79" s="51">
        <v>0</v>
      </c>
      <c r="K79" s="50">
        <v>1859</v>
      </c>
      <c r="L79" s="77">
        <v>18433</v>
      </c>
      <c r="M79" s="52">
        <v>0.10085173330439971</v>
      </c>
      <c r="N79" s="50">
        <v>1859</v>
      </c>
      <c r="O79" s="50">
        <v>0</v>
      </c>
      <c r="P79" s="50">
        <v>1859</v>
      </c>
      <c r="Q79" s="53">
        <v>2443</v>
      </c>
      <c r="R79" s="53">
        <v>2443</v>
      </c>
    </row>
    <row r="80" spans="1:18">
      <c r="A80" s="46">
        <v>1</v>
      </c>
      <c r="B80" s="46">
        <v>35</v>
      </c>
      <c r="C80" s="46" t="s">
        <v>1</v>
      </c>
      <c r="D80" s="46">
        <v>3502250</v>
      </c>
      <c r="E80" s="46" t="s">
        <v>191</v>
      </c>
      <c r="F80" s="76">
        <v>2418</v>
      </c>
      <c r="G80" s="51">
        <v>13</v>
      </c>
      <c r="H80" s="51"/>
      <c r="I80" s="51">
        <v>78</v>
      </c>
      <c r="J80" s="51">
        <v>0</v>
      </c>
      <c r="K80" s="50">
        <v>2509</v>
      </c>
      <c r="L80" s="77">
        <v>11187</v>
      </c>
      <c r="M80" s="52">
        <v>0.22427818003039243</v>
      </c>
      <c r="N80" s="50">
        <v>2509</v>
      </c>
      <c r="O80" s="50">
        <v>2509</v>
      </c>
      <c r="P80" s="50">
        <v>2509</v>
      </c>
      <c r="Q80" s="53">
        <v>3541.5</v>
      </c>
      <c r="R80" s="53">
        <v>3603.25</v>
      </c>
    </row>
    <row r="81" spans="1:18">
      <c r="A81" s="46">
        <v>1</v>
      </c>
      <c r="B81" s="46">
        <v>35</v>
      </c>
      <c r="C81" s="46" t="s">
        <v>1</v>
      </c>
      <c r="D81" s="46">
        <v>3502280</v>
      </c>
      <c r="E81" s="46" t="s">
        <v>192</v>
      </c>
      <c r="F81" s="76">
        <v>6</v>
      </c>
      <c r="G81" s="51">
        <v>0</v>
      </c>
      <c r="H81" s="51"/>
      <c r="I81" s="51">
        <v>0</v>
      </c>
      <c r="J81" s="51">
        <v>0</v>
      </c>
      <c r="K81" s="50">
        <v>6</v>
      </c>
      <c r="L81" s="77">
        <v>30</v>
      </c>
      <c r="M81" s="52">
        <v>0.2</v>
      </c>
      <c r="N81" s="50">
        <v>0</v>
      </c>
      <c r="O81" s="50">
        <v>0</v>
      </c>
      <c r="P81" s="50">
        <v>0</v>
      </c>
      <c r="Q81" s="53">
        <v>0</v>
      </c>
      <c r="R81" s="53">
        <v>0</v>
      </c>
    </row>
    <row r="82" spans="1:18">
      <c r="A82" s="46">
        <v>1</v>
      </c>
      <c r="B82" s="46">
        <v>35</v>
      </c>
      <c r="C82" s="46" t="s">
        <v>1</v>
      </c>
      <c r="D82" s="46">
        <v>3502310</v>
      </c>
      <c r="E82" s="46" t="s">
        <v>193</v>
      </c>
      <c r="F82" s="76">
        <v>451</v>
      </c>
      <c r="G82" s="51">
        <v>0</v>
      </c>
      <c r="H82" s="51"/>
      <c r="I82" s="51">
        <v>6</v>
      </c>
      <c r="J82" s="51">
        <v>0</v>
      </c>
      <c r="K82" s="50">
        <v>457</v>
      </c>
      <c r="L82" s="77">
        <v>1773</v>
      </c>
      <c r="M82" s="52">
        <v>0.25775521714608007</v>
      </c>
      <c r="N82" s="50">
        <v>457</v>
      </c>
      <c r="O82" s="50">
        <v>457</v>
      </c>
      <c r="P82" s="50">
        <v>457</v>
      </c>
      <c r="Q82" s="53">
        <v>641.31722499999989</v>
      </c>
      <c r="R82" s="53">
        <v>644.86784999999986</v>
      </c>
    </row>
    <row r="83" spans="1:18">
      <c r="A83" s="46">
        <v>1</v>
      </c>
      <c r="B83" s="46">
        <v>35</v>
      </c>
      <c r="C83" s="46" t="s">
        <v>1</v>
      </c>
      <c r="D83" s="46">
        <v>3502340</v>
      </c>
      <c r="E83" s="46" t="s">
        <v>194</v>
      </c>
      <c r="F83" s="76">
        <v>20</v>
      </c>
      <c r="G83" s="51">
        <v>0</v>
      </c>
      <c r="H83" s="51"/>
      <c r="I83" s="51">
        <v>0</v>
      </c>
      <c r="J83" s="51">
        <v>0</v>
      </c>
      <c r="K83" s="50">
        <v>20</v>
      </c>
      <c r="L83" s="77">
        <v>82</v>
      </c>
      <c r="M83" s="52">
        <v>0.24390243902439024</v>
      </c>
      <c r="N83" s="50">
        <v>20</v>
      </c>
      <c r="O83" s="50">
        <v>20</v>
      </c>
      <c r="P83" s="50">
        <v>20</v>
      </c>
      <c r="Q83" s="53">
        <v>26.820650000000001</v>
      </c>
      <c r="R83" s="53">
        <v>26.416899999999998</v>
      </c>
    </row>
    <row r="84" spans="1:18">
      <c r="A84" s="46">
        <v>1</v>
      </c>
      <c r="B84" s="46">
        <v>35</v>
      </c>
      <c r="C84" s="46" t="s">
        <v>1</v>
      </c>
      <c r="D84" s="46">
        <v>3502370</v>
      </c>
      <c r="E84" s="46" t="s">
        <v>195</v>
      </c>
      <c r="F84" s="76">
        <v>2392</v>
      </c>
      <c r="G84" s="51">
        <v>20</v>
      </c>
      <c r="H84" s="51"/>
      <c r="I84" s="51">
        <v>47</v>
      </c>
      <c r="J84" s="51">
        <v>0</v>
      </c>
      <c r="K84" s="50">
        <v>2459</v>
      </c>
      <c r="L84" s="77">
        <v>16102</v>
      </c>
      <c r="M84" s="52">
        <v>0.15271394857781642</v>
      </c>
      <c r="N84" s="50">
        <v>2459</v>
      </c>
      <c r="O84" s="50">
        <v>2459</v>
      </c>
      <c r="P84" s="50">
        <v>2459</v>
      </c>
      <c r="Q84" s="53">
        <v>3441.5</v>
      </c>
      <c r="R84" s="53">
        <v>3490.75</v>
      </c>
    </row>
    <row r="85" spans="1:18">
      <c r="A85" s="46">
        <v>1</v>
      </c>
      <c r="B85" s="46">
        <v>35</v>
      </c>
      <c r="C85" s="46" t="s">
        <v>1</v>
      </c>
      <c r="D85" s="46">
        <v>3502400</v>
      </c>
      <c r="E85" s="46" t="s">
        <v>196</v>
      </c>
      <c r="F85" s="76">
        <v>173</v>
      </c>
      <c r="G85" s="51">
        <v>0</v>
      </c>
      <c r="H85" s="51"/>
      <c r="I85" s="51">
        <v>4</v>
      </c>
      <c r="J85" s="51">
        <v>0</v>
      </c>
      <c r="K85" s="50">
        <v>177</v>
      </c>
      <c r="L85" s="77">
        <v>635</v>
      </c>
      <c r="M85" s="52">
        <v>0.27874015748031494</v>
      </c>
      <c r="N85" s="50">
        <v>177</v>
      </c>
      <c r="O85" s="50">
        <v>177</v>
      </c>
      <c r="P85" s="50">
        <v>177</v>
      </c>
      <c r="Q85" s="53">
        <v>263.00137499999994</v>
      </c>
      <c r="R85" s="53">
        <v>270.93574999999998</v>
      </c>
    </row>
    <row r="86" spans="1:18">
      <c r="A86" s="46">
        <v>1</v>
      </c>
      <c r="B86" s="46">
        <v>35</v>
      </c>
      <c r="C86" s="46" t="s">
        <v>1</v>
      </c>
      <c r="D86" s="46">
        <v>3502430</v>
      </c>
      <c r="E86" s="46" t="s">
        <v>197</v>
      </c>
      <c r="F86" s="76">
        <v>838</v>
      </c>
      <c r="G86" s="51">
        <v>0</v>
      </c>
      <c r="H86" s="51"/>
      <c r="I86" s="51">
        <v>11</v>
      </c>
      <c r="J86" s="51">
        <v>0</v>
      </c>
      <c r="K86" s="50">
        <v>849</v>
      </c>
      <c r="L86" s="77">
        <v>2900</v>
      </c>
      <c r="M86" s="52">
        <v>0.29275862068965519</v>
      </c>
      <c r="N86" s="50">
        <v>849</v>
      </c>
      <c r="O86" s="50">
        <v>849</v>
      </c>
      <c r="P86" s="50">
        <v>849</v>
      </c>
      <c r="Q86" s="53">
        <v>1302.7425000000003</v>
      </c>
      <c r="R86" s="53">
        <v>1359.3050000000003</v>
      </c>
    </row>
    <row r="87" spans="1:18">
      <c r="A87" s="46">
        <v>1</v>
      </c>
      <c r="B87" s="46">
        <v>35</v>
      </c>
      <c r="C87" s="46" t="s">
        <v>1</v>
      </c>
      <c r="D87" s="46">
        <v>3502460</v>
      </c>
      <c r="E87" s="46" t="s">
        <v>198</v>
      </c>
      <c r="F87" s="76">
        <v>548</v>
      </c>
      <c r="G87" s="51">
        <v>0</v>
      </c>
      <c r="H87" s="51"/>
      <c r="I87" s="51">
        <v>5</v>
      </c>
      <c r="J87" s="51">
        <v>0</v>
      </c>
      <c r="K87" s="50">
        <v>553</v>
      </c>
      <c r="L87" s="77">
        <v>1766</v>
      </c>
      <c r="M87" s="52">
        <v>0.3131370328425821</v>
      </c>
      <c r="N87" s="50">
        <v>553</v>
      </c>
      <c r="O87" s="50">
        <v>553</v>
      </c>
      <c r="P87" s="50">
        <v>553</v>
      </c>
      <c r="Q87" s="53">
        <v>898.57675000000006</v>
      </c>
      <c r="R87" s="53">
        <v>966.29630000000009</v>
      </c>
    </row>
    <row r="88" spans="1:18">
      <c r="A88" s="46">
        <v>1</v>
      </c>
      <c r="B88" s="46">
        <v>35</v>
      </c>
      <c r="C88" s="46" t="s">
        <v>1</v>
      </c>
      <c r="D88" s="46">
        <v>3502490</v>
      </c>
      <c r="E88" s="46" t="s">
        <v>199</v>
      </c>
      <c r="F88" s="76">
        <v>34</v>
      </c>
      <c r="G88" s="51">
        <v>0</v>
      </c>
      <c r="H88" s="51"/>
      <c r="I88" s="51">
        <v>1</v>
      </c>
      <c r="J88" s="51">
        <v>0</v>
      </c>
      <c r="K88" s="50">
        <v>35</v>
      </c>
      <c r="L88" s="77">
        <v>172</v>
      </c>
      <c r="M88" s="52">
        <v>0.20348837209302326</v>
      </c>
      <c r="N88" s="50">
        <v>35</v>
      </c>
      <c r="O88" s="50">
        <v>35</v>
      </c>
      <c r="P88" s="50">
        <v>35</v>
      </c>
      <c r="Q88" s="53">
        <v>41.151800000000001</v>
      </c>
      <c r="R88" s="53">
        <v>39.101199999999999</v>
      </c>
    </row>
    <row r="89" spans="1:18">
      <c r="A89" s="46">
        <v>1</v>
      </c>
      <c r="B89" s="46">
        <v>35</v>
      </c>
      <c r="C89" s="46" t="s">
        <v>1</v>
      </c>
      <c r="D89" s="46">
        <v>3502520</v>
      </c>
      <c r="E89" s="46" t="s">
        <v>200</v>
      </c>
      <c r="F89" s="76">
        <v>819</v>
      </c>
      <c r="G89" s="51">
        <v>5</v>
      </c>
      <c r="H89" s="51"/>
      <c r="I89" s="51">
        <v>17</v>
      </c>
      <c r="J89" s="51">
        <v>0</v>
      </c>
      <c r="K89" s="50">
        <v>841</v>
      </c>
      <c r="L89" s="77">
        <v>3308</v>
      </c>
      <c r="M89" s="52">
        <v>0.25423216444981861</v>
      </c>
      <c r="N89" s="50">
        <v>841</v>
      </c>
      <c r="O89" s="50">
        <v>841</v>
      </c>
      <c r="P89" s="50">
        <v>841</v>
      </c>
      <c r="Q89" s="53">
        <v>1167.4110999999998</v>
      </c>
      <c r="R89" s="53">
        <v>1168.2085999999999</v>
      </c>
    </row>
    <row r="90" spans="1:18">
      <c r="A90" s="46">
        <v>1</v>
      </c>
      <c r="B90" s="46">
        <v>35</v>
      </c>
      <c r="C90" s="46" t="s">
        <v>1</v>
      </c>
      <c r="D90" s="46">
        <v>3502550</v>
      </c>
      <c r="E90" s="46" t="s">
        <v>201</v>
      </c>
      <c r="F90" s="76">
        <v>49</v>
      </c>
      <c r="G90" s="51">
        <v>0</v>
      </c>
      <c r="H90" s="51"/>
      <c r="I90" s="51">
        <v>2</v>
      </c>
      <c r="J90" s="51">
        <v>0</v>
      </c>
      <c r="K90" s="50">
        <v>51</v>
      </c>
      <c r="L90" s="77">
        <v>339</v>
      </c>
      <c r="M90" s="52">
        <v>0.15044247787610621</v>
      </c>
      <c r="N90" s="50">
        <v>51</v>
      </c>
      <c r="O90" s="50">
        <v>51</v>
      </c>
      <c r="P90" s="50">
        <v>51</v>
      </c>
      <c r="Q90" s="53">
        <v>51.000000000000007</v>
      </c>
      <c r="R90" s="53">
        <v>51.000000000000007</v>
      </c>
    </row>
    <row r="91" spans="1:18">
      <c r="A91" s="46">
        <v>1</v>
      </c>
      <c r="B91" s="46">
        <v>35</v>
      </c>
      <c r="C91" s="46" t="s">
        <v>1</v>
      </c>
      <c r="D91" s="46">
        <v>3502580</v>
      </c>
      <c r="E91" s="46" t="s">
        <v>202</v>
      </c>
      <c r="F91" s="76">
        <v>126</v>
      </c>
      <c r="G91" s="51">
        <v>0</v>
      </c>
      <c r="H91" s="51"/>
      <c r="I91" s="51">
        <v>4</v>
      </c>
      <c r="J91" s="51">
        <v>0</v>
      </c>
      <c r="K91" s="50">
        <v>130</v>
      </c>
      <c r="L91" s="77">
        <v>457</v>
      </c>
      <c r="M91" s="52">
        <v>0.28446389496717722</v>
      </c>
      <c r="N91" s="50">
        <v>130</v>
      </c>
      <c r="O91" s="50">
        <v>130</v>
      </c>
      <c r="P91" s="50">
        <v>130</v>
      </c>
      <c r="Q91" s="53">
        <v>195.81752499999999</v>
      </c>
      <c r="R91" s="53">
        <v>202.83564999999999</v>
      </c>
    </row>
    <row r="92" spans="1:18">
      <c r="A92" s="46">
        <v>1</v>
      </c>
      <c r="B92" s="46">
        <v>35</v>
      </c>
      <c r="C92" s="46" t="s">
        <v>1</v>
      </c>
      <c r="D92" s="46">
        <v>3502610</v>
      </c>
      <c r="E92" s="46" t="s">
        <v>203</v>
      </c>
      <c r="F92" s="76">
        <v>497</v>
      </c>
      <c r="G92" s="51">
        <v>0</v>
      </c>
      <c r="H92" s="51"/>
      <c r="I92" s="51">
        <v>3</v>
      </c>
      <c r="J92" s="51">
        <v>0</v>
      </c>
      <c r="K92" s="50">
        <v>500</v>
      </c>
      <c r="L92" s="77">
        <v>1157</v>
      </c>
      <c r="M92" s="52">
        <v>0.43215211754537597</v>
      </c>
      <c r="N92" s="50">
        <v>500</v>
      </c>
      <c r="O92" s="50">
        <v>500</v>
      </c>
      <c r="P92" s="50">
        <v>500</v>
      </c>
      <c r="Q92" s="53">
        <v>1079.404025</v>
      </c>
      <c r="R92" s="53">
        <v>1339.0686499999999</v>
      </c>
    </row>
    <row r="93" spans="1:18">
      <c r="A93" s="46">
        <v>1</v>
      </c>
      <c r="B93" s="46">
        <v>35</v>
      </c>
      <c r="C93" s="46" t="s">
        <v>1</v>
      </c>
      <c r="D93" s="46">
        <v>3502640</v>
      </c>
      <c r="E93" s="46" t="s">
        <v>204</v>
      </c>
      <c r="F93" s="76">
        <v>403</v>
      </c>
      <c r="G93" s="51">
        <v>0</v>
      </c>
      <c r="H93" s="51"/>
      <c r="I93" s="51">
        <v>7</v>
      </c>
      <c r="J93" s="51">
        <v>0</v>
      </c>
      <c r="K93" s="50">
        <v>410</v>
      </c>
      <c r="L93" s="77">
        <v>1048</v>
      </c>
      <c r="M93" s="52">
        <v>0.39122137404580154</v>
      </c>
      <c r="N93" s="50">
        <v>410</v>
      </c>
      <c r="O93" s="50">
        <v>410</v>
      </c>
      <c r="P93" s="50">
        <v>410</v>
      </c>
      <c r="Q93" s="53">
        <v>806.1325999999998</v>
      </c>
      <c r="R93" s="53">
        <v>955.54359999999963</v>
      </c>
    </row>
    <row r="94" spans="1:18">
      <c r="A94" s="46">
        <v>1</v>
      </c>
      <c r="B94" s="46">
        <v>35</v>
      </c>
      <c r="C94" s="46" t="s">
        <v>1</v>
      </c>
      <c r="D94" s="46">
        <v>3502670</v>
      </c>
      <c r="E94" s="46" t="s">
        <v>205</v>
      </c>
      <c r="F94" s="76">
        <v>426</v>
      </c>
      <c r="G94" s="51">
        <v>0</v>
      </c>
      <c r="H94" s="51"/>
      <c r="I94" s="51">
        <v>7</v>
      </c>
      <c r="J94" s="51">
        <v>0</v>
      </c>
      <c r="K94" s="50">
        <v>433</v>
      </c>
      <c r="L94" s="77">
        <v>1734</v>
      </c>
      <c r="M94" s="52">
        <v>0.24971164936562859</v>
      </c>
      <c r="N94" s="50">
        <v>433</v>
      </c>
      <c r="O94" s="50">
        <v>433</v>
      </c>
      <c r="P94" s="50">
        <v>433</v>
      </c>
      <c r="Q94" s="53">
        <v>592.34154999999976</v>
      </c>
      <c r="R94" s="53">
        <v>588.84029999999984</v>
      </c>
    </row>
    <row r="95" spans="1:18">
      <c r="A95" s="46">
        <v>1</v>
      </c>
      <c r="B95" s="46">
        <v>35</v>
      </c>
      <c r="C95" s="46" t="s">
        <v>1</v>
      </c>
      <c r="D95" s="46">
        <v>3500001</v>
      </c>
      <c r="E95" s="46" t="s">
        <v>206</v>
      </c>
      <c r="F95" s="76">
        <v>29</v>
      </c>
      <c r="G95" s="51">
        <v>0</v>
      </c>
      <c r="H95" s="51"/>
      <c r="I95" s="51">
        <v>1</v>
      </c>
      <c r="J95" s="51">
        <v>0</v>
      </c>
      <c r="K95" s="50">
        <v>30</v>
      </c>
      <c r="L95" s="77">
        <v>113</v>
      </c>
      <c r="M95" s="52">
        <v>0.26548672566371684</v>
      </c>
      <c r="N95" s="50">
        <v>30</v>
      </c>
      <c r="O95" s="50">
        <v>30</v>
      </c>
      <c r="P95" s="50">
        <v>30</v>
      </c>
      <c r="Q95" s="53">
        <v>43.057725000000005</v>
      </c>
      <c r="R95" s="53">
        <v>43.720850000000013</v>
      </c>
    </row>
    <row r="96" spans="1:18">
      <c r="A96" s="46">
        <v>1</v>
      </c>
      <c r="B96" s="46">
        <v>35</v>
      </c>
      <c r="C96" s="46" t="s">
        <v>1</v>
      </c>
      <c r="D96" s="46">
        <v>3502730</v>
      </c>
      <c r="E96" s="46" t="s">
        <v>207</v>
      </c>
      <c r="F96" s="76">
        <v>60</v>
      </c>
      <c r="G96" s="51">
        <v>0</v>
      </c>
      <c r="H96" s="51"/>
      <c r="I96" s="51">
        <v>3</v>
      </c>
      <c r="J96" s="51">
        <v>0</v>
      </c>
      <c r="K96" s="50">
        <v>63</v>
      </c>
      <c r="L96" s="77">
        <v>60</v>
      </c>
      <c r="M96" s="52">
        <v>1</v>
      </c>
      <c r="N96" s="50">
        <v>63</v>
      </c>
      <c r="O96" s="50">
        <v>63</v>
      </c>
      <c r="P96" s="50">
        <v>63</v>
      </c>
      <c r="Q96" s="53">
        <v>204.2595</v>
      </c>
      <c r="R96" s="53">
        <v>291.86700000000002</v>
      </c>
    </row>
    <row r="97" spans="1:18">
      <c r="A97" s="46">
        <v>1</v>
      </c>
      <c r="B97" s="46">
        <v>35</v>
      </c>
      <c r="C97" s="46" t="s">
        <v>1</v>
      </c>
      <c r="D97" s="46">
        <v>3501560</v>
      </c>
      <c r="E97" s="46" t="s">
        <v>208</v>
      </c>
      <c r="F97" s="76">
        <v>593</v>
      </c>
      <c r="G97" s="51">
        <v>0</v>
      </c>
      <c r="H97" s="51"/>
      <c r="I97" s="51">
        <v>21</v>
      </c>
      <c r="J97" s="51">
        <v>0</v>
      </c>
      <c r="K97" s="50">
        <v>614</v>
      </c>
      <c r="L97" s="77">
        <v>1407</v>
      </c>
      <c r="M97" s="52">
        <v>0.43638948116560056</v>
      </c>
      <c r="N97" s="50">
        <v>614</v>
      </c>
      <c r="O97" s="50">
        <v>614</v>
      </c>
      <c r="P97" s="50">
        <v>614</v>
      </c>
      <c r="Q97" s="53">
        <v>1336.485275</v>
      </c>
      <c r="R97" s="53">
        <v>1664.1811500000003</v>
      </c>
    </row>
    <row r="98" spans="1:18">
      <c r="A98" s="46">
        <v>1</v>
      </c>
      <c r="B98" s="46">
        <v>35</v>
      </c>
      <c r="C98" s="46" t="s">
        <v>1</v>
      </c>
      <c r="D98" s="46">
        <v>3502800</v>
      </c>
      <c r="E98" s="46" t="s">
        <v>209</v>
      </c>
      <c r="F98" s="76">
        <v>653</v>
      </c>
      <c r="G98" s="51">
        <v>0</v>
      </c>
      <c r="H98" s="51"/>
      <c r="I98" s="51">
        <v>3</v>
      </c>
      <c r="J98" s="51">
        <v>0</v>
      </c>
      <c r="K98" s="50">
        <v>656</v>
      </c>
      <c r="L98" s="77">
        <v>1595</v>
      </c>
      <c r="M98" s="52">
        <v>0.41128526645768027</v>
      </c>
      <c r="N98" s="50">
        <v>656</v>
      </c>
      <c r="O98" s="50">
        <v>656</v>
      </c>
      <c r="P98" s="50">
        <v>656</v>
      </c>
      <c r="Q98" s="53">
        <v>1354.8983750000002</v>
      </c>
      <c r="R98" s="53">
        <v>1646.29775</v>
      </c>
    </row>
    <row r="99" spans="1:18">
      <c r="A99" s="46">
        <v>3</v>
      </c>
      <c r="B99" s="46">
        <v>35</v>
      </c>
      <c r="C99" s="46" t="s">
        <v>1</v>
      </c>
      <c r="D99" s="46">
        <v>3599998</v>
      </c>
      <c r="E99" s="46" t="s">
        <v>116</v>
      </c>
      <c r="F99" s="76">
        <v>0</v>
      </c>
      <c r="G99" s="51">
        <v>0</v>
      </c>
      <c r="H99" s="51"/>
      <c r="I99" s="51">
        <v>0</v>
      </c>
      <c r="J99" s="51">
        <v>0</v>
      </c>
      <c r="K99" s="50">
        <v>0</v>
      </c>
      <c r="L99" s="77">
        <v>0</v>
      </c>
      <c r="M99" s="52">
        <v>0</v>
      </c>
      <c r="N99" s="50">
        <v>0</v>
      </c>
      <c r="O99" s="50">
        <v>0</v>
      </c>
      <c r="P99" s="50">
        <v>0</v>
      </c>
      <c r="Q99" s="53">
        <v>0</v>
      </c>
      <c r="R99" s="53">
        <v>0</v>
      </c>
    </row>
    <row r="100" spans="1:18">
      <c r="A100" s="46">
        <v>4</v>
      </c>
      <c r="B100" s="46">
        <v>35</v>
      </c>
      <c r="C100" s="46" t="s">
        <v>1</v>
      </c>
      <c r="D100" s="46">
        <v>3599999</v>
      </c>
      <c r="E100" s="46" t="s">
        <v>117</v>
      </c>
      <c r="F100" s="76">
        <v>0</v>
      </c>
      <c r="G100" s="51">
        <v>0</v>
      </c>
      <c r="H100" s="51">
        <v>400</v>
      </c>
      <c r="I100" s="51">
        <v>0</v>
      </c>
      <c r="J100" s="51">
        <v>0</v>
      </c>
      <c r="K100" s="50">
        <v>400</v>
      </c>
      <c r="L100" s="77">
        <v>400</v>
      </c>
      <c r="M100" s="52">
        <v>1</v>
      </c>
      <c r="N100" s="50">
        <v>400</v>
      </c>
      <c r="O100" s="50">
        <v>400</v>
      </c>
      <c r="P100" s="50">
        <v>400</v>
      </c>
      <c r="Q100" s="53">
        <v>400</v>
      </c>
      <c r="R100" s="53">
        <v>400</v>
      </c>
    </row>
    <row r="101" spans="1:18">
      <c r="A101" s="28"/>
      <c r="B101" s="28"/>
      <c r="C101" s="28"/>
      <c r="D101" s="28"/>
      <c r="E101" s="28"/>
      <c r="F101" s="29"/>
      <c r="G101" s="30"/>
      <c r="H101" s="30"/>
      <c r="I101" s="30"/>
      <c r="J101" s="30"/>
      <c r="K101" s="30"/>
      <c r="L101" s="31"/>
      <c r="M101" s="32"/>
      <c r="N101" s="30"/>
      <c r="O101" s="30"/>
      <c r="P101" s="30"/>
      <c r="Q101" s="33"/>
      <c r="R101" s="33"/>
    </row>
    <row r="102" spans="1:18">
      <c r="E102" s="34" t="s">
        <v>118</v>
      </c>
      <c r="F102" s="68"/>
      <c r="G102" s="35"/>
      <c r="H102" s="35"/>
      <c r="I102" s="35"/>
      <c r="J102" s="35"/>
      <c r="K102" s="35">
        <f>SUM(K10:K100)</f>
        <v>85803</v>
      </c>
      <c r="L102" s="69">
        <f>SUM(L10:L100)</f>
        <v>357907</v>
      </c>
    </row>
    <row r="104" spans="1:18">
      <c r="F104" s="24">
        <f>SUM(F10:F100)</f>
        <v>83411</v>
      </c>
      <c r="K104" s="21">
        <f>SUM(K10:K98)</f>
        <v>85403</v>
      </c>
      <c r="L104" s="25">
        <f>SUM(L10:L98)</f>
        <v>357507</v>
      </c>
    </row>
  </sheetData>
  <pageMargins left="0.25" right="0.25" top="0.75" bottom="0.75" header="0.3" footer="0.3"/>
  <pageSetup scale="62" fitToHeight="0" orientation="landscape" horizontalDpi="300" verticalDpi="300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R103"/>
  <sheetViews>
    <sheetView topLeftCell="D1" zoomScaleNormal="100" workbookViewId="0">
      <selection activeCell="F38" sqref="F38"/>
    </sheetView>
  </sheetViews>
  <sheetFormatPr defaultColWidth="9.140625" defaultRowHeight="15"/>
  <cols>
    <col min="1" max="2" width="9.140625" style="19" hidden="1" customWidth="1"/>
    <col min="3" max="3" width="17.7109375" style="19" hidden="1" customWidth="1"/>
    <col min="4" max="4" width="9.140625" style="19"/>
    <col min="5" max="5" width="34.7109375" style="19" customWidth="1"/>
    <col min="6" max="6" width="10.28515625" style="21" customWidth="1"/>
    <col min="7" max="10" width="9.140625" style="21"/>
    <col min="11" max="11" width="10" style="21" customWidth="1"/>
    <col min="12" max="12" width="10.140625" style="21" bestFit="1" customWidth="1"/>
    <col min="13" max="13" width="10" style="26" bestFit="1" customWidth="1"/>
    <col min="14" max="15" width="10.42578125" style="21" bestFit="1" customWidth="1"/>
    <col min="16" max="16" width="13.5703125" style="21" bestFit="1" customWidth="1"/>
    <col min="17" max="18" width="10.85546875" style="22" bestFit="1" customWidth="1"/>
    <col min="19" max="16384" width="9.140625" style="19"/>
  </cols>
  <sheetData>
    <row r="3" spans="1:18">
      <c r="A3" s="34"/>
      <c r="B3" s="34"/>
      <c r="C3" s="34"/>
      <c r="D3" s="34"/>
      <c r="E3" s="18" t="s">
        <v>230</v>
      </c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  <c r="Q3" s="37"/>
      <c r="R3" s="37"/>
    </row>
    <row r="4" spans="1:18">
      <c r="A4" s="34"/>
      <c r="B4" s="34"/>
      <c r="C4" s="34"/>
      <c r="D4" s="34"/>
      <c r="E4" s="34"/>
      <c r="F4" s="35"/>
      <c r="G4" s="35"/>
      <c r="H4" s="38"/>
      <c r="I4" s="35"/>
      <c r="J4" s="35"/>
      <c r="K4" s="35"/>
      <c r="L4" s="35"/>
      <c r="M4" s="36"/>
      <c r="N4" s="35"/>
      <c r="O4" s="35"/>
      <c r="P4" s="35"/>
      <c r="Q4" s="37"/>
      <c r="R4" s="37"/>
    </row>
    <row r="5" spans="1:18">
      <c r="A5" s="39" t="s">
        <v>2</v>
      </c>
      <c r="B5" s="39" t="s">
        <v>2</v>
      </c>
      <c r="C5" s="39" t="s">
        <v>2</v>
      </c>
      <c r="D5" s="34"/>
      <c r="E5" s="40" t="s">
        <v>1</v>
      </c>
      <c r="F5" s="35"/>
      <c r="G5" s="35"/>
      <c r="H5" s="35"/>
      <c r="I5" s="35"/>
      <c r="J5" s="35"/>
      <c r="K5" s="35"/>
      <c r="L5" s="35"/>
      <c r="M5" s="36"/>
      <c r="N5" s="35"/>
      <c r="O5" s="35"/>
      <c r="P5" s="19"/>
      <c r="Q5" s="37"/>
      <c r="R5" s="37"/>
    </row>
    <row r="6" spans="1:18">
      <c r="A6" s="39"/>
      <c r="B6" s="39"/>
      <c r="C6" s="39"/>
      <c r="D6" s="34"/>
      <c r="E6" s="40"/>
      <c r="F6" s="35"/>
      <c r="G6" s="35"/>
      <c r="H6" s="35"/>
      <c r="I6" s="35"/>
      <c r="J6" s="35"/>
      <c r="K6" s="35"/>
      <c r="L6" s="35"/>
      <c r="M6" s="36"/>
      <c r="N6" s="35"/>
      <c r="O6" s="35"/>
      <c r="P6" s="41" t="s">
        <v>3</v>
      </c>
      <c r="Q6" s="37"/>
      <c r="R6" s="37"/>
    </row>
    <row r="7" spans="1:18">
      <c r="A7" s="34"/>
      <c r="B7" s="17"/>
      <c r="C7" s="17"/>
      <c r="D7" s="34"/>
      <c r="E7" s="34"/>
      <c r="F7" s="41" t="s">
        <v>221</v>
      </c>
      <c r="G7" s="41" t="s">
        <v>222</v>
      </c>
      <c r="H7" s="41" t="s">
        <v>222</v>
      </c>
      <c r="I7" s="41" t="s">
        <v>222</v>
      </c>
      <c r="J7" s="41" t="s">
        <v>222</v>
      </c>
      <c r="K7" s="41" t="s">
        <v>4</v>
      </c>
      <c r="L7" s="35"/>
      <c r="M7" s="36"/>
      <c r="N7" s="35"/>
      <c r="O7" s="35"/>
      <c r="P7" s="41" t="s">
        <v>5</v>
      </c>
      <c r="Q7" s="37" t="s">
        <v>6</v>
      </c>
      <c r="R7" s="37" t="s">
        <v>6</v>
      </c>
    </row>
    <row r="8" spans="1:18">
      <c r="A8" s="34"/>
      <c r="B8" s="34"/>
      <c r="C8" s="34"/>
      <c r="D8" s="34"/>
      <c r="E8" s="39" t="s">
        <v>212</v>
      </c>
      <c r="F8" s="42">
        <v>2019</v>
      </c>
      <c r="G8" s="42">
        <v>2020</v>
      </c>
      <c r="H8" s="42">
        <v>2020</v>
      </c>
      <c r="I8" s="42">
        <v>2020</v>
      </c>
      <c r="J8" s="42">
        <v>2020</v>
      </c>
      <c r="K8" s="41" t="s">
        <v>8</v>
      </c>
      <c r="L8" s="43" t="s">
        <v>9</v>
      </c>
      <c r="M8" s="44" t="s">
        <v>10</v>
      </c>
      <c r="N8" s="41" t="s">
        <v>11</v>
      </c>
      <c r="O8" s="41" t="s">
        <v>12</v>
      </c>
      <c r="P8" s="41" t="s">
        <v>13</v>
      </c>
      <c r="Q8" s="45" t="s">
        <v>14</v>
      </c>
      <c r="R8" s="45" t="s">
        <v>14</v>
      </c>
    </row>
    <row r="9" spans="1:18">
      <c r="A9" s="34" t="s">
        <v>213</v>
      </c>
      <c r="B9" s="34" t="s">
        <v>214</v>
      </c>
      <c r="C9" s="34" t="s">
        <v>215</v>
      </c>
      <c r="D9" s="46" t="s">
        <v>15</v>
      </c>
      <c r="E9" s="39" t="s">
        <v>16</v>
      </c>
      <c r="F9" s="41" t="s">
        <v>17</v>
      </c>
      <c r="G9" s="41" t="s">
        <v>223</v>
      </c>
      <c r="H9" s="41" t="s">
        <v>224</v>
      </c>
      <c r="I9" s="41" t="s">
        <v>20</v>
      </c>
      <c r="J9" s="41" t="s">
        <v>21</v>
      </c>
      <c r="K9" s="41" t="s">
        <v>22</v>
      </c>
      <c r="L9" s="41" t="s">
        <v>23</v>
      </c>
      <c r="M9" s="44" t="s">
        <v>8</v>
      </c>
      <c r="N9" s="41" t="s">
        <v>24</v>
      </c>
      <c r="O9" s="41" t="s">
        <v>24</v>
      </c>
      <c r="P9" s="41" t="s">
        <v>24</v>
      </c>
      <c r="Q9" s="45" t="s">
        <v>5</v>
      </c>
      <c r="R9" s="45" t="s">
        <v>25</v>
      </c>
    </row>
    <row r="10" spans="1:18">
      <c r="A10" s="46"/>
      <c r="B10" s="46"/>
      <c r="C10" s="46"/>
      <c r="D10" s="46"/>
      <c r="E10" s="46"/>
      <c r="F10" s="47"/>
      <c r="G10" s="41"/>
      <c r="H10" s="41"/>
      <c r="I10" s="41"/>
      <c r="J10" s="41"/>
      <c r="K10" s="47"/>
      <c r="L10" s="47"/>
      <c r="M10" s="48"/>
      <c r="N10" s="47"/>
      <c r="O10" s="47"/>
      <c r="P10" s="47"/>
      <c r="Q10" s="49"/>
      <c r="R10" s="49"/>
    </row>
    <row r="11" spans="1:18">
      <c r="A11" s="46">
        <v>1</v>
      </c>
      <c r="B11" s="46">
        <v>35</v>
      </c>
      <c r="C11" s="46" t="s">
        <v>1</v>
      </c>
      <c r="D11" s="46">
        <v>3500030</v>
      </c>
      <c r="E11" s="46" t="s">
        <v>121</v>
      </c>
      <c r="F11" s="50">
        <v>1489</v>
      </c>
      <c r="G11" s="51">
        <v>0</v>
      </c>
      <c r="H11" s="51"/>
      <c r="I11" s="51">
        <v>27</v>
      </c>
      <c r="J11" s="51">
        <v>0</v>
      </c>
      <c r="K11" s="50">
        <v>1516</v>
      </c>
      <c r="L11" s="50">
        <v>6749</v>
      </c>
      <c r="M11" s="52">
        <v>0.22462587049933325</v>
      </c>
      <c r="N11" s="50">
        <v>1516</v>
      </c>
      <c r="O11" s="50">
        <v>1516</v>
      </c>
      <c r="P11" s="50">
        <v>1516</v>
      </c>
      <c r="Q11" s="53">
        <v>1928.5</v>
      </c>
      <c r="R11" s="53">
        <v>1928.5</v>
      </c>
    </row>
    <row r="12" spans="1:18">
      <c r="A12" s="46">
        <v>1</v>
      </c>
      <c r="B12" s="46">
        <v>35</v>
      </c>
      <c r="C12" s="46" t="s">
        <v>1</v>
      </c>
      <c r="D12" s="46">
        <v>3500060</v>
      </c>
      <c r="E12" s="46" t="s">
        <v>122</v>
      </c>
      <c r="F12" s="50">
        <v>19696</v>
      </c>
      <c r="G12" s="51">
        <v>111</v>
      </c>
      <c r="H12" s="51"/>
      <c r="I12" s="51">
        <v>480</v>
      </c>
      <c r="J12" s="51">
        <v>0</v>
      </c>
      <c r="K12" s="50">
        <v>20287</v>
      </c>
      <c r="L12" s="50">
        <v>108917</v>
      </c>
      <c r="M12" s="52">
        <v>0.18626109790023596</v>
      </c>
      <c r="N12" s="50">
        <v>20287</v>
      </c>
      <c r="O12" s="50">
        <v>20287</v>
      </c>
      <c r="P12" s="50">
        <v>20287</v>
      </c>
      <c r="Q12" s="53">
        <v>45315.5</v>
      </c>
      <c r="R12" s="53">
        <v>57594.25</v>
      </c>
    </row>
    <row r="13" spans="1:18">
      <c r="A13" s="46">
        <v>1</v>
      </c>
      <c r="B13" s="46">
        <v>35</v>
      </c>
      <c r="C13" s="46" t="s">
        <v>1</v>
      </c>
      <c r="D13" s="46">
        <v>3500090</v>
      </c>
      <c r="E13" s="46" t="s">
        <v>123</v>
      </c>
      <c r="F13" s="50">
        <v>30</v>
      </c>
      <c r="G13" s="51">
        <v>0</v>
      </c>
      <c r="H13" s="51"/>
      <c r="I13" s="51">
        <v>0</v>
      </c>
      <c r="J13" s="51">
        <v>0</v>
      </c>
      <c r="K13" s="50">
        <v>30</v>
      </c>
      <c r="L13" s="50">
        <v>156</v>
      </c>
      <c r="M13" s="52">
        <v>0.19230769230769232</v>
      </c>
      <c r="N13" s="50">
        <v>30</v>
      </c>
      <c r="O13" s="50">
        <v>30</v>
      </c>
      <c r="P13" s="50">
        <v>30</v>
      </c>
      <c r="Q13" s="53">
        <v>34.271400000000014</v>
      </c>
      <c r="R13" s="53">
        <v>32.847600000000014</v>
      </c>
    </row>
    <row r="14" spans="1:18">
      <c r="A14" s="46">
        <v>1</v>
      </c>
      <c r="B14" s="46">
        <v>35</v>
      </c>
      <c r="C14" s="46" t="s">
        <v>1</v>
      </c>
      <c r="D14" s="46">
        <v>3500120</v>
      </c>
      <c r="E14" s="46" t="s">
        <v>124</v>
      </c>
      <c r="F14" s="50">
        <v>582</v>
      </c>
      <c r="G14" s="51">
        <v>0</v>
      </c>
      <c r="H14" s="51"/>
      <c r="I14" s="51">
        <v>28</v>
      </c>
      <c r="J14" s="51">
        <v>0</v>
      </c>
      <c r="K14" s="50">
        <v>610</v>
      </c>
      <c r="L14" s="50">
        <v>3939</v>
      </c>
      <c r="M14" s="52">
        <v>0.15486164001015487</v>
      </c>
      <c r="N14" s="50">
        <v>610</v>
      </c>
      <c r="O14" s="50">
        <v>610</v>
      </c>
      <c r="P14" s="50">
        <v>610</v>
      </c>
      <c r="Q14" s="53">
        <v>610</v>
      </c>
      <c r="R14" s="53">
        <v>610</v>
      </c>
    </row>
    <row r="15" spans="1:18">
      <c r="A15" s="46">
        <v>1</v>
      </c>
      <c r="B15" s="46">
        <v>35</v>
      </c>
      <c r="C15" s="46" t="s">
        <v>1</v>
      </c>
      <c r="D15" s="46">
        <v>3500150</v>
      </c>
      <c r="E15" s="46" t="s">
        <v>125</v>
      </c>
      <c r="F15" s="50">
        <v>550</v>
      </c>
      <c r="G15" s="51">
        <v>0</v>
      </c>
      <c r="H15" s="51"/>
      <c r="I15" s="51">
        <v>6</v>
      </c>
      <c r="J15" s="51">
        <v>0</v>
      </c>
      <c r="K15" s="50">
        <v>556</v>
      </c>
      <c r="L15" s="50">
        <v>3272</v>
      </c>
      <c r="M15" s="52">
        <v>0.16992665036674817</v>
      </c>
      <c r="N15" s="50">
        <v>556</v>
      </c>
      <c r="O15" s="50">
        <v>556</v>
      </c>
      <c r="P15" s="50">
        <v>556</v>
      </c>
      <c r="Q15" s="53">
        <v>590.66680000000008</v>
      </c>
      <c r="R15" s="53">
        <v>579.11120000000005</v>
      </c>
    </row>
    <row r="16" spans="1:18">
      <c r="A16" s="46">
        <v>1</v>
      </c>
      <c r="B16" s="46">
        <v>35</v>
      </c>
      <c r="C16" s="46" t="s">
        <v>1</v>
      </c>
      <c r="D16" s="46">
        <v>3500180</v>
      </c>
      <c r="E16" s="46" t="s">
        <v>126</v>
      </c>
      <c r="F16" s="50">
        <v>1070</v>
      </c>
      <c r="G16" s="51">
        <v>28</v>
      </c>
      <c r="H16" s="51"/>
      <c r="I16" s="51">
        <v>25</v>
      </c>
      <c r="J16" s="51">
        <v>0</v>
      </c>
      <c r="K16" s="50">
        <v>1123</v>
      </c>
      <c r="L16" s="50">
        <v>5057</v>
      </c>
      <c r="M16" s="52">
        <v>0.22206842001186475</v>
      </c>
      <c r="N16" s="50">
        <v>1123</v>
      </c>
      <c r="O16" s="50">
        <v>1123</v>
      </c>
      <c r="P16" s="50">
        <v>1123</v>
      </c>
      <c r="Q16" s="53">
        <v>1378.0125249999996</v>
      </c>
      <c r="R16" s="53">
        <v>1339</v>
      </c>
    </row>
    <row r="17" spans="1:18">
      <c r="A17" s="46">
        <v>1</v>
      </c>
      <c r="B17" s="46">
        <v>35</v>
      </c>
      <c r="C17" s="46" t="s">
        <v>1</v>
      </c>
      <c r="D17" s="46">
        <v>3500210</v>
      </c>
      <c r="E17" s="46" t="s">
        <v>127</v>
      </c>
      <c r="F17" s="50">
        <v>802</v>
      </c>
      <c r="G17" s="51">
        <v>0</v>
      </c>
      <c r="H17" s="51"/>
      <c r="I17" s="51">
        <v>8</v>
      </c>
      <c r="J17" s="51">
        <v>0</v>
      </c>
      <c r="K17" s="50">
        <v>810</v>
      </c>
      <c r="L17" s="50">
        <v>4276</v>
      </c>
      <c r="M17" s="52">
        <v>0.18942937324602432</v>
      </c>
      <c r="N17" s="50">
        <v>810</v>
      </c>
      <c r="O17" s="50">
        <v>810</v>
      </c>
      <c r="P17" s="50">
        <v>810</v>
      </c>
      <c r="Q17" s="53">
        <v>917.84940000000006</v>
      </c>
      <c r="R17" s="53">
        <v>881.89959999999996</v>
      </c>
    </row>
    <row r="18" spans="1:18">
      <c r="A18" s="46">
        <v>1</v>
      </c>
      <c r="B18" s="46">
        <v>35</v>
      </c>
      <c r="C18" s="46" t="s">
        <v>1</v>
      </c>
      <c r="D18" s="46">
        <v>3500240</v>
      </c>
      <c r="E18" s="46" t="s">
        <v>128</v>
      </c>
      <c r="F18" s="50">
        <v>916</v>
      </c>
      <c r="G18" s="51">
        <v>0</v>
      </c>
      <c r="H18" s="51"/>
      <c r="I18" s="51">
        <v>10</v>
      </c>
      <c r="J18" s="51">
        <v>0</v>
      </c>
      <c r="K18" s="50">
        <v>926</v>
      </c>
      <c r="L18" s="50">
        <v>3431</v>
      </c>
      <c r="M18" s="52">
        <v>0.2698921597201982</v>
      </c>
      <c r="N18" s="50">
        <v>926</v>
      </c>
      <c r="O18" s="50">
        <v>926</v>
      </c>
      <c r="P18" s="50">
        <v>926</v>
      </c>
      <c r="Q18" s="53">
        <v>1345.1420750000002</v>
      </c>
      <c r="R18" s="53">
        <v>1372.8339500000002</v>
      </c>
    </row>
    <row r="19" spans="1:18">
      <c r="A19" s="46">
        <v>1</v>
      </c>
      <c r="B19" s="46">
        <v>35</v>
      </c>
      <c r="C19" s="46" t="s">
        <v>1</v>
      </c>
      <c r="D19" s="46">
        <v>3500270</v>
      </c>
      <c r="E19" s="46" t="s">
        <v>129</v>
      </c>
      <c r="F19" s="50">
        <v>137</v>
      </c>
      <c r="G19" s="51">
        <v>0</v>
      </c>
      <c r="H19" s="51"/>
      <c r="I19" s="51">
        <v>2</v>
      </c>
      <c r="J19" s="51">
        <v>0</v>
      </c>
      <c r="K19" s="50">
        <v>139</v>
      </c>
      <c r="L19" s="50">
        <v>526</v>
      </c>
      <c r="M19" s="52">
        <v>0.26425855513307983</v>
      </c>
      <c r="N19" s="50">
        <v>139</v>
      </c>
      <c r="O19" s="50">
        <v>139</v>
      </c>
      <c r="P19" s="50">
        <v>139</v>
      </c>
      <c r="Q19" s="53">
        <v>198.81294999999994</v>
      </c>
      <c r="R19" s="53">
        <v>201.57669999999999</v>
      </c>
    </row>
    <row r="20" spans="1:18">
      <c r="A20" s="46">
        <v>1</v>
      </c>
      <c r="B20" s="46">
        <v>35</v>
      </c>
      <c r="C20" s="46" t="s">
        <v>1</v>
      </c>
      <c r="D20" s="46">
        <v>3500300</v>
      </c>
      <c r="E20" s="46" t="s">
        <v>130</v>
      </c>
      <c r="F20" s="50">
        <v>930</v>
      </c>
      <c r="G20" s="51">
        <v>0</v>
      </c>
      <c r="H20" s="51"/>
      <c r="I20" s="51">
        <v>45</v>
      </c>
      <c r="J20" s="51">
        <v>0</v>
      </c>
      <c r="K20" s="50">
        <v>975</v>
      </c>
      <c r="L20" s="50">
        <v>6863</v>
      </c>
      <c r="M20" s="52">
        <v>0.14206615182864638</v>
      </c>
      <c r="N20" s="50">
        <v>975</v>
      </c>
      <c r="O20" s="50">
        <v>0</v>
      </c>
      <c r="P20" s="50">
        <v>975</v>
      </c>
      <c r="Q20" s="53">
        <v>1117</v>
      </c>
      <c r="R20" s="53">
        <v>1117</v>
      </c>
    </row>
    <row r="21" spans="1:18">
      <c r="A21" s="46">
        <v>1</v>
      </c>
      <c r="B21" s="46">
        <v>35</v>
      </c>
      <c r="C21" s="46" t="s">
        <v>1</v>
      </c>
      <c r="D21" s="46">
        <v>3500330</v>
      </c>
      <c r="E21" s="46" t="s">
        <v>131</v>
      </c>
      <c r="F21" s="50">
        <v>109</v>
      </c>
      <c r="G21" s="51">
        <v>0</v>
      </c>
      <c r="H21" s="51"/>
      <c r="I21" s="51">
        <v>2</v>
      </c>
      <c r="J21" s="51">
        <v>0</v>
      </c>
      <c r="K21" s="50">
        <v>111</v>
      </c>
      <c r="L21" s="50">
        <v>166</v>
      </c>
      <c r="M21" s="52">
        <v>0.66867469879518071</v>
      </c>
      <c r="N21" s="50">
        <v>111</v>
      </c>
      <c r="O21" s="50">
        <v>111</v>
      </c>
      <c r="P21" s="50">
        <v>111</v>
      </c>
      <c r="Q21" s="53">
        <v>311.91794999999996</v>
      </c>
      <c r="R21" s="53">
        <v>427.69870000000003</v>
      </c>
    </row>
    <row r="22" spans="1:18">
      <c r="A22" s="46">
        <v>1</v>
      </c>
      <c r="B22" s="46">
        <v>35</v>
      </c>
      <c r="C22" s="46" t="s">
        <v>1</v>
      </c>
      <c r="D22" s="46">
        <v>3500390</v>
      </c>
      <c r="E22" s="46" t="s">
        <v>132</v>
      </c>
      <c r="F22" s="50">
        <v>2225</v>
      </c>
      <c r="G22" s="51">
        <v>0</v>
      </c>
      <c r="H22" s="51"/>
      <c r="I22" s="51">
        <v>25</v>
      </c>
      <c r="J22" s="51">
        <v>0</v>
      </c>
      <c r="K22" s="50">
        <v>2250</v>
      </c>
      <c r="L22" s="50">
        <v>6781</v>
      </c>
      <c r="M22" s="52">
        <v>0.33180946763014307</v>
      </c>
      <c r="N22" s="50">
        <v>2250</v>
      </c>
      <c r="O22" s="50">
        <v>2250</v>
      </c>
      <c r="P22" s="50">
        <v>2250</v>
      </c>
      <c r="Q22" s="53">
        <v>3861.8186250000012</v>
      </c>
      <c r="R22" s="53">
        <v>4280.1170500000017</v>
      </c>
    </row>
    <row r="23" spans="1:18">
      <c r="A23" s="46">
        <v>1</v>
      </c>
      <c r="B23" s="46">
        <v>35</v>
      </c>
      <c r="C23" s="46" t="s">
        <v>1</v>
      </c>
      <c r="D23" s="46">
        <v>3500420</v>
      </c>
      <c r="E23" s="46" t="s">
        <v>133</v>
      </c>
      <c r="F23" s="50">
        <v>111</v>
      </c>
      <c r="G23" s="51">
        <v>0</v>
      </c>
      <c r="H23" s="51"/>
      <c r="I23" s="51">
        <v>3</v>
      </c>
      <c r="J23" s="51">
        <v>0</v>
      </c>
      <c r="K23" s="50">
        <v>114</v>
      </c>
      <c r="L23" s="50">
        <v>360</v>
      </c>
      <c r="M23" s="52">
        <v>0.31666666666666665</v>
      </c>
      <c r="N23" s="50">
        <v>114</v>
      </c>
      <c r="O23" s="50">
        <v>114</v>
      </c>
      <c r="P23" s="50">
        <v>114</v>
      </c>
      <c r="Q23" s="53">
        <v>187.30499999999998</v>
      </c>
      <c r="R23" s="53">
        <v>202.69799999999998</v>
      </c>
    </row>
    <row r="24" spans="1:18">
      <c r="A24" s="46">
        <v>1</v>
      </c>
      <c r="B24" s="46">
        <v>35</v>
      </c>
      <c r="C24" s="46" t="s">
        <v>1</v>
      </c>
      <c r="D24" s="46">
        <v>3500480</v>
      </c>
      <c r="E24" s="46" t="s">
        <v>134</v>
      </c>
      <c r="F24" s="50">
        <v>85</v>
      </c>
      <c r="G24" s="51">
        <v>0</v>
      </c>
      <c r="H24" s="51"/>
      <c r="I24" s="51">
        <v>2</v>
      </c>
      <c r="J24" s="51">
        <v>0</v>
      </c>
      <c r="K24" s="50">
        <v>87</v>
      </c>
      <c r="L24" s="50">
        <v>357</v>
      </c>
      <c r="M24" s="52">
        <v>0.24369747899159663</v>
      </c>
      <c r="N24" s="50">
        <v>87</v>
      </c>
      <c r="O24" s="50">
        <v>87</v>
      </c>
      <c r="P24" s="50">
        <v>87</v>
      </c>
      <c r="Q24" s="53">
        <v>116.585025</v>
      </c>
      <c r="R24" s="53">
        <v>114.79065</v>
      </c>
    </row>
    <row r="25" spans="1:18">
      <c r="A25" s="46">
        <v>1</v>
      </c>
      <c r="B25" s="46">
        <v>35</v>
      </c>
      <c r="C25" s="46" t="s">
        <v>1</v>
      </c>
      <c r="D25" s="46">
        <v>3500510</v>
      </c>
      <c r="E25" s="46" t="s">
        <v>135</v>
      </c>
      <c r="F25" s="50">
        <v>134</v>
      </c>
      <c r="G25" s="51">
        <v>0</v>
      </c>
      <c r="H25" s="51"/>
      <c r="I25" s="51">
        <v>2</v>
      </c>
      <c r="J25" s="51">
        <v>0</v>
      </c>
      <c r="K25" s="50">
        <v>136</v>
      </c>
      <c r="L25" s="50">
        <v>493</v>
      </c>
      <c r="M25" s="52">
        <v>0.27586206896551724</v>
      </c>
      <c r="N25" s="50">
        <v>136</v>
      </c>
      <c r="O25" s="50">
        <v>136</v>
      </c>
      <c r="P25" s="50">
        <v>136</v>
      </c>
      <c r="Q25" s="53">
        <v>200.64122500000002</v>
      </c>
      <c r="R25" s="53">
        <v>206.09184999999999</v>
      </c>
    </row>
    <row r="26" spans="1:18">
      <c r="A26" s="46">
        <v>1</v>
      </c>
      <c r="B26" s="46">
        <v>35</v>
      </c>
      <c r="C26" s="46" t="s">
        <v>1</v>
      </c>
      <c r="D26" s="46">
        <v>3500540</v>
      </c>
      <c r="E26" s="46" t="s">
        <v>136</v>
      </c>
      <c r="F26" s="50">
        <v>83</v>
      </c>
      <c r="G26" s="51">
        <v>0</v>
      </c>
      <c r="H26" s="51"/>
      <c r="I26" s="51">
        <v>1</v>
      </c>
      <c r="J26" s="51">
        <v>0</v>
      </c>
      <c r="K26" s="50">
        <v>84</v>
      </c>
      <c r="L26" s="50">
        <v>327</v>
      </c>
      <c r="M26" s="52">
        <v>0.25688073394495414</v>
      </c>
      <c r="N26" s="50">
        <v>84</v>
      </c>
      <c r="O26" s="50">
        <v>84</v>
      </c>
      <c r="P26" s="50">
        <v>84</v>
      </c>
      <c r="Q26" s="53">
        <v>117.56527500000001</v>
      </c>
      <c r="R26" s="53">
        <v>118.07715000000002</v>
      </c>
    </row>
    <row r="27" spans="1:18">
      <c r="A27" s="46">
        <v>1</v>
      </c>
      <c r="B27" s="46">
        <v>35</v>
      </c>
      <c r="C27" s="46" t="s">
        <v>1</v>
      </c>
      <c r="D27" s="46">
        <v>3500570</v>
      </c>
      <c r="E27" s="46" t="s">
        <v>137</v>
      </c>
      <c r="F27" s="50">
        <v>2183</v>
      </c>
      <c r="G27" s="51">
        <v>0</v>
      </c>
      <c r="H27" s="51"/>
      <c r="I27" s="51">
        <v>46</v>
      </c>
      <c r="J27" s="51">
        <v>0</v>
      </c>
      <c r="K27" s="50">
        <v>2229</v>
      </c>
      <c r="L27" s="50">
        <v>8340</v>
      </c>
      <c r="M27" s="52">
        <v>0.2672661870503597</v>
      </c>
      <c r="N27" s="50">
        <v>2229</v>
      </c>
      <c r="O27" s="50">
        <v>2229</v>
      </c>
      <c r="P27" s="50">
        <v>2229</v>
      </c>
      <c r="Q27" s="53">
        <v>3214.9905000000003</v>
      </c>
      <c r="R27" s="53">
        <v>3271.3530000000001</v>
      </c>
    </row>
    <row r="28" spans="1:18">
      <c r="A28" s="46">
        <v>1</v>
      </c>
      <c r="B28" s="46">
        <v>35</v>
      </c>
      <c r="C28" s="46" t="s">
        <v>1</v>
      </c>
      <c r="D28" s="46">
        <v>3500600</v>
      </c>
      <c r="E28" s="46" t="s">
        <v>138</v>
      </c>
      <c r="F28" s="50">
        <v>260</v>
      </c>
      <c r="G28" s="51">
        <v>0</v>
      </c>
      <c r="H28" s="51"/>
      <c r="I28" s="51">
        <v>5</v>
      </c>
      <c r="J28" s="51">
        <v>0</v>
      </c>
      <c r="K28" s="50">
        <v>265</v>
      </c>
      <c r="L28" s="50">
        <v>1085</v>
      </c>
      <c r="M28" s="52">
        <v>0.24423963133640553</v>
      </c>
      <c r="N28" s="50">
        <v>265</v>
      </c>
      <c r="O28" s="50">
        <v>265</v>
      </c>
      <c r="P28" s="50">
        <v>265</v>
      </c>
      <c r="Q28" s="53">
        <v>355.79762499999998</v>
      </c>
      <c r="R28" s="53">
        <v>350.63824999999997</v>
      </c>
    </row>
    <row r="29" spans="1:18">
      <c r="A29" s="46">
        <v>1</v>
      </c>
      <c r="B29" s="46">
        <v>35</v>
      </c>
      <c r="C29" s="46" t="s">
        <v>1</v>
      </c>
      <c r="D29" s="46">
        <v>3500630</v>
      </c>
      <c r="E29" s="46" t="s">
        <v>139</v>
      </c>
      <c r="F29" s="50">
        <v>10</v>
      </c>
      <c r="G29" s="51">
        <v>0</v>
      </c>
      <c r="H29" s="51"/>
      <c r="I29" s="51">
        <v>0</v>
      </c>
      <c r="J29" s="51">
        <v>0</v>
      </c>
      <c r="K29" s="50">
        <v>10</v>
      </c>
      <c r="L29" s="50">
        <v>50</v>
      </c>
      <c r="M29" s="52">
        <v>0.2</v>
      </c>
      <c r="N29" s="50">
        <v>10</v>
      </c>
      <c r="O29" s="50">
        <v>10</v>
      </c>
      <c r="P29" s="50">
        <v>10</v>
      </c>
      <c r="Q29" s="53">
        <v>11.657500000000002</v>
      </c>
      <c r="R29" s="53">
        <v>11.105</v>
      </c>
    </row>
    <row r="30" spans="1:18">
      <c r="A30" s="46">
        <v>1</v>
      </c>
      <c r="B30" s="46">
        <v>35</v>
      </c>
      <c r="C30" s="46" t="s">
        <v>1</v>
      </c>
      <c r="D30" s="46">
        <v>3500660</v>
      </c>
      <c r="E30" s="46" t="s">
        <v>140</v>
      </c>
      <c r="F30" s="50">
        <v>428</v>
      </c>
      <c r="G30" s="51">
        <v>0</v>
      </c>
      <c r="H30" s="51"/>
      <c r="I30" s="51">
        <v>4</v>
      </c>
      <c r="J30" s="51">
        <v>0</v>
      </c>
      <c r="K30" s="50">
        <v>432</v>
      </c>
      <c r="L30" s="50">
        <v>976</v>
      </c>
      <c r="M30" s="52">
        <v>0.44262295081967212</v>
      </c>
      <c r="N30" s="50">
        <v>432</v>
      </c>
      <c r="O30" s="50">
        <v>432</v>
      </c>
      <c r="P30" s="50">
        <v>432</v>
      </c>
      <c r="Q30" s="53">
        <v>951.42119999999989</v>
      </c>
      <c r="R30" s="53">
        <v>1190.9032</v>
      </c>
    </row>
    <row r="31" spans="1:18">
      <c r="A31" s="46">
        <v>1</v>
      </c>
      <c r="B31" s="46">
        <v>35</v>
      </c>
      <c r="C31" s="46" t="s">
        <v>1</v>
      </c>
      <c r="D31" s="46">
        <v>3500690</v>
      </c>
      <c r="E31" s="46" t="s">
        <v>141</v>
      </c>
      <c r="F31" s="50">
        <v>1468</v>
      </c>
      <c r="G31" s="51">
        <v>4</v>
      </c>
      <c r="H31" s="51"/>
      <c r="I31" s="51">
        <v>6</v>
      </c>
      <c r="J31" s="51">
        <v>0</v>
      </c>
      <c r="K31" s="50">
        <v>1478</v>
      </c>
      <c r="L31" s="50">
        <v>4380</v>
      </c>
      <c r="M31" s="52">
        <v>0.33744292237442924</v>
      </c>
      <c r="N31" s="50">
        <v>1478</v>
      </c>
      <c r="O31" s="50">
        <v>1478</v>
      </c>
      <c r="P31" s="50">
        <v>1478</v>
      </c>
      <c r="Q31" s="53">
        <v>2574.627500000001</v>
      </c>
      <c r="R31" s="53">
        <v>2875.6590000000015</v>
      </c>
    </row>
    <row r="32" spans="1:18">
      <c r="A32" s="46">
        <v>1</v>
      </c>
      <c r="B32" s="46">
        <v>35</v>
      </c>
      <c r="C32" s="46" t="s">
        <v>1</v>
      </c>
      <c r="D32" s="46">
        <v>3500720</v>
      </c>
      <c r="E32" s="46" t="s">
        <v>142</v>
      </c>
      <c r="F32" s="50">
        <v>11</v>
      </c>
      <c r="G32" s="51">
        <v>0</v>
      </c>
      <c r="H32" s="51"/>
      <c r="I32" s="51">
        <v>0</v>
      </c>
      <c r="J32" s="51">
        <v>0</v>
      </c>
      <c r="K32" s="50">
        <v>11</v>
      </c>
      <c r="L32" s="50">
        <v>73</v>
      </c>
      <c r="M32" s="52">
        <v>0.15068493150684931</v>
      </c>
      <c r="N32" s="50">
        <v>11</v>
      </c>
      <c r="O32" s="50">
        <v>11</v>
      </c>
      <c r="P32" s="50">
        <v>11</v>
      </c>
      <c r="Q32" s="53">
        <v>11</v>
      </c>
      <c r="R32" s="53">
        <v>11</v>
      </c>
    </row>
    <row r="33" spans="1:18">
      <c r="A33" s="46">
        <v>1</v>
      </c>
      <c r="B33" s="46">
        <v>35</v>
      </c>
      <c r="C33" s="46" t="s">
        <v>1</v>
      </c>
      <c r="D33" s="46">
        <v>3500750</v>
      </c>
      <c r="E33" s="46" t="s">
        <v>143</v>
      </c>
      <c r="F33" s="50">
        <v>187</v>
      </c>
      <c r="G33" s="51">
        <v>0</v>
      </c>
      <c r="H33" s="51"/>
      <c r="I33" s="51">
        <v>6</v>
      </c>
      <c r="J33" s="51">
        <v>0</v>
      </c>
      <c r="K33" s="50">
        <v>193</v>
      </c>
      <c r="L33" s="50">
        <v>818</v>
      </c>
      <c r="M33" s="52">
        <v>0.23594132029339854</v>
      </c>
      <c r="N33" s="50">
        <v>193</v>
      </c>
      <c r="O33" s="50">
        <v>193</v>
      </c>
      <c r="P33" s="50">
        <v>193</v>
      </c>
      <c r="Q33" s="53">
        <v>251.27184999999997</v>
      </c>
      <c r="R33" s="53">
        <v>243.9881</v>
      </c>
    </row>
    <row r="34" spans="1:18">
      <c r="A34" s="46">
        <v>1</v>
      </c>
      <c r="B34" s="46">
        <v>35</v>
      </c>
      <c r="C34" s="46" t="s">
        <v>1</v>
      </c>
      <c r="D34" s="46">
        <v>3500790</v>
      </c>
      <c r="E34" s="46" t="s">
        <v>144</v>
      </c>
      <c r="F34" s="50">
        <v>24</v>
      </c>
      <c r="G34" s="51">
        <v>0</v>
      </c>
      <c r="H34" s="51"/>
      <c r="I34" s="51">
        <v>0</v>
      </c>
      <c r="J34" s="51">
        <v>0</v>
      </c>
      <c r="K34" s="50">
        <v>24</v>
      </c>
      <c r="L34" s="50">
        <v>102</v>
      </c>
      <c r="M34" s="52">
        <v>0.23529411764705882</v>
      </c>
      <c r="N34" s="50">
        <v>24</v>
      </c>
      <c r="O34" s="50">
        <v>24</v>
      </c>
      <c r="P34" s="50">
        <v>24</v>
      </c>
      <c r="Q34" s="53">
        <v>31.167149999999992</v>
      </c>
      <c r="R34" s="53">
        <v>30.225899999999996</v>
      </c>
    </row>
    <row r="35" spans="1:18">
      <c r="A35" s="46">
        <v>1</v>
      </c>
      <c r="B35" s="46">
        <v>35</v>
      </c>
      <c r="C35" s="46" t="s">
        <v>1</v>
      </c>
      <c r="D35" s="46">
        <v>3500810</v>
      </c>
      <c r="E35" s="46" t="s">
        <v>145</v>
      </c>
      <c r="F35" s="50">
        <v>173</v>
      </c>
      <c r="G35" s="51">
        <v>7</v>
      </c>
      <c r="H35" s="51"/>
      <c r="I35" s="51">
        <v>5</v>
      </c>
      <c r="J35" s="51">
        <v>0</v>
      </c>
      <c r="K35" s="50">
        <v>185</v>
      </c>
      <c r="L35" s="50">
        <v>756</v>
      </c>
      <c r="M35" s="52">
        <v>0.24470899470899471</v>
      </c>
      <c r="N35" s="50">
        <v>185</v>
      </c>
      <c r="O35" s="50">
        <v>185</v>
      </c>
      <c r="P35" s="50">
        <v>185</v>
      </c>
      <c r="Q35" s="53">
        <v>248.79770000000002</v>
      </c>
      <c r="R35" s="53">
        <v>245.38020000000003</v>
      </c>
    </row>
    <row r="36" spans="1:18">
      <c r="A36" s="46">
        <v>1</v>
      </c>
      <c r="B36" s="46">
        <v>35</v>
      </c>
      <c r="C36" s="46" t="s">
        <v>1</v>
      </c>
      <c r="D36" s="46">
        <v>3500840</v>
      </c>
      <c r="E36" s="46" t="s">
        <v>146</v>
      </c>
      <c r="F36" s="50">
        <v>10</v>
      </c>
      <c r="G36" s="51">
        <v>0</v>
      </c>
      <c r="H36" s="51"/>
      <c r="I36" s="51">
        <v>0</v>
      </c>
      <c r="J36" s="51">
        <v>0</v>
      </c>
      <c r="K36" s="50">
        <v>10</v>
      </c>
      <c r="L36" s="50">
        <v>61</v>
      </c>
      <c r="M36" s="52">
        <v>0.16393442622950818</v>
      </c>
      <c r="N36" s="50">
        <v>10</v>
      </c>
      <c r="O36" s="50">
        <v>10</v>
      </c>
      <c r="P36" s="50">
        <v>10</v>
      </c>
      <c r="Q36" s="53">
        <v>10.37215</v>
      </c>
      <c r="R36" s="53">
        <v>10.248099999999999</v>
      </c>
    </row>
    <row r="37" spans="1:18">
      <c r="A37" s="46">
        <v>1</v>
      </c>
      <c r="B37" s="46">
        <v>35</v>
      </c>
      <c r="C37" s="46" t="s">
        <v>1</v>
      </c>
      <c r="D37" s="46">
        <v>3500900</v>
      </c>
      <c r="E37" s="46" t="s">
        <v>147</v>
      </c>
      <c r="F37" s="50">
        <v>1468</v>
      </c>
      <c r="G37" s="51">
        <v>0</v>
      </c>
      <c r="H37" s="51"/>
      <c r="I37" s="51">
        <v>42</v>
      </c>
      <c r="J37" s="51">
        <v>0</v>
      </c>
      <c r="K37" s="50">
        <v>1510</v>
      </c>
      <c r="L37" s="50">
        <v>6078</v>
      </c>
      <c r="M37" s="52">
        <v>0.24843698585060875</v>
      </c>
      <c r="N37" s="50">
        <v>1510</v>
      </c>
      <c r="O37" s="50">
        <v>1510</v>
      </c>
      <c r="P37" s="50">
        <v>1510</v>
      </c>
      <c r="Q37" s="53">
        <v>2056.9013500000001</v>
      </c>
      <c r="R37" s="53">
        <v>2040.7551000000001</v>
      </c>
    </row>
    <row r="38" spans="1:18">
      <c r="A38" s="46">
        <v>1</v>
      </c>
      <c r="B38" s="46">
        <v>35</v>
      </c>
      <c r="C38" s="46" t="s">
        <v>1</v>
      </c>
      <c r="D38" s="46">
        <v>3500930</v>
      </c>
      <c r="E38" s="46" t="s">
        <v>148</v>
      </c>
      <c r="F38" s="50">
        <v>128</v>
      </c>
      <c r="G38" s="51">
        <v>0</v>
      </c>
      <c r="H38" s="51"/>
      <c r="I38" s="51">
        <v>3</v>
      </c>
      <c r="J38" s="51">
        <v>0</v>
      </c>
      <c r="K38" s="50">
        <v>131</v>
      </c>
      <c r="L38" s="50">
        <v>629</v>
      </c>
      <c r="M38" s="52">
        <v>0.20826709062003179</v>
      </c>
      <c r="N38" s="50">
        <v>131</v>
      </c>
      <c r="O38" s="50">
        <v>131</v>
      </c>
      <c r="P38" s="50">
        <v>131</v>
      </c>
      <c r="Q38" s="53">
        <v>155.75135</v>
      </c>
      <c r="R38" s="53">
        <v>147.5009</v>
      </c>
    </row>
    <row r="39" spans="1:18">
      <c r="A39" s="46">
        <v>1</v>
      </c>
      <c r="B39" s="46">
        <v>35</v>
      </c>
      <c r="C39" s="46" t="s">
        <v>1</v>
      </c>
      <c r="D39" s="46">
        <v>3500960</v>
      </c>
      <c r="E39" s="46" t="s">
        <v>149</v>
      </c>
      <c r="F39" s="50">
        <v>123</v>
      </c>
      <c r="G39" s="51">
        <v>0</v>
      </c>
      <c r="H39" s="51"/>
      <c r="I39" s="51">
        <v>5</v>
      </c>
      <c r="J39" s="51">
        <v>0</v>
      </c>
      <c r="K39" s="50">
        <v>128</v>
      </c>
      <c r="L39" s="50">
        <v>734</v>
      </c>
      <c r="M39" s="52">
        <v>0.17438692098092642</v>
      </c>
      <c r="N39" s="50">
        <v>128</v>
      </c>
      <c r="O39" s="50">
        <v>128</v>
      </c>
      <c r="P39" s="50">
        <v>128</v>
      </c>
      <c r="Q39" s="53">
        <v>138.2321</v>
      </c>
      <c r="R39" s="53">
        <v>134.82139999999998</v>
      </c>
    </row>
    <row r="40" spans="1:18">
      <c r="A40" s="46">
        <v>1</v>
      </c>
      <c r="B40" s="46">
        <v>35</v>
      </c>
      <c r="C40" s="46" t="s">
        <v>1</v>
      </c>
      <c r="D40" s="46">
        <v>3500990</v>
      </c>
      <c r="E40" s="46" t="s">
        <v>150</v>
      </c>
      <c r="F40" s="50">
        <v>2395</v>
      </c>
      <c r="G40" s="51">
        <v>34</v>
      </c>
      <c r="H40" s="51"/>
      <c r="I40" s="51">
        <v>28</v>
      </c>
      <c r="J40" s="51">
        <v>0</v>
      </c>
      <c r="K40" s="50">
        <v>2457</v>
      </c>
      <c r="L40" s="50">
        <v>11003</v>
      </c>
      <c r="M40" s="52">
        <v>0.22330273561755884</v>
      </c>
      <c r="N40" s="50">
        <v>2457</v>
      </c>
      <c r="O40" s="50">
        <v>2457</v>
      </c>
      <c r="P40" s="50">
        <v>2457</v>
      </c>
      <c r="Q40" s="53">
        <v>3437.5</v>
      </c>
      <c r="R40" s="53">
        <v>3486.25</v>
      </c>
    </row>
    <row r="41" spans="1:18">
      <c r="A41" s="46">
        <v>1</v>
      </c>
      <c r="B41" s="46">
        <v>35</v>
      </c>
      <c r="C41" s="46" t="s">
        <v>1</v>
      </c>
      <c r="D41" s="46">
        <v>3501020</v>
      </c>
      <c r="E41" s="46" t="s">
        <v>151</v>
      </c>
      <c r="F41" s="50">
        <v>17</v>
      </c>
      <c r="G41" s="51">
        <v>0</v>
      </c>
      <c r="H41" s="51"/>
      <c r="I41" s="51">
        <v>0</v>
      </c>
      <c r="J41" s="51">
        <v>0</v>
      </c>
      <c r="K41" s="50">
        <v>17</v>
      </c>
      <c r="L41" s="50">
        <v>105</v>
      </c>
      <c r="M41" s="52">
        <v>0.16190476190476191</v>
      </c>
      <c r="N41" s="50">
        <v>17</v>
      </c>
      <c r="O41" s="50">
        <v>17</v>
      </c>
      <c r="P41" s="50">
        <v>17</v>
      </c>
      <c r="Q41" s="53">
        <v>17.480749999999997</v>
      </c>
      <c r="R41" s="53">
        <v>17.320499999999996</v>
      </c>
    </row>
    <row r="42" spans="1:18">
      <c r="A42" s="46">
        <v>1</v>
      </c>
      <c r="B42" s="46">
        <v>35</v>
      </c>
      <c r="C42" s="46" t="s">
        <v>1</v>
      </c>
      <c r="D42" s="46">
        <v>3501050</v>
      </c>
      <c r="E42" s="46" t="s">
        <v>152</v>
      </c>
      <c r="F42" s="50">
        <v>85</v>
      </c>
      <c r="G42" s="51">
        <v>0</v>
      </c>
      <c r="H42" s="51"/>
      <c r="I42" s="51">
        <v>6</v>
      </c>
      <c r="J42" s="51">
        <v>0</v>
      </c>
      <c r="K42" s="50">
        <v>91</v>
      </c>
      <c r="L42" s="50">
        <v>310</v>
      </c>
      <c r="M42" s="52">
        <v>0.29354838709677417</v>
      </c>
      <c r="N42" s="50">
        <v>91</v>
      </c>
      <c r="O42" s="50">
        <v>91</v>
      </c>
      <c r="P42" s="50">
        <v>91</v>
      </c>
      <c r="Q42" s="53">
        <v>139.87074999999999</v>
      </c>
      <c r="R42" s="53">
        <v>146.03949999999998</v>
      </c>
    </row>
    <row r="43" spans="1:18">
      <c r="A43" s="46">
        <v>1</v>
      </c>
      <c r="B43" s="46">
        <v>35</v>
      </c>
      <c r="C43" s="46" t="s">
        <v>1</v>
      </c>
      <c r="D43" s="46">
        <v>3501080</v>
      </c>
      <c r="E43" s="46" t="s">
        <v>153</v>
      </c>
      <c r="F43" s="50">
        <v>6058</v>
      </c>
      <c r="G43" s="51">
        <v>0</v>
      </c>
      <c r="H43" s="51"/>
      <c r="I43" s="51">
        <v>64</v>
      </c>
      <c r="J43" s="51">
        <v>0</v>
      </c>
      <c r="K43" s="50">
        <v>6122</v>
      </c>
      <c r="L43" s="50">
        <v>14702</v>
      </c>
      <c r="M43" s="52">
        <v>0.4164059311658278</v>
      </c>
      <c r="N43" s="50">
        <v>6122</v>
      </c>
      <c r="O43" s="50">
        <v>6122</v>
      </c>
      <c r="P43" s="50">
        <v>6122</v>
      </c>
      <c r="Q43" s="53">
        <v>12789.986150000004</v>
      </c>
      <c r="R43" s="53">
        <v>15626.543900000002</v>
      </c>
    </row>
    <row r="44" spans="1:18">
      <c r="A44" s="46">
        <v>1</v>
      </c>
      <c r="B44" s="46">
        <v>35</v>
      </c>
      <c r="C44" s="46" t="s">
        <v>1</v>
      </c>
      <c r="D44" s="46">
        <v>3501110</v>
      </c>
      <c r="E44" s="46" t="s">
        <v>225</v>
      </c>
      <c r="F44" s="50">
        <v>5388</v>
      </c>
      <c r="G44" s="51">
        <v>0</v>
      </c>
      <c r="H44" s="51"/>
      <c r="I44" s="51">
        <v>22</v>
      </c>
      <c r="J44" s="51">
        <v>0</v>
      </c>
      <c r="K44" s="50">
        <v>5410</v>
      </c>
      <c r="L44" s="50">
        <v>13896</v>
      </c>
      <c r="M44" s="52">
        <v>0.38932066781807717</v>
      </c>
      <c r="N44" s="50">
        <v>5410</v>
      </c>
      <c r="O44" s="50">
        <v>5410</v>
      </c>
      <c r="P44" s="50">
        <v>5410</v>
      </c>
      <c r="Q44" s="53">
        <v>10583.300200000001</v>
      </c>
      <c r="R44" s="53">
        <v>12511.5972</v>
      </c>
    </row>
    <row r="45" spans="1:18">
      <c r="A45" s="46">
        <v>1</v>
      </c>
      <c r="B45" s="46">
        <v>35</v>
      </c>
      <c r="C45" s="46" t="s">
        <v>1</v>
      </c>
      <c r="D45" s="46">
        <v>3501140</v>
      </c>
      <c r="E45" s="46" t="s">
        <v>155</v>
      </c>
      <c r="F45" s="50">
        <v>13</v>
      </c>
      <c r="G45" s="51">
        <v>0</v>
      </c>
      <c r="H45" s="51"/>
      <c r="I45" s="51">
        <v>0</v>
      </c>
      <c r="J45" s="51">
        <v>0</v>
      </c>
      <c r="K45" s="50">
        <v>13</v>
      </c>
      <c r="L45" s="50">
        <v>45</v>
      </c>
      <c r="M45" s="52">
        <v>0.28888888888888886</v>
      </c>
      <c r="N45" s="50">
        <v>13</v>
      </c>
      <c r="O45" s="50">
        <v>13</v>
      </c>
      <c r="P45" s="50">
        <v>13</v>
      </c>
      <c r="Q45" s="53">
        <v>19.779624999999999</v>
      </c>
      <c r="R45" s="53">
        <v>20.570249999999994</v>
      </c>
    </row>
    <row r="46" spans="1:18">
      <c r="A46" s="46">
        <v>1</v>
      </c>
      <c r="B46" s="46">
        <v>35</v>
      </c>
      <c r="C46" s="46" t="s">
        <v>1</v>
      </c>
      <c r="D46" s="46">
        <v>3501170</v>
      </c>
      <c r="E46" s="46" t="s">
        <v>156</v>
      </c>
      <c r="F46" s="50">
        <v>1423</v>
      </c>
      <c r="G46" s="51">
        <v>0</v>
      </c>
      <c r="H46" s="51"/>
      <c r="I46" s="51">
        <v>32</v>
      </c>
      <c r="J46" s="51">
        <v>0</v>
      </c>
      <c r="K46" s="50">
        <v>1455</v>
      </c>
      <c r="L46" s="50">
        <v>4581</v>
      </c>
      <c r="M46" s="52">
        <v>0.31761624099541585</v>
      </c>
      <c r="N46" s="50">
        <v>1455</v>
      </c>
      <c r="O46" s="50">
        <v>1455</v>
      </c>
      <c r="P46" s="50">
        <v>1455</v>
      </c>
      <c r="Q46" s="53">
        <v>2397.5936250000004</v>
      </c>
      <c r="R46" s="53">
        <v>2598.9070500000003</v>
      </c>
    </row>
    <row r="47" spans="1:18">
      <c r="A47" s="46">
        <v>1</v>
      </c>
      <c r="B47" s="46">
        <v>35</v>
      </c>
      <c r="C47" s="46" t="s">
        <v>1</v>
      </c>
      <c r="D47" s="46">
        <v>3501200</v>
      </c>
      <c r="E47" s="46" t="s">
        <v>157</v>
      </c>
      <c r="F47" s="50">
        <v>91</v>
      </c>
      <c r="G47" s="51">
        <v>0</v>
      </c>
      <c r="H47" s="51"/>
      <c r="I47" s="51">
        <v>3</v>
      </c>
      <c r="J47" s="51">
        <v>0</v>
      </c>
      <c r="K47" s="50">
        <v>94</v>
      </c>
      <c r="L47" s="50">
        <v>515</v>
      </c>
      <c r="M47" s="52">
        <v>0.18252427184466019</v>
      </c>
      <c r="N47" s="50">
        <v>94</v>
      </c>
      <c r="O47" s="50">
        <v>94</v>
      </c>
      <c r="P47" s="50">
        <v>94</v>
      </c>
      <c r="Q47" s="53">
        <v>104.32225</v>
      </c>
      <c r="R47" s="53">
        <v>100.88149999999999</v>
      </c>
    </row>
    <row r="48" spans="1:18">
      <c r="A48" s="46">
        <v>1</v>
      </c>
      <c r="B48" s="46">
        <v>35</v>
      </c>
      <c r="C48" s="46" t="s">
        <v>1</v>
      </c>
      <c r="D48" s="46">
        <v>3501230</v>
      </c>
      <c r="E48" s="46" t="s">
        <v>158</v>
      </c>
      <c r="F48" s="50">
        <v>493</v>
      </c>
      <c r="G48" s="51">
        <v>0</v>
      </c>
      <c r="H48" s="51"/>
      <c r="I48" s="51">
        <v>5</v>
      </c>
      <c r="J48" s="51">
        <v>0</v>
      </c>
      <c r="K48" s="50">
        <v>498</v>
      </c>
      <c r="L48" s="50">
        <v>1404</v>
      </c>
      <c r="M48" s="52">
        <v>0.35470085470085472</v>
      </c>
      <c r="N48" s="50">
        <v>498</v>
      </c>
      <c r="O48" s="50">
        <v>498</v>
      </c>
      <c r="P48" s="50">
        <v>498</v>
      </c>
      <c r="Q48" s="53">
        <v>904.03950000000009</v>
      </c>
      <c r="R48" s="53">
        <v>1030.8222000000001</v>
      </c>
    </row>
    <row r="49" spans="1:18">
      <c r="A49" s="46">
        <v>1</v>
      </c>
      <c r="B49" s="46">
        <v>35</v>
      </c>
      <c r="C49" s="46" t="s">
        <v>1</v>
      </c>
      <c r="D49" s="46">
        <v>3501260</v>
      </c>
      <c r="E49" s="46" t="s">
        <v>159</v>
      </c>
      <c r="F49" s="50">
        <v>1729</v>
      </c>
      <c r="G49" s="51">
        <v>17</v>
      </c>
      <c r="H49" s="51"/>
      <c r="I49" s="51">
        <v>64</v>
      </c>
      <c r="J49" s="51">
        <v>0</v>
      </c>
      <c r="K49" s="50">
        <v>1810</v>
      </c>
      <c r="L49" s="50">
        <v>10174</v>
      </c>
      <c r="M49" s="52">
        <v>0.17790446235502261</v>
      </c>
      <c r="N49" s="50">
        <v>1810</v>
      </c>
      <c r="O49" s="50">
        <v>1810</v>
      </c>
      <c r="P49" s="50">
        <v>1810</v>
      </c>
      <c r="Q49" s="53">
        <v>2369.5</v>
      </c>
      <c r="R49" s="53">
        <v>2369.5</v>
      </c>
    </row>
    <row r="50" spans="1:18">
      <c r="A50" s="46">
        <v>1</v>
      </c>
      <c r="B50" s="46">
        <v>35</v>
      </c>
      <c r="C50" s="46" t="s">
        <v>1</v>
      </c>
      <c r="D50" s="46">
        <v>3501290</v>
      </c>
      <c r="E50" s="46" t="s">
        <v>160</v>
      </c>
      <c r="F50" s="50">
        <v>35</v>
      </c>
      <c r="G50" s="51">
        <v>0</v>
      </c>
      <c r="H50" s="51"/>
      <c r="I50" s="51">
        <v>1</v>
      </c>
      <c r="J50" s="51">
        <v>0</v>
      </c>
      <c r="K50" s="50">
        <v>36</v>
      </c>
      <c r="L50" s="50">
        <v>165</v>
      </c>
      <c r="M50" s="52">
        <v>0.21818181818181817</v>
      </c>
      <c r="N50" s="50">
        <v>36</v>
      </c>
      <c r="O50" s="50">
        <v>36</v>
      </c>
      <c r="P50" s="50">
        <v>36</v>
      </c>
      <c r="Q50" s="53">
        <v>43.719749999999998</v>
      </c>
      <c r="R50" s="53">
        <v>41.146500000000003</v>
      </c>
    </row>
    <row r="51" spans="1:18">
      <c r="A51" s="46">
        <v>1</v>
      </c>
      <c r="B51" s="46">
        <v>35</v>
      </c>
      <c r="C51" s="46" t="s">
        <v>1</v>
      </c>
      <c r="D51" s="46">
        <v>3501320</v>
      </c>
      <c r="E51" s="46" t="s">
        <v>161</v>
      </c>
      <c r="F51" s="50">
        <v>8</v>
      </c>
      <c r="G51" s="51">
        <v>0</v>
      </c>
      <c r="H51" s="51"/>
      <c r="I51" s="51">
        <v>0</v>
      </c>
      <c r="J51" s="51">
        <v>0</v>
      </c>
      <c r="K51" s="50">
        <v>8</v>
      </c>
      <c r="L51" s="50">
        <v>33</v>
      </c>
      <c r="M51" s="52">
        <v>0.24242424242424243</v>
      </c>
      <c r="N51" s="50">
        <v>0</v>
      </c>
      <c r="O51" s="50">
        <v>0</v>
      </c>
      <c r="P51" s="50">
        <v>0</v>
      </c>
      <c r="Q51" s="53">
        <v>0</v>
      </c>
      <c r="R51" s="53">
        <v>0</v>
      </c>
    </row>
    <row r="52" spans="1:18">
      <c r="A52" s="46">
        <v>1</v>
      </c>
      <c r="B52" s="46">
        <v>35</v>
      </c>
      <c r="C52" s="46" t="s">
        <v>1</v>
      </c>
      <c r="D52" s="46">
        <v>3501350</v>
      </c>
      <c r="E52" s="46" t="s">
        <v>162</v>
      </c>
      <c r="F52" s="50">
        <v>95</v>
      </c>
      <c r="G52" s="51">
        <v>0</v>
      </c>
      <c r="H52" s="51"/>
      <c r="I52" s="51">
        <v>4</v>
      </c>
      <c r="J52" s="51">
        <v>0</v>
      </c>
      <c r="K52" s="50">
        <v>99</v>
      </c>
      <c r="L52" s="50">
        <v>477</v>
      </c>
      <c r="M52" s="52">
        <v>0.20754716981132076</v>
      </c>
      <c r="N52" s="50">
        <v>99</v>
      </c>
      <c r="O52" s="50">
        <v>99</v>
      </c>
      <c r="P52" s="50">
        <v>99</v>
      </c>
      <c r="Q52" s="53">
        <v>117.51255</v>
      </c>
      <c r="R52" s="53">
        <v>111.3417</v>
      </c>
    </row>
    <row r="53" spans="1:18">
      <c r="A53" s="46">
        <v>1</v>
      </c>
      <c r="B53" s="46">
        <v>35</v>
      </c>
      <c r="C53" s="46" t="s">
        <v>1</v>
      </c>
      <c r="D53" s="46">
        <v>3501380</v>
      </c>
      <c r="E53" s="46" t="s">
        <v>163</v>
      </c>
      <c r="F53" s="50">
        <v>86</v>
      </c>
      <c r="G53" s="51">
        <v>0</v>
      </c>
      <c r="H53" s="51"/>
      <c r="I53" s="51">
        <v>3</v>
      </c>
      <c r="J53" s="51">
        <v>0</v>
      </c>
      <c r="K53" s="50">
        <v>89</v>
      </c>
      <c r="L53" s="50">
        <v>233</v>
      </c>
      <c r="M53" s="52">
        <v>0.38197424892703863</v>
      </c>
      <c r="N53" s="50">
        <v>89</v>
      </c>
      <c r="O53" s="50">
        <v>89</v>
      </c>
      <c r="P53" s="50">
        <v>89</v>
      </c>
      <c r="Q53" s="53">
        <v>170.68212499999998</v>
      </c>
      <c r="R53" s="53">
        <v>199.66565</v>
      </c>
    </row>
    <row r="54" spans="1:18">
      <c r="A54" s="46">
        <v>1</v>
      </c>
      <c r="B54" s="46">
        <v>35</v>
      </c>
      <c r="C54" s="46" t="s">
        <v>1</v>
      </c>
      <c r="D54" s="46">
        <v>3501410</v>
      </c>
      <c r="E54" s="46" t="s">
        <v>164</v>
      </c>
      <c r="F54" s="50">
        <v>146</v>
      </c>
      <c r="G54" s="51">
        <v>0</v>
      </c>
      <c r="H54" s="51"/>
      <c r="I54" s="51">
        <v>1</v>
      </c>
      <c r="J54" s="51">
        <v>0</v>
      </c>
      <c r="K54" s="50">
        <v>147</v>
      </c>
      <c r="L54" s="50">
        <v>806</v>
      </c>
      <c r="M54" s="52">
        <v>0.18238213399503722</v>
      </c>
      <c r="N54" s="50">
        <v>147</v>
      </c>
      <c r="O54" s="50">
        <v>147</v>
      </c>
      <c r="P54" s="50">
        <v>147</v>
      </c>
      <c r="Q54" s="53">
        <v>163.06889999999999</v>
      </c>
      <c r="R54" s="53">
        <v>157.71260000000001</v>
      </c>
    </row>
    <row r="55" spans="1:18">
      <c r="A55" s="46">
        <v>1</v>
      </c>
      <c r="B55" s="46">
        <v>35</v>
      </c>
      <c r="C55" s="46" t="s">
        <v>1</v>
      </c>
      <c r="D55" s="46">
        <v>3501470</v>
      </c>
      <c r="E55" s="46" t="s">
        <v>165</v>
      </c>
      <c r="F55" s="50">
        <v>30</v>
      </c>
      <c r="G55" s="51">
        <v>0</v>
      </c>
      <c r="H55" s="51"/>
      <c r="I55" s="51">
        <v>1</v>
      </c>
      <c r="J55" s="51">
        <v>0</v>
      </c>
      <c r="K55" s="50">
        <v>31</v>
      </c>
      <c r="L55" s="50">
        <v>155</v>
      </c>
      <c r="M55" s="52">
        <v>0.2</v>
      </c>
      <c r="N55" s="50">
        <v>31</v>
      </c>
      <c r="O55" s="50">
        <v>31</v>
      </c>
      <c r="P55" s="50">
        <v>31</v>
      </c>
      <c r="Q55" s="53">
        <v>36.138249999999999</v>
      </c>
      <c r="R55" s="53">
        <v>34.4255</v>
      </c>
    </row>
    <row r="56" spans="1:18">
      <c r="A56" s="46">
        <v>1</v>
      </c>
      <c r="B56" s="46">
        <v>35</v>
      </c>
      <c r="C56" s="46" t="s">
        <v>1</v>
      </c>
      <c r="D56" s="46">
        <v>3501500</v>
      </c>
      <c r="E56" s="46" t="s">
        <v>166</v>
      </c>
      <c r="F56" s="50">
        <v>6526</v>
      </c>
      <c r="G56" s="51">
        <v>14</v>
      </c>
      <c r="H56" s="51"/>
      <c r="I56" s="51">
        <v>60</v>
      </c>
      <c r="J56" s="51">
        <v>0</v>
      </c>
      <c r="K56" s="50">
        <v>6600</v>
      </c>
      <c r="L56" s="50">
        <v>25101</v>
      </c>
      <c r="M56" s="52">
        <v>0.26293773156447953</v>
      </c>
      <c r="N56" s="50">
        <v>6600</v>
      </c>
      <c r="O56" s="50">
        <v>6600</v>
      </c>
      <c r="P56" s="50">
        <v>6600</v>
      </c>
      <c r="Q56" s="53">
        <v>11723.5</v>
      </c>
      <c r="R56" s="53">
        <v>12808</v>
      </c>
    </row>
    <row r="57" spans="1:18">
      <c r="A57" s="46">
        <v>1</v>
      </c>
      <c r="B57" s="46">
        <v>35</v>
      </c>
      <c r="C57" s="46" t="s">
        <v>1</v>
      </c>
      <c r="D57" s="46">
        <v>3501530</v>
      </c>
      <c r="E57" s="46" t="s">
        <v>167</v>
      </c>
      <c r="F57" s="50">
        <v>395</v>
      </c>
      <c r="G57" s="51">
        <v>0</v>
      </c>
      <c r="H57" s="51"/>
      <c r="I57" s="51">
        <v>22</v>
      </c>
      <c r="J57" s="51">
        <v>0</v>
      </c>
      <c r="K57" s="50">
        <v>417</v>
      </c>
      <c r="L57" s="50">
        <v>1579</v>
      </c>
      <c r="M57" s="52">
        <v>0.2640911969601013</v>
      </c>
      <c r="N57" s="50">
        <v>417</v>
      </c>
      <c r="O57" s="50">
        <v>417</v>
      </c>
      <c r="P57" s="50">
        <v>417</v>
      </c>
      <c r="Q57" s="53">
        <v>596.15617499999985</v>
      </c>
      <c r="R57" s="53">
        <v>604.32054999999991</v>
      </c>
    </row>
    <row r="58" spans="1:18">
      <c r="A58" s="46">
        <v>1</v>
      </c>
      <c r="B58" s="46">
        <v>35</v>
      </c>
      <c r="C58" s="46" t="s">
        <v>1</v>
      </c>
      <c r="D58" s="46">
        <v>3501590</v>
      </c>
      <c r="E58" s="46" t="s">
        <v>168</v>
      </c>
      <c r="F58" s="50">
        <v>45</v>
      </c>
      <c r="G58" s="51">
        <v>0</v>
      </c>
      <c r="H58" s="51"/>
      <c r="I58" s="51">
        <v>1</v>
      </c>
      <c r="J58" s="51">
        <v>0</v>
      </c>
      <c r="K58" s="50">
        <v>46</v>
      </c>
      <c r="L58" s="50">
        <v>155</v>
      </c>
      <c r="M58" s="52">
        <v>0.29677419354838708</v>
      </c>
      <c r="N58" s="50">
        <v>46</v>
      </c>
      <c r="O58" s="50">
        <v>46</v>
      </c>
      <c r="P58" s="50">
        <v>46</v>
      </c>
      <c r="Q58" s="53">
        <v>71.185374999999993</v>
      </c>
      <c r="R58" s="53">
        <v>74.519749999999988</v>
      </c>
    </row>
    <row r="59" spans="1:18">
      <c r="A59" s="46">
        <v>1</v>
      </c>
      <c r="B59" s="46">
        <v>35</v>
      </c>
      <c r="C59" s="46" t="s">
        <v>1</v>
      </c>
      <c r="D59" s="46">
        <v>3501620</v>
      </c>
      <c r="E59" s="46" t="s">
        <v>169</v>
      </c>
      <c r="F59" s="50">
        <v>183</v>
      </c>
      <c r="G59" s="51">
        <v>0</v>
      </c>
      <c r="H59" s="51"/>
      <c r="I59" s="51">
        <v>0</v>
      </c>
      <c r="J59" s="51">
        <v>0</v>
      </c>
      <c r="K59" s="50">
        <v>183</v>
      </c>
      <c r="L59" s="50">
        <v>529</v>
      </c>
      <c r="M59" s="52">
        <v>0.34593572778827975</v>
      </c>
      <c r="N59" s="50">
        <v>183</v>
      </c>
      <c r="O59" s="50">
        <v>183</v>
      </c>
      <c r="P59" s="50">
        <v>183</v>
      </c>
      <c r="Q59" s="53">
        <v>325.55512499999998</v>
      </c>
      <c r="R59" s="53">
        <v>367.52844999999991</v>
      </c>
    </row>
    <row r="60" spans="1:18">
      <c r="A60" s="46">
        <v>1</v>
      </c>
      <c r="B60" s="46">
        <v>35</v>
      </c>
      <c r="C60" s="46" t="s">
        <v>1</v>
      </c>
      <c r="D60" s="46">
        <v>3501650</v>
      </c>
      <c r="E60" s="46" t="s">
        <v>170</v>
      </c>
      <c r="F60" s="50">
        <v>91</v>
      </c>
      <c r="G60" s="51">
        <v>0</v>
      </c>
      <c r="H60" s="51"/>
      <c r="I60" s="51">
        <v>0</v>
      </c>
      <c r="J60" s="51">
        <v>0</v>
      </c>
      <c r="K60" s="50">
        <v>91</v>
      </c>
      <c r="L60" s="50">
        <v>3259</v>
      </c>
      <c r="M60" s="52">
        <v>2.7922675667382633E-2</v>
      </c>
      <c r="N60" s="50">
        <v>91</v>
      </c>
      <c r="O60" s="50">
        <v>0</v>
      </c>
      <c r="P60" s="50">
        <v>0</v>
      </c>
      <c r="Q60" s="53">
        <v>0</v>
      </c>
      <c r="R60" s="53">
        <v>0</v>
      </c>
    </row>
    <row r="61" spans="1:18">
      <c r="A61" s="46">
        <v>1</v>
      </c>
      <c r="B61" s="46">
        <v>35</v>
      </c>
      <c r="C61" s="46" t="s">
        <v>1</v>
      </c>
      <c r="D61" s="46">
        <v>3501680</v>
      </c>
      <c r="E61" s="46" t="s">
        <v>171</v>
      </c>
      <c r="F61" s="50">
        <v>1893</v>
      </c>
      <c r="G61" s="51">
        <v>0</v>
      </c>
      <c r="H61" s="51"/>
      <c r="I61" s="51">
        <v>48</v>
      </c>
      <c r="J61" s="51">
        <v>0</v>
      </c>
      <c r="K61" s="50">
        <v>1941</v>
      </c>
      <c r="L61" s="50">
        <v>8888</v>
      </c>
      <c r="M61" s="52">
        <v>0.21838433843384339</v>
      </c>
      <c r="N61" s="50">
        <v>1941</v>
      </c>
      <c r="O61" s="50">
        <v>1941</v>
      </c>
      <c r="P61" s="50">
        <v>1941</v>
      </c>
      <c r="Q61" s="53">
        <v>2566</v>
      </c>
      <c r="R61" s="53">
        <v>2566</v>
      </c>
    </row>
    <row r="62" spans="1:18">
      <c r="A62" s="46">
        <v>1</v>
      </c>
      <c r="B62" s="46">
        <v>35</v>
      </c>
      <c r="C62" s="46" t="s">
        <v>1</v>
      </c>
      <c r="D62" s="46">
        <v>3501710</v>
      </c>
      <c r="E62" s="46" t="s">
        <v>172</v>
      </c>
      <c r="F62" s="50">
        <v>40</v>
      </c>
      <c r="G62" s="51">
        <v>0</v>
      </c>
      <c r="H62" s="51"/>
      <c r="I62" s="51">
        <v>2</v>
      </c>
      <c r="J62" s="51">
        <v>0</v>
      </c>
      <c r="K62" s="50">
        <v>42</v>
      </c>
      <c r="L62" s="50">
        <v>472</v>
      </c>
      <c r="M62" s="52">
        <v>8.8983050847457626E-2</v>
      </c>
      <c r="N62" s="50">
        <v>42</v>
      </c>
      <c r="O62" s="50">
        <v>0</v>
      </c>
      <c r="P62" s="50">
        <v>42</v>
      </c>
      <c r="Q62" s="53">
        <v>42</v>
      </c>
      <c r="R62" s="53">
        <v>42</v>
      </c>
    </row>
    <row r="63" spans="1:18">
      <c r="A63" s="46">
        <v>1</v>
      </c>
      <c r="B63" s="46">
        <v>35</v>
      </c>
      <c r="C63" s="46" t="s">
        <v>1</v>
      </c>
      <c r="D63" s="46">
        <v>3501740</v>
      </c>
      <c r="E63" s="46" t="s">
        <v>173</v>
      </c>
      <c r="F63" s="50">
        <v>557</v>
      </c>
      <c r="G63" s="51">
        <v>0</v>
      </c>
      <c r="H63" s="51"/>
      <c r="I63" s="51">
        <v>21</v>
      </c>
      <c r="J63" s="51">
        <v>0</v>
      </c>
      <c r="K63" s="50">
        <v>578</v>
      </c>
      <c r="L63" s="50">
        <v>3728</v>
      </c>
      <c r="M63" s="52">
        <v>0.15504291845493562</v>
      </c>
      <c r="N63" s="50">
        <v>578</v>
      </c>
      <c r="O63" s="50">
        <v>578</v>
      </c>
      <c r="P63" s="50">
        <v>578</v>
      </c>
      <c r="Q63" s="53">
        <v>578</v>
      </c>
      <c r="R63" s="53">
        <v>578</v>
      </c>
    </row>
    <row r="64" spans="1:18">
      <c r="A64" s="46">
        <v>1</v>
      </c>
      <c r="B64" s="46">
        <v>35</v>
      </c>
      <c r="C64" s="46" t="s">
        <v>1</v>
      </c>
      <c r="D64" s="46">
        <v>3501770</v>
      </c>
      <c r="E64" s="46" t="s">
        <v>174</v>
      </c>
      <c r="F64" s="50">
        <v>278</v>
      </c>
      <c r="G64" s="51">
        <v>0</v>
      </c>
      <c r="H64" s="51"/>
      <c r="I64" s="51">
        <v>3</v>
      </c>
      <c r="J64" s="51">
        <v>0</v>
      </c>
      <c r="K64" s="50">
        <v>281</v>
      </c>
      <c r="L64" s="50">
        <v>579</v>
      </c>
      <c r="M64" s="52">
        <v>0.48531951640759929</v>
      </c>
      <c r="N64" s="50">
        <v>281</v>
      </c>
      <c r="O64" s="50">
        <v>281</v>
      </c>
      <c r="P64" s="50">
        <v>281</v>
      </c>
      <c r="Q64" s="53">
        <v>663.30417499999999</v>
      </c>
      <c r="R64" s="53">
        <v>854.81655000000001</v>
      </c>
    </row>
    <row r="65" spans="1:18">
      <c r="A65" s="46">
        <v>1</v>
      </c>
      <c r="B65" s="46">
        <v>35</v>
      </c>
      <c r="C65" s="46" t="s">
        <v>1</v>
      </c>
      <c r="D65" s="46">
        <v>3501800</v>
      </c>
      <c r="E65" s="46" t="s">
        <v>175</v>
      </c>
      <c r="F65" s="50">
        <v>10</v>
      </c>
      <c r="G65" s="51">
        <v>0</v>
      </c>
      <c r="H65" s="51"/>
      <c r="I65" s="51">
        <v>0</v>
      </c>
      <c r="J65" s="51">
        <v>0</v>
      </c>
      <c r="K65" s="50">
        <v>10</v>
      </c>
      <c r="L65" s="50">
        <v>60</v>
      </c>
      <c r="M65" s="52">
        <v>0.16666666666666666</v>
      </c>
      <c r="N65" s="50">
        <v>10</v>
      </c>
      <c r="O65" s="50">
        <v>10</v>
      </c>
      <c r="P65" s="50">
        <v>10</v>
      </c>
      <c r="Q65" s="53">
        <v>10.488999999999995</v>
      </c>
      <c r="R65" s="53">
        <v>10.325999999999997</v>
      </c>
    </row>
    <row r="66" spans="1:18">
      <c r="A66" s="46">
        <v>1</v>
      </c>
      <c r="B66" s="46">
        <v>35</v>
      </c>
      <c r="C66" s="46" t="s">
        <v>1</v>
      </c>
      <c r="D66" s="46">
        <v>3501830</v>
      </c>
      <c r="E66" s="46" t="s">
        <v>176</v>
      </c>
      <c r="F66" s="50">
        <v>32</v>
      </c>
      <c r="G66" s="51">
        <v>0</v>
      </c>
      <c r="H66" s="51"/>
      <c r="I66" s="51">
        <v>1</v>
      </c>
      <c r="J66" s="51">
        <v>0</v>
      </c>
      <c r="K66" s="50">
        <v>33</v>
      </c>
      <c r="L66" s="50">
        <v>178</v>
      </c>
      <c r="M66" s="52">
        <v>0.1853932584269663</v>
      </c>
      <c r="N66" s="50">
        <v>33</v>
      </c>
      <c r="O66" s="50">
        <v>33</v>
      </c>
      <c r="P66" s="50">
        <v>33</v>
      </c>
      <c r="Q66" s="53">
        <v>36.950700000000005</v>
      </c>
      <c r="R66" s="53">
        <v>35.633800000000001</v>
      </c>
    </row>
    <row r="67" spans="1:18">
      <c r="A67" s="46">
        <v>1</v>
      </c>
      <c r="B67" s="46">
        <v>35</v>
      </c>
      <c r="C67" s="46" t="s">
        <v>1</v>
      </c>
      <c r="D67" s="46">
        <v>3501980</v>
      </c>
      <c r="E67" s="46" t="s">
        <v>177</v>
      </c>
      <c r="F67" s="50">
        <v>91</v>
      </c>
      <c r="G67" s="51">
        <v>0</v>
      </c>
      <c r="H67" s="51"/>
      <c r="I67" s="51">
        <v>2</v>
      </c>
      <c r="J67" s="51">
        <v>0</v>
      </c>
      <c r="K67" s="50">
        <v>93</v>
      </c>
      <c r="L67" s="50">
        <v>327</v>
      </c>
      <c r="M67" s="52">
        <v>0.28440366972477066</v>
      </c>
      <c r="N67" s="50">
        <v>93</v>
      </c>
      <c r="O67" s="50">
        <v>93</v>
      </c>
      <c r="P67" s="50">
        <v>93</v>
      </c>
      <c r="Q67" s="53">
        <v>140.06527500000004</v>
      </c>
      <c r="R67" s="53">
        <v>145.07715000000002</v>
      </c>
    </row>
    <row r="68" spans="1:18">
      <c r="A68" s="46">
        <v>1</v>
      </c>
      <c r="B68" s="46">
        <v>35</v>
      </c>
      <c r="C68" s="46" t="s">
        <v>1</v>
      </c>
      <c r="D68" s="46">
        <v>3501860</v>
      </c>
      <c r="E68" s="46" t="s">
        <v>178</v>
      </c>
      <c r="F68" s="50">
        <v>106</v>
      </c>
      <c r="G68" s="51">
        <v>0</v>
      </c>
      <c r="H68" s="51"/>
      <c r="I68" s="51">
        <v>3</v>
      </c>
      <c r="J68" s="51">
        <v>0</v>
      </c>
      <c r="K68" s="50">
        <v>109</v>
      </c>
      <c r="L68" s="50">
        <v>485</v>
      </c>
      <c r="M68" s="52">
        <v>0.22474226804123712</v>
      </c>
      <c r="N68" s="50">
        <v>109</v>
      </c>
      <c r="O68" s="50">
        <v>109</v>
      </c>
      <c r="P68" s="50">
        <v>109</v>
      </c>
      <c r="Q68" s="53">
        <v>135.402625</v>
      </c>
      <c r="R68" s="53">
        <v>128.36825000000002</v>
      </c>
    </row>
    <row r="69" spans="1:18">
      <c r="A69" s="46">
        <v>1</v>
      </c>
      <c r="B69" s="46">
        <v>35</v>
      </c>
      <c r="C69" s="46" t="s">
        <v>1</v>
      </c>
      <c r="D69" s="46">
        <v>3501890</v>
      </c>
      <c r="E69" s="46" t="s">
        <v>179</v>
      </c>
      <c r="F69" s="50">
        <v>657</v>
      </c>
      <c r="G69" s="51">
        <v>0</v>
      </c>
      <c r="H69" s="51"/>
      <c r="I69" s="51">
        <v>14</v>
      </c>
      <c r="J69" s="51">
        <v>0</v>
      </c>
      <c r="K69" s="50">
        <v>671</v>
      </c>
      <c r="L69" s="50">
        <v>3671</v>
      </c>
      <c r="M69" s="52">
        <v>0.1827839825660583</v>
      </c>
      <c r="N69" s="50">
        <v>671</v>
      </c>
      <c r="O69" s="50">
        <v>671</v>
      </c>
      <c r="P69" s="50">
        <v>671</v>
      </c>
      <c r="Q69" s="53">
        <v>745.29364999999996</v>
      </c>
      <c r="R69" s="53">
        <v>720.52909999999997</v>
      </c>
    </row>
    <row r="70" spans="1:18">
      <c r="A70" s="46">
        <v>1</v>
      </c>
      <c r="B70" s="46">
        <v>35</v>
      </c>
      <c r="C70" s="46" t="s">
        <v>1</v>
      </c>
      <c r="D70" s="46">
        <v>3501920</v>
      </c>
      <c r="E70" s="46" t="s">
        <v>180</v>
      </c>
      <c r="F70" s="50">
        <v>3</v>
      </c>
      <c r="G70" s="51">
        <v>0</v>
      </c>
      <c r="H70" s="51"/>
      <c r="I70" s="51">
        <v>0</v>
      </c>
      <c r="J70" s="51">
        <v>0</v>
      </c>
      <c r="K70" s="50">
        <v>3</v>
      </c>
      <c r="L70" s="50">
        <v>19</v>
      </c>
      <c r="M70" s="52">
        <v>0.15789473684210525</v>
      </c>
      <c r="N70" s="50">
        <v>0</v>
      </c>
      <c r="O70" s="50">
        <v>0</v>
      </c>
      <c r="P70" s="50">
        <v>0</v>
      </c>
      <c r="Q70" s="53">
        <v>0</v>
      </c>
      <c r="R70" s="53">
        <v>0</v>
      </c>
    </row>
    <row r="71" spans="1:18">
      <c r="A71" s="46">
        <v>1</v>
      </c>
      <c r="B71" s="46">
        <v>35</v>
      </c>
      <c r="C71" s="46" t="s">
        <v>1</v>
      </c>
      <c r="D71" s="46">
        <v>3501950</v>
      </c>
      <c r="E71" s="46" t="s">
        <v>181</v>
      </c>
      <c r="F71" s="50">
        <v>88</v>
      </c>
      <c r="G71" s="51">
        <v>0</v>
      </c>
      <c r="H71" s="51"/>
      <c r="I71" s="51">
        <v>2</v>
      </c>
      <c r="J71" s="51">
        <v>0</v>
      </c>
      <c r="K71" s="50">
        <v>90</v>
      </c>
      <c r="L71" s="50">
        <v>239</v>
      </c>
      <c r="M71" s="52">
        <v>0.37656903765690375</v>
      </c>
      <c r="N71" s="50">
        <v>90</v>
      </c>
      <c r="O71" s="50">
        <v>90</v>
      </c>
      <c r="P71" s="50">
        <v>90</v>
      </c>
      <c r="Q71" s="53">
        <v>170.87887499999999</v>
      </c>
      <c r="R71" s="53">
        <v>198.99394999999998</v>
      </c>
    </row>
    <row r="72" spans="1:18">
      <c r="A72" s="46">
        <v>1</v>
      </c>
      <c r="B72" s="46">
        <v>35</v>
      </c>
      <c r="C72" s="46" t="s">
        <v>1</v>
      </c>
      <c r="D72" s="46">
        <v>3502010</v>
      </c>
      <c r="E72" s="46" t="s">
        <v>182</v>
      </c>
      <c r="F72" s="50">
        <v>118</v>
      </c>
      <c r="G72" s="51">
        <v>0</v>
      </c>
      <c r="H72" s="51"/>
      <c r="I72" s="51">
        <v>7</v>
      </c>
      <c r="J72" s="51">
        <v>0</v>
      </c>
      <c r="K72" s="50">
        <v>125</v>
      </c>
      <c r="L72" s="50">
        <v>633</v>
      </c>
      <c r="M72" s="52">
        <v>0.19747235387045814</v>
      </c>
      <c r="N72" s="50">
        <v>125</v>
      </c>
      <c r="O72" s="50">
        <v>125</v>
      </c>
      <c r="P72" s="50">
        <v>125</v>
      </c>
      <c r="Q72" s="53">
        <v>144.78394999999998</v>
      </c>
      <c r="R72" s="53">
        <v>138.18929999999997</v>
      </c>
    </row>
    <row r="73" spans="1:18">
      <c r="A73" s="46">
        <v>1</v>
      </c>
      <c r="B73" s="46">
        <v>35</v>
      </c>
      <c r="C73" s="46" t="s">
        <v>1</v>
      </c>
      <c r="D73" s="46">
        <v>3502040</v>
      </c>
      <c r="E73" s="46" t="s">
        <v>183</v>
      </c>
      <c r="F73" s="50">
        <v>141</v>
      </c>
      <c r="G73" s="51">
        <v>0</v>
      </c>
      <c r="H73" s="51"/>
      <c r="I73" s="51">
        <v>3</v>
      </c>
      <c r="J73" s="51">
        <v>0</v>
      </c>
      <c r="K73" s="50">
        <v>144</v>
      </c>
      <c r="L73" s="50">
        <v>475</v>
      </c>
      <c r="M73" s="52">
        <v>0.30315789473684213</v>
      </c>
      <c r="N73" s="50">
        <v>144</v>
      </c>
      <c r="O73" s="50">
        <v>144</v>
      </c>
      <c r="P73" s="50">
        <v>144</v>
      </c>
      <c r="Q73" s="53">
        <v>226.28437500000004</v>
      </c>
      <c r="R73" s="53">
        <v>238.57375000000008</v>
      </c>
    </row>
    <row r="74" spans="1:18">
      <c r="A74" s="46">
        <v>1</v>
      </c>
      <c r="B74" s="46">
        <v>35</v>
      </c>
      <c r="C74" s="46" t="s">
        <v>1</v>
      </c>
      <c r="D74" s="46">
        <v>3502070</v>
      </c>
      <c r="E74" s="46" t="s">
        <v>184</v>
      </c>
      <c r="F74" s="50">
        <v>246</v>
      </c>
      <c r="G74" s="51">
        <v>0</v>
      </c>
      <c r="H74" s="51"/>
      <c r="I74" s="51">
        <v>5</v>
      </c>
      <c r="J74" s="51">
        <v>0</v>
      </c>
      <c r="K74" s="50">
        <v>251</v>
      </c>
      <c r="L74" s="50">
        <v>1568</v>
      </c>
      <c r="M74" s="52">
        <v>0.16007653061224489</v>
      </c>
      <c r="N74" s="50">
        <v>251</v>
      </c>
      <c r="O74" s="50">
        <v>251</v>
      </c>
      <c r="P74" s="50">
        <v>251</v>
      </c>
      <c r="Q74" s="53">
        <v>256.0292</v>
      </c>
      <c r="R74" s="53">
        <v>254.3528</v>
      </c>
    </row>
    <row r="75" spans="1:18">
      <c r="A75" s="46">
        <v>1</v>
      </c>
      <c r="B75" s="46">
        <v>35</v>
      </c>
      <c r="C75" s="46" t="s">
        <v>1</v>
      </c>
      <c r="D75" s="46">
        <v>3502100</v>
      </c>
      <c r="E75" s="46" t="s">
        <v>185</v>
      </c>
      <c r="F75" s="50">
        <v>712</v>
      </c>
      <c r="G75" s="51">
        <v>27</v>
      </c>
      <c r="H75" s="51"/>
      <c r="I75" s="51">
        <v>5</v>
      </c>
      <c r="J75" s="51">
        <v>0</v>
      </c>
      <c r="K75" s="50">
        <v>744</v>
      </c>
      <c r="L75" s="50">
        <v>2923</v>
      </c>
      <c r="M75" s="52">
        <v>0.25453301402668493</v>
      </c>
      <c r="N75" s="50">
        <v>744</v>
      </c>
      <c r="O75" s="50">
        <v>744</v>
      </c>
      <c r="P75" s="50">
        <v>744</v>
      </c>
      <c r="Q75" s="53">
        <v>1033.7409750000004</v>
      </c>
      <c r="R75" s="53">
        <v>1034.8853500000002</v>
      </c>
    </row>
    <row r="76" spans="1:18">
      <c r="A76" s="46">
        <v>1</v>
      </c>
      <c r="B76" s="46">
        <v>35</v>
      </c>
      <c r="C76" s="46" t="s">
        <v>1</v>
      </c>
      <c r="D76" s="46">
        <v>3502130</v>
      </c>
      <c r="E76" s="46" t="s">
        <v>186</v>
      </c>
      <c r="F76" s="50">
        <v>52</v>
      </c>
      <c r="G76" s="51">
        <v>0</v>
      </c>
      <c r="H76" s="51"/>
      <c r="I76" s="51">
        <v>0</v>
      </c>
      <c r="J76" s="51">
        <v>0</v>
      </c>
      <c r="K76" s="50">
        <v>52</v>
      </c>
      <c r="L76" s="50">
        <v>169</v>
      </c>
      <c r="M76" s="52">
        <v>0.30769230769230771</v>
      </c>
      <c r="N76" s="50">
        <v>52</v>
      </c>
      <c r="O76" s="50">
        <v>52</v>
      </c>
      <c r="P76" s="50">
        <v>52</v>
      </c>
      <c r="Q76" s="53">
        <v>83.000125000000025</v>
      </c>
      <c r="R76" s="53">
        <v>88.330450000000027</v>
      </c>
    </row>
    <row r="77" spans="1:18">
      <c r="A77" s="46">
        <v>1</v>
      </c>
      <c r="B77" s="46">
        <v>35</v>
      </c>
      <c r="C77" s="46" t="s">
        <v>1</v>
      </c>
      <c r="D77" s="46">
        <v>3502160</v>
      </c>
      <c r="E77" s="46" t="s">
        <v>187</v>
      </c>
      <c r="F77" s="50">
        <v>146</v>
      </c>
      <c r="G77" s="51">
        <v>0</v>
      </c>
      <c r="H77" s="51"/>
      <c r="I77" s="51">
        <v>4</v>
      </c>
      <c r="J77" s="51">
        <v>0</v>
      </c>
      <c r="K77" s="50">
        <v>150</v>
      </c>
      <c r="L77" s="50">
        <v>504</v>
      </c>
      <c r="M77" s="52">
        <v>0.29761904761904762</v>
      </c>
      <c r="N77" s="50">
        <v>150</v>
      </c>
      <c r="O77" s="50">
        <v>150</v>
      </c>
      <c r="P77" s="50">
        <v>150</v>
      </c>
      <c r="Q77" s="53">
        <v>232.5318</v>
      </c>
      <c r="R77" s="53">
        <v>243.58679999999998</v>
      </c>
    </row>
    <row r="78" spans="1:18">
      <c r="A78" s="46">
        <v>1</v>
      </c>
      <c r="B78" s="46">
        <v>35</v>
      </c>
      <c r="C78" s="46" t="s">
        <v>1</v>
      </c>
      <c r="D78" s="46">
        <v>3502190</v>
      </c>
      <c r="E78" s="46" t="s">
        <v>188</v>
      </c>
      <c r="F78" s="50">
        <v>243</v>
      </c>
      <c r="G78" s="51">
        <v>0</v>
      </c>
      <c r="H78" s="51"/>
      <c r="I78" s="51">
        <v>7</v>
      </c>
      <c r="J78" s="51">
        <v>0</v>
      </c>
      <c r="K78" s="50">
        <v>250</v>
      </c>
      <c r="L78" s="50">
        <v>1009</v>
      </c>
      <c r="M78" s="52">
        <v>0.24777006937561943</v>
      </c>
      <c r="N78" s="50">
        <v>250</v>
      </c>
      <c r="O78" s="50">
        <v>250</v>
      </c>
      <c r="P78" s="50">
        <v>250</v>
      </c>
      <c r="Q78" s="53">
        <v>339.78092500000002</v>
      </c>
      <c r="R78" s="53">
        <v>336.76405000000005</v>
      </c>
    </row>
    <row r="79" spans="1:18">
      <c r="A79" s="46">
        <v>1</v>
      </c>
      <c r="B79" s="46">
        <v>35</v>
      </c>
      <c r="C79" s="46" t="s">
        <v>1</v>
      </c>
      <c r="D79" s="46">
        <v>3502220</v>
      </c>
      <c r="E79" s="46" t="s">
        <v>189</v>
      </c>
      <c r="F79" s="50">
        <v>63</v>
      </c>
      <c r="G79" s="51">
        <v>0</v>
      </c>
      <c r="H79" s="51"/>
      <c r="I79" s="51">
        <v>0</v>
      </c>
      <c r="J79" s="51">
        <v>0</v>
      </c>
      <c r="K79" s="50">
        <v>63</v>
      </c>
      <c r="L79" s="50">
        <v>170</v>
      </c>
      <c r="M79" s="52">
        <v>0.37058823529411766</v>
      </c>
      <c r="N79" s="50">
        <v>63</v>
      </c>
      <c r="O79" s="50">
        <v>63</v>
      </c>
      <c r="P79" s="50">
        <v>63</v>
      </c>
      <c r="Q79" s="53">
        <v>118.24125000000001</v>
      </c>
      <c r="R79" s="53">
        <v>136.96850000000003</v>
      </c>
    </row>
    <row r="80" spans="1:18">
      <c r="A80" s="46">
        <v>1</v>
      </c>
      <c r="B80" s="46">
        <v>35</v>
      </c>
      <c r="C80" s="46" t="s">
        <v>1</v>
      </c>
      <c r="D80" s="46">
        <v>3500010</v>
      </c>
      <c r="E80" s="46" t="s">
        <v>190</v>
      </c>
      <c r="F80" s="50">
        <v>1884</v>
      </c>
      <c r="G80" s="51">
        <v>0</v>
      </c>
      <c r="H80" s="51"/>
      <c r="I80" s="51">
        <v>18</v>
      </c>
      <c r="J80" s="51">
        <v>0</v>
      </c>
      <c r="K80" s="50">
        <v>1902</v>
      </c>
      <c r="L80" s="50">
        <v>18362</v>
      </c>
      <c r="M80" s="52">
        <v>0.10358348763751225</v>
      </c>
      <c r="N80" s="50">
        <v>1902</v>
      </c>
      <c r="O80" s="50">
        <v>0</v>
      </c>
      <c r="P80" s="50">
        <v>1902</v>
      </c>
      <c r="Q80" s="53">
        <v>2507.5</v>
      </c>
      <c r="R80" s="53">
        <v>2507.5</v>
      </c>
    </row>
    <row r="81" spans="1:18">
      <c r="A81" s="46">
        <v>1</v>
      </c>
      <c r="B81" s="46">
        <v>35</v>
      </c>
      <c r="C81" s="46" t="s">
        <v>1</v>
      </c>
      <c r="D81" s="46">
        <v>3502250</v>
      </c>
      <c r="E81" s="46" t="s">
        <v>191</v>
      </c>
      <c r="F81" s="50">
        <v>2350</v>
      </c>
      <c r="G81" s="51">
        <v>9</v>
      </c>
      <c r="H81" s="51"/>
      <c r="I81" s="51">
        <v>79</v>
      </c>
      <c r="J81" s="51">
        <v>0</v>
      </c>
      <c r="K81" s="50">
        <v>2438</v>
      </c>
      <c r="L81" s="50">
        <v>11043</v>
      </c>
      <c r="M81" s="52">
        <v>0.22077334057774156</v>
      </c>
      <c r="N81" s="50">
        <v>2438</v>
      </c>
      <c r="O81" s="50">
        <v>2438</v>
      </c>
      <c r="P81" s="50">
        <v>2438</v>
      </c>
      <c r="Q81" s="53">
        <v>3399.5</v>
      </c>
      <c r="R81" s="53">
        <v>3443.5</v>
      </c>
    </row>
    <row r="82" spans="1:18">
      <c r="A82" s="46">
        <v>1</v>
      </c>
      <c r="B82" s="46">
        <v>35</v>
      </c>
      <c r="C82" s="46" t="s">
        <v>1</v>
      </c>
      <c r="D82" s="46">
        <v>3502280</v>
      </c>
      <c r="E82" s="46" t="s">
        <v>192</v>
      </c>
      <c r="F82" s="50">
        <v>3</v>
      </c>
      <c r="G82" s="51">
        <v>0</v>
      </c>
      <c r="H82" s="51"/>
      <c r="I82" s="51">
        <v>0</v>
      </c>
      <c r="J82" s="51">
        <v>0</v>
      </c>
      <c r="K82" s="50">
        <v>3</v>
      </c>
      <c r="L82" s="50">
        <v>29</v>
      </c>
      <c r="M82" s="52">
        <v>0.10344827586206896</v>
      </c>
      <c r="N82" s="50">
        <v>0</v>
      </c>
      <c r="O82" s="50">
        <v>0</v>
      </c>
      <c r="P82" s="50">
        <v>0</v>
      </c>
      <c r="Q82" s="53">
        <v>0</v>
      </c>
      <c r="R82" s="53">
        <v>0</v>
      </c>
    </row>
    <row r="83" spans="1:18">
      <c r="A83" s="46">
        <v>1</v>
      </c>
      <c r="B83" s="46">
        <v>35</v>
      </c>
      <c r="C83" s="46" t="s">
        <v>1</v>
      </c>
      <c r="D83" s="46">
        <v>3502310</v>
      </c>
      <c r="E83" s="46" t="s">
        <v>193</v>
      </c>
      <c r="F83" s="50">
        <v>374</v>
      </c>
      <c r="G83" s="51">
        <v>0</v>
      </c>
      <c r="H83" s="51"/>
      <c r="I83" s="51">
        <v>7</v>
      </c>
      <c r="J83" s="51">
        <v>0</v>
      </c>
      <c r="K83" s="50">
        <v>381</v>
      </c>
      <c r="L83" s="50">
        <v>1749</v>
      </c>
      <c r="M83" s="52">
        <v>0.21783876500857632</v>
      </c>
      <c r="N83" s="50">
        <v>381</v>
      </c>
      <c r="O83" s="50">
        <v>381</v>
      </c>
      <c r="P83" s="50">
        <v>381</v>
      </c>
      <c r="Q83" s="53">
        <v>462.37935000000004</v>
      </c>
      <c r="R83" s="53">
        <v>435.25290000000007</v>
      </c>
    </row>
    <row r="84" spans="1:18">
      <c r="A84" s="46">
        <v>1</v>
      </c>
      <c r="B84" s="46">
        <v>35</v>
      </c>
      <c r="C84" s="46" t="s">
        <v>1</v>
      </c>
      <c r="D84" s="46">
        <v>3502340</v>
      </c>
      <c r="E84" s="46" t="s">
        <v>194</v>
      </c>
      <c r="F84" s="50">
        <v>18</v>
      </c>
      <c r="G84" s="51">
        <v>0</v>
      </c>
      <c r="H84" s="51"/>
      <c r="I84" s="51">
        <v>1</v>
      </c>
      <c r="J84" s="51">
        <v>0</v>
      </c>
      <c r="K84" s="50">
        <v>19</v>
      </c>
      <c r="L84" s="50">
        <v>81</v>
      </c>
      <c r="M84" s="52">
        <v>0.23456790123456789</v>
      </c>
      <c r="N84" s="50">
        <v>19</v>
      </c>
      <c r="O84" s="50">
        <v>19</v>
      </c>
      <c r="P84" s="50">
        <v>19</v>
      </c>
      <c r="Q84" s="53">
        <v>24.603324999999998</v>
      </c>
      <c r="R84" s="53">
        <v>23.826449999999998</v>
      </c>
    </row>
    <row r="85" spans="1:18">
      <c r="A85" s="46">
        <v>1</v>
      </c>
      <c r="B85" s="46">
        <v>35</v>
      </c>
      <c r="C85" s="46" t="s">
        <v>1</v>
      </c>
      <c r="D85" s="46">
        <v>3502370</v>
      </c>
      <c r="E85" s="46" t="s">
        <v>195</v>
      </c>
      <c r="F85" s="50">
        <v>2288</v>
      </c>
      <c r="G85" s="51">
        <v>9</v>
      </c>
      <c r="H85" s="51"/>
      <c r="I85" s="51">
        <v>45</v>
      </c>
      <c r="J85" s="51">
        <v>0</v>
      </c>
      <c r="K85" s="50">
        <v>2342</v>
      </c>
      <c r="L85" s="50">
        <v>15860</v>
      </c>
      <c r="M85" s="52">
        <v>0.14766708701134931</v>
      </c>
      <c r="N85" s="50">
        <v>2342</v>
      </c>
      <c r="O85" s="50">
        <v>0</v>
      </c>
      <c r="P85" s="50">
        <v>2342</v>
      </c>
      <c r="Q85" s="53">
        <v>3207.5</v>
      </c>
      <c r="R85" s="53">
        <v>3227.5</v>
      </c>
    </row>
    <row r="86" spans="1:18">
      <c r="A86" s="46">
        <v>1</v>
      </c>
      <c r="B86" s="46">
        <v>35</v>
      </c>
      <c r="C86" s="46" t="s">
        <v>1</v>
      </c>
      <c r="D86" s="46">
        <v>3502400</v>
      </c>
      <c r="E86" s="46" t="s">
        <v>196</v>
      </c>
      <c r="F86" s="50">
        <v>143</v>
      </c>
      <c r="G86" s="51">
        <v>0</v>
      </c>
      <c r="H86" s="51"/>
      <c r="I86" s="51">
        <v>2</v>
      </c>
      <c r="J86" s="51">
        <v>0</v>
      </c>
      <c r="K86" s="50">
        <v>145</v>
      </c>
      <c r="L86" s="50">
        <v>613</v>
      </c>
      <c r="M86" s="52">
        <v>0.2365415986949429</v>
      </c>
      <c r="N86" s="50">
        <v>145</v>
      </c>
      <c r="O86" s="50">
        <v>145</v>
      </c>
      <c r="P86" s="50">
        <v>145</v>
      </c>
      <c r="Q86" s="53">
        <v>189.220225</v>
      </c>
      <c r="R86" s="53">
        <v>183.94585000000001</v>
      </c>
    </row>
    <row r="87" spans="1:18">
      <c r="A87" s="46">
        <v>1</v>
      </c>
      <c r="B87" s="46">
        <v>35</v>
      </c>
      <c r="C87" s="46" t="s">
        <v>1</v>
      </c>
      <c r="D87" s="46">
        <v>3502430</v>
      </c>
      <c r="E87" s="46" t="s">
        <v>197</v>
      </c>
      <c r="F87" s="50">
        <v>704</v>
      </c>
      <c r="G87" s="51">
        <v>0</v>
      </c>
      <c r="H87" s="51"/>
      <c r="I87" s="51">
        <v>15</v>
      </c>
      <c r="J87" s="51">
        <v>0</v>
      </c>
      <c r="K87" s="50">
        <v>719</v>
      </c>
      <c r="L87" s="50">
        <v>2799</v>
      </c>
      <c r="M87" s="52">
        <v>0.25687745623436942</v>
      </c>
      <c r="N87" s="50">
        <v>719</v>
      </c>
      <c r="O87" s="50">
        <v>719</v>
      </c>
      <c r="P87" s="50">
        <v>719</v>
      </c>
      <c r="Q87" s="53">
        <v>1006.2926749999999</v>
      </c>
      <c r="R87" s="53">
        <v>1010.66955</v>
      </c>
    </row>
    <row r="88" spans="1:18">
      <c r="A88" s="46">
        <v>1</v>
      </c>
      <c r="B88" s="46">
        <v>35</v>
      </c>
      <c r="C88" s="46" t="s">
        <v>1</v>
      </c>
      <c r="D88" s="46">
        <v>3502460</v>
      </c>
      <c r="E88" s="46" t="s">
        <v>198</v>
      </c>
      <c r="F88" s="50">
        <v>563</v>
      </c>
      <c r="G88" s="51">
        <v>0</v>
      </c>
      <c r="H88" s="51"/>
      <c r="I88" s="51">
        <v>5</v>
      </c>
      <c r="J88" s="51">
        <v>0</v>
      </c>
      <c r="K88" s="50">
        <v>568</v>
      </c>
      <c r="L88" s="50">
        <v>1741</v>
      </c>
      <c r="M88" s="52">
        <v>0.32624928202182651</v>
      </c>
      <c r="N88" s="50">
        <v>568</v>
      </c>
      <c r="O88" s="50">
        <v>568</v>
      </c>
      <c r="P88" s="50">
        <v>568</v>
      </c>
      <c r="Q88" s="53">
        <v>960.04862500000002</v>
      </c>
      <c r="R88" s="53">
        <v>1055.3450500000001</v>
      </c>
    </row>
    <row r="89" spans="1:18">
      <c r="A89" s="46">
        <v>1</v>
      </c>
      <c r="B89" s="46">
        <v>35</v>
      </c>
      <c r="C89" s="46" t="s">
        <v>1</v>
      </c>
      <c r="D89" s="46">
        <v>3502490</v>
      </c>
      <c r="E89" s="46" t="s">
        <v>199</v>
      </c>
      <c r="F89" s="50">
        <v>56</v>
      </c>
      <c r="G89" s="51">
        <v>0</v>
      </c>
      <c r="H89" s="51"/>
      <c r="I89" s="51">
        <v>1</v>
      </c>
      <c r="J89" s="51">
        <v>0</v>
      </c>
      <c r="K89" s="50">
        <v>57</v>
      </c>
      <c r="L89" s="50">
        <v>169</v>
      </c>
      <c r="M89" s="52">
        <v>0.33727810650887574</v>
      </c>
      <c r="N89" s="50">
        <v>57</v>
      </c>
      <c r="O89" s="50">
        <v>57</v>
      </c>
      <c r="P89" s="50">
        <v>57</v>
      </c>
      <c r="Q89" s="53">
        <v>99.250125000000011</v>
      </c>
      <c r="R89" s="53">
        <v>110.83045000000001</v>
      </c>
    </row>
    <row r="90" spans="1:18">
      <c r="A90" s="46">
        <v>1</v>
      </c>
      <c r="B90" s="46">
        <v>35</v>
      </c>
      <c r="C90" s="46" t="s">
        <v>1</v>
      </c>
      <c r="D90" s="46">
        <v>3502520</v>
      </c>
      <c r="E90" s="46" t="s">
        <v>200</v>
      </c>
      <c r="F90" s="50">
        <v>733</v>
      </c>
      <c r="G90" s="51">
        <v>2</v>
      </c>
      <c r="H90" s="51"/>
      <c r="I90" s="51">
        <v>19</v>
      </c>
      <c r="J90" s="51">
        <v>0</v>
      </c>
      <c r="K90" s="50">
        <v>754</v>
      </c>
      <c r="L90" s="50">
        <v>3264</v>
      </c>
      <c r="M90" s="52">
        <v>0.23100490196078433</v>
      </c>
      <c r="N90" s="50">
        <v>754</v>
      </c>
      <c r="O90" s="50">
        <v>754</v>
      </c>
      <c r="P90" s="50">
        <v>754</v>
      </c>
      <c r="Q90" s="53">
        <v>962.3488000000001</v>
      </c>
      <c r="R90" s="53">
        <v>925.22880000000021</v>
      </c>
    </row>
    <row r="91" spans="1:18">
      <c r="A91" s="46">
        <v>1</v>
      </c>
      <c r="B91" s="46">
        <v>35</v>
      </c>
      <c r="C91" s="46" t="s">
        <v>1</v>
      </c>
      <c r="D91" s="46">
        <v>3502550</v>
      </c>
      <c r="E91" s="46" t="s">
        <v>201</v>
      </c>
      <c r="F91" s="50">
        <v>43</v>
      </c>
      <c r="G91" s="51">
        <v>0</v>
      </c>
      <c r="H91" s="51"/>
      <c r="I91" s="51">
        <v>2</v>
      </c>
      <c r="J91" s="51">
        <v>0</v>
      </c>
      <c r="K91" s="50">
        <v>45</v>
      </c>
      <c r="L91" s="50">
        <v>342</v>
      </c>
      <c r="M91" s="52">
        <v>0.13157894736842105</v>
      </c>
      <c r="N91" s="50">
        <v>45</v>
      </c>
      <c r="O91" s="50">
        <v>0</v>
      </c>
      <c r="P91" s="50">
        <v>45</v>
      </c>
      <c r="Q91" s="53">
        <v>45</v>
      </c>
      <c r="R91" s="53">
        <v>45</v>
      </c>
    </row>
    <row r="92" spans="1:18">
      <c r="A92" s="46">
        <v>1</v>
      </c>
      <c r="B92" s="46">
        <v>35</v>
      </c>
      <c r="C92" s="46" t="s">
        <v>1</v>
      </c>
      <c r="D92" s="46">
        <v>3502580</v>
      </c>
      <c r="E92" s="46" t="s">
        <v>202</v>
      </c>
      <c r="F92" s="50">
        <v>111</v>
      </c>
      <c r="G92" s="51">
        <v>0</v>
      </c>
      <c r="H92" s="51"/>
      <c r="I92" s="51">
        <v>2</v>
      </c>
      <c r="J92" s="51">
        <v>0</v>
      </c>
      <c r="K92" s="50">
        <v>113</v>
      </c>
      <c r="L92" s="50">
        <v>455</v>
      </c>
      <c r="M92" s="52">
        <v>0.24835164835164836</v>
      </c>
      <c r="N92" s="50">
        <v>113</v>
      </c>
      <c r="O92" s="50">
        <v>113</v>
      </c>
      <c r="P92" s="50">
        <v>113</v>
      </c>
      <c r="Q92" s="53">
        <v>153.88287500000001</v>
      </c>
      <c r="R92" s="53">
        <v>152.65475000000004</v>
      </c>
    </row>
    <row r="93" spans="1:18">
      <c r="A93" s="46">
        <v>1</v>
      </c>
      <c r="B93" s="46">
        <v>35</v>
      </c>
      <c r="C93" s="46" t="s">
        <v>1</v>
      </c>
      <c r="D93" s="46">
        <v>3502610</v>
      </c>
      <c r="E93" s="46" t="s">
        <v>203</v>
      </c>
      <c r="F93" s="50">
        <v>497</v>
      </c>
      <c r="G93" s="51">
        <v>0</v>
      </c>
      <c r="H93" s="51"/>
      <c r="I93" s="51">
        <v>2</v>
      </c>
      <c r="J93" s="51">
        <v>0</v>
      </c>
      <c r="K93" s="50">
        <v>499</v>
      </c>
      <c r="L93" s="50">
        <v>1185</v>
      </c>
      <c r="M93" s="52">
        <v>0.4210970464135021</v>
      </c>
      <c r="N93" s="50">
        <v>499</v>
      </c>
      <c r="O93" s="50">
        <v>499</v>
      </c>
      <c r="P93" s="50">
        <v>499</v>
      </c>
      <c r="Q93" s="53">
        <v>1053.1251250000003</v>
      </c>
      <c r="R93" s="53">
        <v>1292.8732500000003</v>
      </c>
    </row>
    <row r="94" spans="1:18">
      <c r="A94" s="46">
        <v>1</v>
      </c>
      <c r="B94" s="46">
        <v>35</v>
      </c>
      <c r="C94" s="46" t="s">
        <v>1</v>
      </c>
      <c r="D94" s="46">
        <v>3502640</v>
      </c>
      <c r="E94" s="46" t="s">
        <v>204</v>
      </c>
      <c r="F94" s="50">
        <v>357</v>
      </c>
      <c r="G94" s="51">
        <v>0</v>
      </c>
      <c r="H94" s="51"/>
      <c r="I94" s="51">
        <v>12</v>
      </c>
      <c r="J94" s="51">
        <v>0</v>
      </c>
      <c r="K94" s="50">
        <v>369</v>
      </c>
      <c r="L94" s="50">
        <v>1037</v>
      </c>
      <c r="M94" s="52">
        <v>0.35583413693346189</v>
      </c>
      <c r="N94" s="50">
        <v>369</v>
      </c>
      <c r="O94" s="50">
        <v>369</v>
      </c>
      <c r="P94" s="50">
        <v>369</v>
      </c>
      <c r="Q94" s="53">
        <v>671.54662499999995</v>
      </c>
      <c r="R94" s="53">
        <v>766.65784999999983</v>
      </c>
    </row>
    <row r="95" spans="1:18">
      <c r="A95" s="46">
        <v>1</v>
      </c>
      <c r="B95" s="46">
        <v>35</v>
      </c>
      <c r="C95" s="46" t="s">
        <v>1</v>
      </c>
      <c r="D95" s="46">
        <v>3502670</v>
      </c>
      <c r="E95" s="46" t="s">
        <v>205</v>
      </c>
      <c r="F95" s="50">
        <v>402</v>
      </c>
      <c r="G95" s="51">
        <v>0</v>
      </c>
      <c r="H95" s="51"/>
      <c r="I95" s="51">
        <v>7</v>
      </c>
      <c r="J95" s="51">
        <v>0</v>
      </c>
      <c r="K95" s="50">
        <v>409</v>
      </c>
      <c r="L95" s="50">
        <v>1728</v>
      </c>
      <c r="M95" s="52">
        <v>0.23668981481481483</v>
      </c>
      <c r="N95" s="50">
        <v>409</v>
      </c>
      <c r="O95" s="50">
        <v>409</v>
      </c>
      <c r="P95" s="50">
        <v>409</v>
      </c>
      <c r="Q95" s="53">
        <v>534.03759999999988</v>
      </c>
      <c r="R95" s="53">
        <v>519.29759999999987</v>
      </c>
    </row>
    <row r="96" spans="1:18">
      <c r="A96" s="46">
        <v>1</v>
      </c>
      <c r="B96" s="46">
        <v>35</v>
      </c>
      <c r="C96" s="46" t="s">
        <v>1</v>
      </c>
      <c r="D96" s="46">
        <v>3500001</v>
      </c>
      <c r="E96" s="46" t="s">
        <v>206</v>
      </c>
      <c r="F96" s="50">
        <v>56</v>
      </c>
      <c r="G96" s="51">
        <v>0</v>
      </c>
      <c r="H96" s="51"/>
      <c r="I96" s="51">
        <v>1</v>
      </c>
      <c r="J96" s="51">
        <v>0</v>
      </c>
      <c r="K96" s="50">
        <v>57</v>
      </c>
      <c r="L96" s="50">
        <v>109</v>
      </c>
      <c r="M96" s="52">
        <v>0.52293577981651373</v>
      </c>
      <c r="N96" s="50">
        <v>57</v>
      </c>
      <c r="O96" s="50">
        <v>57</v>
      </c>
      <c r="P96" s="50">
        <v>57</v>
      </c>
      <c r="Q96" s="53">
        <v>141.27142499999999</v>
      </c>
      <c r="R96" s="53">
        <v>185.52504999999999</v>
      </c>
    </row>
    <row r="97" spans="1:18">
      <c r="A97" s="46">
        <v>1</v>
      </c>
      <c r="B97" s="46">
        <v>35</v>
      </c>
      <c r="C97" s="46" t="s">
        <v>1</v>
      </c>
      <c r="D97" s="46">
        <v>3502730</v>
      </c>
      <c r="E97" s="46" t="s">
        <v>207</v>
      </c>
      <c r="F97" s="50">
        <v>41</v>
      </c>
      <c r="G97" s="51">
        <v>0</v>
      </c>
      <c r="H97" s="51"/>
      <c r="I97" s="51">
        <v>1</v>
      </c>
      <c r="J97" s="51">
        <v>0</v>
      </c>
      <c r="K97" s="50">
        <v>42</v>
      </c>
      <c r="L97" s="50">
        <v>58</v>
      </c>
      <c r="M97" s="52">
        <v>0.72413793103448276</v>
      </c>
      <c r="N97" s="50">
        <v>42</v>
      </c>
      <c r="O97" s="50">
        <v>42</v>
      </c>
      <c r="P97" s="50">
        <v>42</v>
      </c>
      <c r="Q97" s="53">
        <v>121.85084999999998</v>
      </c>
      <c r="R97" s="53">
        <v>168.73809999999997</v>
      </c>
    </row>
    <row r="98" spans="1:18">
      <c r="A98" s="46">
        <v>1</v>
      </c>
      <c r="B98" s="46">
        <v>35</v>
      </c>
      <c r="C98" s="46" t="s">
        <v>1</v>
      </c>
      <c r="D98" s="46">
        <v>3501560</v>
      </c>
      <c r="E98" s="46" t="s">
        <v>208</v>
      </c>
      <c r="F98" s="50">
        <v>503</v>
      </c>
      <c r="G98" s="51">
        <v>0</v>
      </c>
      <c r="H98" s="51"/>
      <c r="I98" s="51">
        <v>30</v>
      </c>
      <c r="J98" s="51">
        <v>0</v>
      </c>
      <c r="K98" s="50">
        <v>533</v>
      </c>
      <c r="L98" s="50">
        <v>1317</v>
      </c>
      <c r="M98" s="52">
        <v>0.404707668944571</v>
      </c>
      <c r="N98" s="50">
        <v>533</v>
      </c>
      <c r="O98" s="50">
        <v>533</v>
      </c>
      <c r="P98" s="50">
        <v>533</v>
      </c>
      <c r="Q98" s="53">
        <v>1084.0960250000001</v>
      </c>
      <c r="R98" s="53">
        <v>1307.3806500000001</v>
      </c>
    </row>
    <row r="99" spans="1:18">
      <c r="A99" s="46">
        <v>1</v>
      </c>
      <c r="B99" s="46">
        <v>35</v>
      </c>
      <c r="C99" s="46" t="s">
        <v>1</v>
      </c>
      <c r="D99" s="46">
        <v>3502800</v>
      </c>
      <c r="E99" s="46" t="s">
        <v>209</v>
      </c>
      <c r="F99" s="50">
        <v>632</v>
      </c>
      <c r="G99" s="51">
        <v>0</v>
      </c>
      <c r="H99" s="51"/>
      <c r="I99" s="51">
        <v>3</v>
      </c>
      <c r="J99" s="51">
        <v>0</v>
      </c>
      <c r="K99" s="50">
        <v>635</v>
      </c>
      <c r="L99" s="50">
        <v>1582</v>
      </c>
      <c r="M99" s="52">
        <v>0.40139064475347663</v>
      </c>
      <c r="N99" s="50">
        <v>635</v>
      </c>
      <c r="O99" s="50">
        <v>635</v>
      </c>
      <c r="P99" s="50">
        <v>635</v>
      </c>
      <c r="Q99" s="53">
        <v>1281.2421500000005</v>
      </c>
      <c r="R99" s="53">
        <v>1538.959900000001</v>
      </c>
    </row>
    <row r="100" spans="1:18">
      <c r="A100" s="46">
        <v>3</v>
      </c>
      <c r="B100" s="46">
        <v>35</v>
      </c>
      <c r="C100" s="46" t="s">
        <v>1</v>
      </c>
      <c r="D100" s="46">
        <v>3599998</v>
      </c>
      <c r="E100" s="46" t="s">
        <v>116</v>
      </c>
      <c r="F100" s="50">
        <v>0</v>
      </c>
      <c r="G100" s="51">
        <v>0</v>
      </c>
      <c r="H100" s="51"/>
      <c r="I100" s="51">
        <v>0</v>
      </c>
      <c r="J100" s="51">
        <v>0</v>
      </c>
      <c r="K100" s="50">
        <v>0</v>
      </c>
      <c r="L100" s="50">
        <v>0</v>
      </c>
      <c r="M100" s="52">
        <v>0</v>
      </c>
      <c r="N100" s="50">
        <v>0</v>
      </c>
      <c r="O100" s="50">
        <v>0</v>
      </c>
      <c r="P100" s="50">
        <v>0</v>
      </c>
      <c r="Q100" s="53">
        <v>0</v>
      </c>
      <c r="R100" s="53">
        <v>0</v>
      </c>
    </row>
    <row r="101" spans="1:18">
      <c r="A101" s="46">
        <v>4</v>
      </c>
      <c r="B101" s="46">
        <v>35</v>
      </c>
      <c r="C101" s="46" t="s">
        <v>1</v>
      </c>
      <c r="D101" s="46">
        <v>3599999</v>
      </c>
      <c r="E101" s="46" t="s">
        <v>117</v>
      </c>
      <c r="F101" s="50">
        <v>0</v>
      </c>
      <c r="G101" s="51">
        <v>0</v>
      </c>
      <c r="H101" s="51">
        <v>253</v>
      </c>
      <c r="I101" s="51">
        <v>0</v>
      </c>
      <c r="J101" s="51">
        <v>0</v>
      </c>
      <c r="K101" s="50">
        <v>253</v>
      </c>
      <c r="L101" s="50">
        <v>253</v>
      </c>
      <c r="M101" s="52">
        <v>1</v>
      </c>
      <c r="N101" s="50">
        <v>253</v>
      </c>
      <c r="O101" s="50">
        <v>253</v>
      </c>
      <c r="P101" s="50">
        <v>253</v>
      </c>
      <c r="Q101" s="53">
        <v>253</v>
      </c>
      <c r="R101" s="53">
        <v>253</v>
      </c>
    </row>
    <row r="102" spans="1:18">
      <c r="A102" s="46"/>
      <c r="B102" s="46"/>
      <c r="C102" s="46"/>
      <c r="D102" s="46"/>
      <c r="E102" s="46"/>
      <c r="F102" s="50"/>
      <c r="G102" s="51"/>
      <c r="H102" s="51"/>
      <c r="I102" s="51"/>
      <c r="J102" s="51"/>
      <c r="K102" s="50"/>
      <c r="L102" s="50"/>
      <c r="M102" s="52"/>
      <c r="N102" s="50"/>
      <c r="O102" s="50"/>
      <c r="P102" s="50"/>
      <c r="Q102" s="53"/>
      <c r="R102" s="53"/>
    </row>
    <row r="103" spans="1:18">
      <c r="E103" s="34" t="s">
        <v>118</v>
      </c>
      <c r="F103" s="35"/>
      <c r="G103" s="35"/>
      <c r="H103" s="35"/>
      <c r="I103" s="35"/>
      <c r="J103" s="35"/>
      <c r="K103" s="35">
        <f>SUM(K11:K102)</f>
        <v>79987</v>
      </c>
      <c r="L103" s="35">
        <f>SUM(L11:L102)</f>
        <v>354852</v>
      </c>
    </row>
  </sheetData>
  <pageMargins left="0.25" right="0.25" top="0.75" bottom="0.75" header="0.3" footer="0.3"/>
  <pageSetup scale="62" fitToHeight="0" orientation="landscape" horizontalDpi="4294967294" verticalDpi="4294967294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7860-F9BE-4C8F-A715-29A4577304A1}">
  <dimension ref="A1:R102"/>
  <sheetViews>
    <sheetView topLeftCell="D4" zoomScaleNormal="100" workbookViewId="0">
      <selection activeCell="J74" sqref="J74"/>
    </sheetView>
  </sheetViews>
  <sheetFormatPr defaultColWidth="9.140625" defaultRowHeight="15"/>
  <cols>
    <col min="1" max="2" width="9.140625" style="19" hidden="1" customWidth="1"/>
    <col min="3" max="3" width="17.7109375" style="19" hidden="1" customWidth="1"/>
    <col min="4" max="4" width="9.140625" style="19"/>
    <col min="5" max="5" width="34.7109375" style="19" customWidth="1"/>
    <col min="6" max="6" width="10.28515625" style="21" customWidth="1"/>
    <col min="7" max="10" width="9.140625" style="21"/>
    <col min="11" max="11" width="10" style="21" customWidth="1"/>
    <col min="12" max="12" width="10.140625" style="21" bestFit="1" customWidth="1"/>
    <col min="13" max="13" width="10" style="26" bestFit="1" customWidth="1"/>
    <col min="14" max="15" width="10.42578125" style="21" bestFit="1" customWidth="1"/>
    <col min="16" max="16" width="13.5703125" style="21" bestFit="1" customWidth="1"/>
    <col min="17" max="18" width="10.85546875" style="22" bestFit="1" customWidth="1"/>
    <col min="19" max="16384" width="9.140625" style="19"/>
  </cols>
  <sheetData>
    <row r="1" spans="1:18">
      <c r="F1" s="35"/>
      <c r="G1" s="35"/>
      <c r="H1" s="35"/>
      <c r="I1" s="35"/>
      <c r="J1" s="35"/>
      <c r="K1" s="35"/>
      <c r="L1" s="35"/>
      <c r="N1" s="35"/>
      <c r="O1" s="35"/>
      <c r="P1" s="35"/>
      <c r="Q1" s="37"/>
      <c r="R1" s="37"/>
    </row>
    <row r="2" spans="1:18">
      <c r="A2" s="34"/>
      <c r="B2" s="34"/>
      <c r="C2" s="34"/>
      <c r="D2" s="34"/>
      <c r="E2" s="18" t="s">
        <v>231</v>
      </c>
      <c r="F2" s="35"/>
      <c r="G2" s="35"/>
      <c r="H2" s="35"/>
      <c r="I2" s="35"/>
      <c r="J2" s="35"/>
      <c r="K2" s="35"/>
      <c r="L2" s="35"/>
      <c r="M2" s="36"/>
      <c r="N2" s="35"/>
      <c r="O2" s="35"/>
      <c r="P2" s="35"/>
      <c r="Q2" s="37"/>
      <c r="R2" s="37"/>
    </row>
    <row r="3" spans="1:18">
      <c r="A3" s="34"/>
      <c r="B3" s="34"/>
      <c r="C3" s="34"/>
      <c r="D3" s="34"/>
      <c r="E3" s="34"/>
      <c r="F3" s="35"/>
      <c r="G3" s="35"/>
      <c r="H3" s="38"/>
      <c r="I3" s="35"/>
      <c r="J3" s="35"/>
      <c r="K3" s="35"/>
      <c r="L3" s="35"/>
      <c r="M3" s="36"/>
      <c r="N3" s="35"/>
      <c r="O3" s="35"/>
      <c r="P3" s="35"/>
      <c r="Q3" s="37"/>
      <c r="R3" s="37"/>
    </row>
    <row r="4" spans="1:18">
      <c r="A4" s="39" t="s">
        <v>2</v>
      </c>
      <c r="B4" s="39" t="s">
        <v>2</v>
      </c>
      <c r="C4" s="39" t="s">
        <v>2</v>
      </c>
      <c r="D4" s="34"/>
      <c r="E4" s="40" t="str">
        <f>[8]Allocation!E5</f>
        <v>NEW MEXICO</v>
      </c>
      <c r="F4" s="35"/>
      <c r="G4" s="35"/>
      <c r="H4" s="35"/>
      <c r="I4" s="35"/>
      <c r="J4" s="35"/>
      <c r="K4" s="35"/>
      <c r="L4" s="35"/>
      <c r="M4" s="36"/>
      <c r="N4" s="35"/>
      <c r="O4" s="35"/>
      <c r="P4" s="19"/>
      <c r="Q4" s="37"/>
      <c r="R4" s="37"/>
    </row>
    <row r="5" spans="1:18">
      <c r="A5" s="39"/>
      <c r="B5" s="39"/>
      <c r="C5" s="39"/>
      <c r="D5" s="34"/>
      <c r="E5" s="40"/>
      <c r="F5" s="35"/>
      <c r="G5" s="35"/>
      <c r="H5" s="35"/>
      <c r="I5" s="35"/>
      <c r="J5" s="35"/>
      <c r="K5" s="35"/>
      <c r="L5" s="35"/>
      <c r="M5" s="36"/>
      <c r="N5" s="35"/>
      <c r="O5" s="35"/>
      <c r="P5" s="41" t="s">
        <v>3</v>
      </c>
      <c r="Q5" s="37"/>
      <c r="R5" s="37"/>
    </row>
    <row r="6" spans="1:18">
      <c r="A6" s="34"/>
      <c r="B6" s="17"/>
      <c r="C6" s="17"/>
      <c r="D6" s="34"/>
      <c r="E6" s="34"/>
      <c r="F6" s="41" t="s">
        <v>221</v>
      </c>
      <c r="G6" s="41" t="s">
        <v>222</v>
      </c>
      <c r="H6" s="41" t="s">
        <v>222</v>
      </c>
      <c r="I6" s="41" t="s">
        <v>222</v>
      </c>
      <c r="J6" s="41" t="s">
        <v>222</v>
      </c>
      <c r="K6" s="41" t="s">
        <v>4</v>
      </c>
      <c r="L6" s="35"/>
      <c r="M6" s="36"/>
      <c r="N6" s="35"/>
      <c r="O6" s="35"/>
      <c r="P6" s="41" t="s">
        <v>5</v>
      </c>
      <c r="Q6" s="37" t="s">
        <v>6</v>
      </c>
      <c r="R6" s="37" t="s">
        <v>6</v>
      </c>
    </row>
    <row r="7" spans="1:18">
      <c r="A7" s="34"/>
      <c r="B7" s="34"/>
      <c r="C7" s="34"/>
      <c r="D7" s="34"/>
      <c r="E7" s="39" t="s">
        <v>212</v>
      </c>
      <c r="F7" s="42">
        <v>2020</v>
      </c>
      <c r="G7" s="42">
        <v>2021</v>
      </c>
      <c r="H7" s="42">
        <v>2021</v>
      </c>
      <c r="I7" s="42">
        <v>2021</v>
      </c>
      <c r="J7" s="42">
        <v>2021</v>
      </c>
      <c r="K7" s="41" t="s">
        <v>8</v>
      </c>
      <c r="L7" s="43" t="s">
        <v>9</v>
      </c>
      <c r="M7" s="44" t="s">
        <v>10</v>
      </c>
      <c r="N7" s="41" t="s">
        <v>11</v>
      </c>
      <c r="O7" s="41" t="s">
        <v>12</v>
      </c>
      <c r="P7" s="41" t="s">
        <v>13</v>
      </c>
      <c r="Q7" s="45" t="s">
        <v>14</v>
      </c>
      <c r="R7" s="45" t="s">
        <v>14</v>
      </c>
    </row>
    <row r="8" spans="1:18">
      <c r="A8" s="34" t="s">
        <v>213</v>
      </c>
      <c r="B8" s="34" t="s">
        <v>214</v>
      </c>
      <c r="C8" s="34" t="s">
        <v>215</v>
      </c>
      <c r="D8" s="46" t="s">
        <v>15</v>
      </c>
      <c r="E8" s="39" t="s">
        <v>16</v>
      </c>
      <c r="F8" s="41" t="s">
        <v>17</v>
      </c>
      <c r="G8" s="41" t="s">
        <v>223</v>
      </c>
      <c r="H8" s="41" t="s">
        <v>224</v>
      </c>
      <c r="I8" s="41" t="s">
        <v>20</v>
      </c>
      <c r="J8" s="41" t="s">
        <v>21</v>
      </c>
      <c r="K8" s="41" t="s">
        <v>22</v>
      </c>
      <c r="L8" s="41" t="s">
        <v>23</v>
      </c>
      <c r="M8" s="44" t="s">
        <v>8</v>
      </c>
      <c r="N8" s="41" t="s">
        <v>24</v>
      </c>
      <c r="O8" s="41" t="s">
        <v>24</v>
      </c>
      <c r="P8" s="41" t="s">
        <v>24</v>
      </c>
      <c r="Q8" s="45" t="s">
        <v>5</v>
      </c>
      <c r="R8" s="45" t="s">
        <v>25</v>
      </c>
    </row>
    <row r="9" spans="1:18">
      <c r="A9" s="46"/>
      <c r="B9" s="46"/>
      <c r="C9" s="46"/>
      <c r="D9" s="46"/>
      <c r="E9" s="46"/>
      <c r="F9" s="47"/>
      <c r="G9" s="41"/>
      <c r="H9" s="41"/>
      <c r="I9" s="41"/>
      <c r="J9" s="41"/>
      <c r="K9" s="47"/>
      <c r="L9" s="47"/>
      <c r="M9" s="48"/>
      <c r="N9" s="47"/>
      <c r="O9" s="47"/>
      <c r="P9" s="47"/>
      <c r="Q9" s="49"/>
      <c r="R9" s="49"/>
    </row>
    <row r="10" spans="1:18">
      <c r="A10" s="46">
        <v>1</v>
      </c>
      <c r="B10" s="46">
        <v>35</v>
      </c>
      <c r="C10" s="46" t="s">
        <v>1</v>
      </c>
      <c r="D10" s="46">
        <v>3500030</v>
      </c>
      <c r="E10" s="46" t="s">
        <v>121</v>
      </c>
      <c r="F10" s="50">
        <v>1468</v>
      </c>
      <c r="G10" s="51">
        <v>0</v>
      </c>
      <c r="H10" s="51"/>
      <c r="I10" s="51">
        <v>26</v>
      </c>
      <c r="J10" s="51">
        <v>0</v>
      </c>
      <c r="K10" s="50">
        <v>1494</v>
      </c>
      <c r="L10" s="50">
        <v>6703</v>
      </c>
      <c r="M10" s="52">
        <v>0.2228852752498881</v>
      </c>
      <c r="N10" s="50">
        <v>1494</v>
      </c>
      <c r="O10" s="50">
        <v>1494</v>
      </c>
      <c r="P10" s="50">
        <v>1494</v>
      </c>
      <c r="Q10" s="53">
        <v>1895.5</v>
      </c>
      <c r="R10" s="53">
        <v>1895.5</v>
      </c>
    </row>
    <row r="11" spans="1:18">
      <c r="A11" s="46">
        <v>1</v>
      </c>
      <c r="B11" s="46">
        <v>35</v>
      </c>
      <c r="C11" s="46" t="s">
        <v>1</v>
      </c>
      <c r="D11" s="46">
        <v>3500060</v>
      </c>
      <c r="E11" s="46" t="s">
        <v>122</v>
      </c>
      <c r="F11" s="50">
        <v>17292</v>
      </c>
      <c r="G11" s="51">
        <v>30</v>
      </c>
      <c r="H11" s="51"/>
      <c r="I11" s="51">
        <v>398</v>
      </c>
      <c r="J11" s="51">
        <v>0</v>
      </c>
      <c r="K11" s="50">
        <v>17720</v>
      </c>
      <c r="L11" s="50">
        <v>108188</v>
      </c>
      <c r="M11" s="52">
        <v>0.16378895995859061</v>
      </c>
      <c r="N11" s="50">
        <v>17720</v>
      </c>
      <c r="O11" s="50">
        <v>17720</v>
      </c>
      <c r="P11" s="50">
        <v>17720</v>
      </c>
      <c r="Q11" s="53">
        <v>38898</v>
      </c>
      <c r="R11" s="53">
        <v>48930.625</v>
      </c>
    </row>
    <row r="12" spans="1:18">
      <c r="A12" s="46">
        <v>1</v>
      </c>
      <c r="B12" s="46">
        <v>35</v>
      </c>
      <c r="C12" s="46" t="s">
        <v>1</v>
      </c>
      <c r="D12" s="46">
        <v>3500090</v>
      </c>
      <c r="E12" s="46" t="s">
        <v>123</v>
      </c>
      <c r="F12" s="50">
        <v>28</v>
      </c>
      <c r="G12" s="51">
        <v>0</v>
      </c>
      <c r="H12" s="51"/>
      <c r="I12" s="51">
        <v>0</v>
      </c>
      <c r="J12" s="51">
        <v>0</v>
      </c>
      <c r="K12" s="50">
        <v>28</v>
      </c>
      <c r="L12" s="50">
        <v>153</v>
      </c>
      <c r="M12" s="52">
        <v>0.18300653594771241</v>
      </c>
      <c r="N12" s="50">
        <v>28</v>
      </c>
      <c r="O12" s="50">
        <v>28</v>
      </c>
      <c r="P12" s="50">
        <v>28</v>
      </c>
      <c r="Q12" s="53">
        <v>31.121949999999998</v>
      </c>
      <c r="R12" s="53">
        <v>30.081299999999999</v>
      </c>
    </row>
    <row r="13" spans="1:18">
      <c r="A13" s="46">
        <v>1</v>
      </c>
      <c r="B13" s="46">
        <v>35</v>
      </c>
      <c r="C13" s="46" t="s">
        <v>1</v>
      </c>
      <c r="D13" s="46">
        <v>3500120</v>
      </c>
      <c r="E13" s="46" t="s">
        <v>124</v>
      </c>
      <c r="F13" s="50">
        <v>567</v>
      </c>
      <c r="G13" s="51">
        <v>0</v>
      </c>
      <c r="H13" s="51"/>
      <c r="I13" s="51">
        <v>26</v>
      </c>
      <c r="J13" s="51">
        <v>0</v>
      </c>
      <c r="K13" s="50">
        <v>593</v>
      </c>
      <c r="L13" s="50">
        <v>3945</v>
      </c>
      <c r="M13" s="52">
        <v>0.15031685678073511</v>
      </c>
      <c r="N13" s="50">
        <v>593</v>
      </c>
      <c r="O13" s="50">
        <v>593</v>
      </c>
      <c r="P13" s="50">
        <v>593</v>
      </c>
      <c r="Q13" s="53">
        <v>593</v>
      </c>
      <c r="R13" s="53">
        <v>593</v>
      </c>
    </row>
    <row r="14" spans="1:18">
      <c r="A14" s="46">
        <v>1</v>
      </c>
      <c r="B14" s="46">
        <v>35</v>
      </c>
      <c r="C14" s="46" t="s">
        <v>1</v>
      </c>
      <c r="D14" s="46">
        <v>3500150</v>
      </c>
      <c r="E14" s="46" t="s">
        <v>125</v>
      </c>
      <c r="F14" s="50">
        <v>815</v>
      </c>
      <c r="G14" s="51">
        <v>0</v>
      </c>
      <c r="H14" s="51"/>
      <c r="I14" s="51">
        <v>9</v>
      </c>
      <c r="J14" s="51">
        <v>0</v>
      </c>
      <c r="K14" s="50">
        <v>824</v>
      </c>
      <c r="L14" s="50">
        <v>3218</v>
      </c>
      <c r="M14" s="52">
        <v>0.25605966438781852</v>
      </c>
      <c r="N14" s="50">
        <v>824</v>
      </c>
      <c r="O14" s="50">
        <v>824</v>
      </c>
      <c r="P14" s="50">
        <v>824</v>
      </c>
      <c r="Q14" s="53">
        <v>1150.35185</v>
      </c>
      <c r="R14" s="53">
        <v>1154.0681</v>
      </c>
    </row>
    <row r="15" spans="1:18">
      <c r="A15" s="46">
        <v>1</v>
      </c>
      <c r="B15" s="46">
        <v>35</v>
      </c>
      <c r="C15" s="46" t="s">
        <v>1</v>
      </c>
      <c r="D15" s="46">
        <v>3500180</v>
      </c>
      <c r="E15" s="46" t="s">
        <v>126</v>
      </c>
      <c r="F15" s="50">
        <v>968</v>
      </c>
      <c r="G15" s="51">
        <v>34</v>
      </c>
      <c r="H15" s="51"/>
      <c r="I15" s="51">
        <v>18</v>
      </c>
      <c r="J15" s="51">
        <v>0</v>
      </c>
      <c r="K15" s="50">
        <v>1020</v>
      </c>
      <c r="L15" s="50">
        <v>5083</v>
      </c>
      <c r="M15" s="52">
        <v>0.20066889632107024</v>
      </c>
      <c r="N15" s="50">
        <v>1020</v>
      </c>
      <c r="O15" s="50">
        <v>1020</v>
      </c>
      <c r="P15" s="50">
        <v>1020</v>
      </c>
      <c r="Q15" s="53">
        <v>1191.0514499999999</v>
      </c>
      <c r="R15" s="53">
        <v>1184.5</v>
      </c>
    </row>
    <row r="16" spans="1:18">
      <c r="A16" s="46">
        <v>1</v>
      </c>
      <c r="B16" s="46">
        <v>35</v>
      </c>
      <c r="C16" s="46" t="s">
        <v>1</v>
      </c>
      <c r="D16" s="46">
        <v>3500210</v>
      </c>
      <c r="E16" s="46" t="s">
        <v>127</v>
      </c>
      <c r="F16" s="50">
        <v>753</v>
      </c>
      <c r="G16" s="51">
        <v>0</v>
      </c>
      <c r="H16" s="51"/>
      <c r="I16" s="51">
        <v>5</v>
      </c>
      <c r="J16" s="51">
        <v>0</v>
      </c>
      <c r="K16" s="50">
        <v>758</v>
      </c>
      <c r="L16" s="50">
        <v>4310</v>
      </c>
      <c r="M16" s="52">
        <v>0.17587006960556845</v>
      </c>
      <c r="N16" s="50">
        <v>758</v>
      </c>
      <c r="O16" s="50">
        <v>758</v>
      </c>
      <c r="P16" s="50">
        <v>758</v>
      </c>
      <c r="Q16" s="53">
        <v>822.87649999999996</v>
      </c>
      <c r="R16" s="53">
        <v>801.25099999999998</v>
      </c>
    </row>
    <row r="17" spans="1:18">
      <c r="A17" s="46">
        <v>1</v>
      </c>
      <c r="B17" s="46">
        <v>35</v>
      </c>
      <c r="C17" s="46" t="s">
        <v>1</v>
      </c>
      <c r="D17" s="46">
        <v>3500240</v>
      </c>
      <c r="E17" s="46" t="s">
        <v>128</v>
      </c>
      <c r="F17" s="50">
        <v>986</v>
      </c>
      <c r="G17" s="51">
        <v>0</v>
      </c>
      <c r="H17" s="51"/>
      <c r="I17" s="51">
        <v>11</v>
      </c>
      <c r="J17" s="51">
        <v>0</v>
      </c>
      <c r="K17" s="50">
        <v>997</v>
      </c>
      <c r="L17" s="50">
        <v>3377</v>
      </c>
      <c r="M17" s="52">
        <v>0.29523245484157534</v>
      </c>
      <c r="N17" s="50">
        <v>997</v>
      </c>
      <c r="O17" s="50">
        <v>997</v>
      </c>
      <c r="P17" s="50">
        <v>997</v>
      </c>
      <c r="Q17" s="53">
        <v>1537.9065249999999</v>
      </c>
      <c r="R17" s="53">
        <v>1607.9496499999998</v>
      </c>
    </row>
    <row r="18" spans="1:18">
      <c r="A18" s="46">
        <v>1</v>
      </c>
      <c r="B18" s="46">
        <v>35</v>
      </c>
      <c r="C18" s="46" t="s">
        <v>1</v>
      </c>
      <c r="D18" s="46">
        <v>3500270</v>
      </c>
      <c r="E18" s="46" t="s">
        <v>129</v>
      </c>
      <c r="F18" s="50">
        <v>116</v>
      </c>
      <c r="G18" s="51">
        <v>0</v>
      </c>
      <c r="H18" s="51"/>
      <c r="I18" s="51">
        <v>1</v>
      </c>
      <c r="J18" s="51">
        <v>0</v>
      </c>
      <c r="K18" s="50">
        <v>117</v>
      </c>
      <c r="L18" s="50">
        <v>538</v>
      </c>
      <c r="M18" s="52">
        <v>0.21747211895910781</v>
      </c>
      <c r="N18" s="50">
        <v>117</v>
      </c>
      <c r="O18" s="50">
        <v>117</v>
      </c>
      <c r="P18" s="50">
        <v>117</v>
      </c>
      <c r="Q18" s="53">
        <v>141.88470000000001</v>
      </c>
      <c r="R18" s="53">
        <v>133.5898</v>
      </c>
    </row>
    <row r="19" spans="1:18">
      <c r="A19" s="46">
        <v>1</v>
      </c>
      <c r="B19" s="46">
        <v>35</v>
      </c>
      <c r="C19" s="46" t="s">
        <v>1</v>
      </c>
      <c r="D19" s="46">
        <v>3500300</v>
      </c>
      <c r="E19" s="46" t="s">
        <v>130</v>
      </c>
      <c r="F19" s="50">
        <v>905</v>
      </c>
      <c r="G19" s="51">
        <v>0</v>
      </c>
      <c r="H19" s="51"/>
      <c r="I19" s="51">
        <v>41</v>
      </c>
      <c r="J19" s="51">
        <v>0</v>
      </c>
      <c r="K19" s="50">
        <v>946</v>
      </c>
      <c r="L19" s="50">
        <v>6882</v>
      </c>
      <c r="M19" s="52">
        <v>0.13746004068584713</v>
      </c>
      <c r="N19" s="50">
        <v>946</v>
      </c>
      <c r="O19" s="50">
        <v>0</v>
      </c>
      <c r="P19" s="50">
        <v>946</v>
      </c>
      <c r="Q19" s="53">
        <v>1073.5</v>
      </c>
      <c r="R19" s="53">
        <v>1073.5</v>
      </c>
    </row>
    <row r="20" spans="1:18">
      <c r="A20" s="46">
        <v>1</v>
      </c>
      <c r="B20" s="46">
        <v>35</v>
      </c>
      <c r="C20" s="46" t="s">
        <v>1</v>
      </c>
      <c r="D20" s="46">
        <v>3500330</v>
      </c>
      <c r="E20" s="46" t="s">
        <v>131</v>
      </c>
      <c r="F20" s="50">
        <v>82</v>
      </c>
      <c r="G20" s="51">
        <v>0</v>
      </c>
      <c r="H20" s="51"/>
      <c r="I20" s="51">
        <v>1</v>
      </c>
      <c r="J20" s="51">
        <v>0</v>
      </c>
      <c r="K20" s="50">
        <v>83</v>
      </c>
      <c r="L20" s="50">
        <v>169</v>
      </c>
      <c r="M20" s="52">
        <v>0.4911242603550296</v>
      </c>
      <c r="N20" s="50">
        <v>83</v>
      </c>
      <c r="O20" s="50">
        <v>83</v>
      </c>
      <c r="P20" s="50">
        <v>83</v>
      </c>
      <c r="Q20" s="53">
        <v>197.53092499999997</v>
      </c>
      <c r="R20" s="53">
        <v>255.39204999999998</v>
      </c>
    </row>
    <row r="21" spans="1:18">
      <c r="A21" s="46">
        <v>1</v>
      </c>
      <c r="B21" s="46">
        <v>35</v>
      </c>
      <c r="C21" s="46" t="s">
        <v>1</v>
      </c>
      <c r="D21" s="46">
        <v>3500390</v>
      </c>
      <c r="E21" s="46" t="s">
        <v>132</v>
      </c>
      <c r="F21" s="50">
        <v>2014</v>
      </c>
      <c r="G21" s="51">
        <v>0</v>
      </c>
      <c r="H21" s="51"/>
      <c r="I21" s="51">
        <v>23</v>
      </c>
      <c r="J21" s="51">
        <v>0</v>
      </c>
      <c r="K21" s="50">
        <v>2037</v>
      </c>
      <c r="L21" s="50">
        <v>6669</v>
      </c>
      <c r="M21" s="52">
        <v>0.30544309491677912</v>
      </c>
      <c r="N21" s="50">
        <v>2037</v>
      </c>
      <c r="O21" s="50">
        <v>2037</v>
      </c>
      <c r="P21" s="50">
        <v>2037</v>
      </c>
      <c r="Q21" s="53">
        <v>3226.562625</v>
      </c>
      <c r="R21" s="53">
        <v>3418.1554500000002</v>
      </c>
    </row>
    <row r="22" spans="1:18">
      <c r="A22" s="46">
        <v>1</v>
      </c>
      <c r="B22" s="46">
        <v>35</v>
      </c>
      <c r="C22" s="46" t="s">
        <v>1</v>
      </c>
      <c r="D22" s="46">
        <v>3500420</v>
      </c>
      <c r="E22" s="46" t="s">
        <v>133</v>
      </c>
      <c r="F22" s="50">
        <v>91</v>
      </c>
      <c r="G22" s="51">
        <v>0</v>
      </c>
      <c r="H22" s="51"/>
      <c r="I22" s="51">
        <v>2</v>
      </c>
      <c r="J22" s="51">
        <v>0</v>
      </c>
      <c r="K22" s="50">
        <v>93</v>
      </c>
      <c r="L22" s="50">
        <v>354</v>
      </c>
      <c r="M22" s="52">
        <v>0.26271186440677968</v>
      </c>
      <c r="N22" s="50">
        <v>93</v>
      </c>
      <c r="O22" s="50">
        <v>93</v>
      </c>
      <c r="P22" s="50">
        <v>93</v>
      </c>
      <c r="Q22" s="53">
        <v>132.43305000000001</v>
      </c>
      <c r="R22" s="53">
        <v>134.01930000000002</v>
      </c>
    </row>
    <row r="23" spans="1:18">
      <c r="A23" s="46">
        <v>1</v>
      </c>
      <c r="B23" s="46">
        <v>35</v>
      </c>
      <c r="C23" s="46" t="s">
        <v>1</v>
      </c>
      <c r="D23" s="46">
        <v>3500480</v>
      </c>
      <c r="E23" s="46" t="s">
        <v>134</v>
      </c>
      <c r="F23" s="50">
        <v>67</v>
      </c>
      <c r="G23" s="51">
        <v>0</v>
      </c>
      <c r="H23" s="51"/>
      <c r="I23" s="51">
        <v>2</v>
      </c>
      <c r="J23" s="51">
        <v>0</v>
      </c>
      <c r="K23" s="50">
        <v>69</v>
      </c>
      <c r="L23" s="50">
        <v>349</v>
      </c>
      <c r="M23" s="52">
        <v>0.19770773638968481</v>
      </c>
      <c r="N23" s="50">
        <v>69</v>
      </c>
      <c r="O23" s="50">
        <v>69</v>
      </c>
      <c r="P23" s="50">
        <v>69</v>
      </c>
      <c r="Q23" s="53">
        <v>79.969349999999991</v>
      </c>
      <c r="R23" s="53">
        <v>76.312899999999999</v>
      </c>
    </row>
    <row r="24" spans="1:18">
      <c r="A24" s="46">
        <v>1</v>
      </c>
      <c r="B24" s="46">
        <v>35</v>
      </c>
      <c r="C24" s="46" t="s">
        <v>1</v>
      </c>
      <c r="D24" s="46">
        <v>3500510</v>
      </c>
      <c r="E24" s="46" t="s">
        <v>135</v>
      </c>
      <c r="F24" s="50">
        <v>142</v>
      </c>
      <c r="G24" s="51">
        <v>0</v>
      </c>
      <c r="H24" s="51"/>
      <c r="I24" s="51">
        <v>3</v>
      </c>
      <c r="J24" s="51">
        <v>0</v>
      </c>
      <c r="K24" s="50">
        <v>145</v>
      </c>
      <c r="L24" s="50">
        <v>491</v>
      </c>
      <c r="M24" s="52">
        <v>0.29531568228105909</v>
      </c>
      <c r="N24" s="50">
        <v>145</v>
      </c>
      <c r="O24" s="50">
        <v>145</v>
      </c>
      <c r="P24" s="50">
        <v>145</v>
      </c>
      <c r="Q24" s="53">
        <v>223.70657500000004</v>
      </c>
      <c r="R24" s="53">
        <v>233.91095000000001</v>
      </c>
    </row>
    <row r="25" spans="1:18">
      <c r="A25" s="46">
        <v>1</v>
      </c>
      <c r="B25" s="46">
        <v>35</v>
      </c>
      <c r="C25" s="46" t="s">
        <v>1</v>
      </c>
      <c r="D25" s="46">
        <v>3500540</v>
      </c>
      <c r="E25" s="46" t="s">
        <v>136</v>
      </c>
      <c r="F25" s="50">
        <v>83</v>
      </c>
      <c r="G25" s="51">
        <v>0</v>
      </c>
      <c r="H25" s="51"/>
      <c r="I25" s="51">
        <v>1</v>
      </c>
      <c r="J25" s="51">
        <v>0</v>
      </c>
      <c r="K25" s="50">
        <v>84</v>
      </c>
      <c r="L25" s="50">
        <v>325</v>
      </c>
      <c r="M25" s="52">
        <v>0.25846153846153846</v>
      </c>
      <c r="N25" s="50">
        <v>84</v>
      </c>
      <c r="O25" s="50">
        <v>84</v>
      </c>
      <c r="P25" s="50">
        <v>84</v>
      </c>
      <c r="Q25" s="53">
        <v>118.13062500000001</v>
      </c>
      <c r="R25" s="53">
        <v>118.89625000000001</v>
      </c>
    </row>
    <row r="26" spans="1:18">
      <c r="A26" s="46">
        <v>1</v>
      </c>
      <c r="B26" s="46">
        <v>35</v>
      </c>
      <c r="C26" s="46" t="s">
        <v>1</v>
      </c>
      <c r="D26" s="46">
        <v>3500570</v>
      </c>
      <c r="E26" s="46" t="s">
        <v>137</v>
      </c>
      <c r="F26" s="50">
        <v>1581</v>
      </c>
      <c r="G26" s="51">
        <v>0</v>
      </c>
      <c r="H26" s="51"/>
      <c r="I26" s="51">
        <v>45</v>
      </c>
      <c r="J26" s="51">
        <v>0</v>
      </c>
      <c r="K26" s="50">
        <v>1626</v>
      </c>
      <c r="L26" s="50">
        <v>8321</v>
      </c>
      <c r="M26" s="52">
        <v>0.19540920562432401</v>
      </c>
      <c r="N26" s="50">
        <v>1626</v>
      </c>
      <c r="O26" s="50">
        <v>1626</v>
      </c>
      <c r="P26" s="50">
        <v>1626</v>
      </c>
      <c r="Q26" s="53">
        <v>2093.5</v>
      </c>
      <c r="R26" s="53">
        <v>2093.5</v>
      </c>
    </row>
    <row r="27" spans="1:18">
      <c r="A27" s="46">
        <v>1</v>
      </c>
      <c r="B27" s="46">
        <v>35</v>
      </c>
      <c r="C27" s="46" t="s">
        <v>1</v>
      </c>
      <c r="D27" s="46">
        <v>3500600</v>
      </c>
      <c r="E27" s="46" t="s">
        <v>138</v>
      </c>
      <c r="F27" s="50">
        <v>245</v>
      </c>
      <c r="G27" s="51">
        <v>0</v>
      </c>
      <c r="H27" s="51"/>
      <c r="I27" s="51">
        <v>3</v>
      </c>
      <c r="J27" s="51">
        <v>0</v>
      </c>
      <c r="K27" s="50">
        <v>248</v>
      </c>
      <c r="L27" s="50">
        <v>1096</v>
      </c>
      <c r="M27" s="52">
        <v>0.22627737226277372</v>
      </c>
      <c r="N27" s="50">
        <v>248</v>
      </c>
      <c r="O27" s="50">
        <v>248</v>
      </c>
      <c r="P27" s="50">
        <v>248</v>
      </c>
      <c r="Q27" s="53">
        <v>310.18819999999999</v>
      </c>
      <c r="R27" s="53">
        <v>295.13319999999999</v>
      </c>
    </row>
    <row r="28" spans="1:18">
      <c r="A28" s="46">
        <v>1</v>
      </c>
      <c r="B28" s="46">
        <v>35</v>
      </c>
      <c r="C28" s="46" t="s">
        <v>1</v>
      </c>
      <c r="D28" s="46">
        <v>3500630</v>
      </c>
      <c r="E28" s="46" t="s">
        <v>139</v>
      </c>
      <c r="F28" s="50">
        <v>15</v>
      </c>
      <c r="G28" s="51">
        <v>0</v>
      </c>
      <c r="H28" s="51"/>
      <c r="I28" s="51">
        <v>0</v>
      </c>
      <c r="J28" s="51">
        <v>0</v>
      </c>
      <c r="K28" s="50">
        <v>15</v>
      </c>
      <c r="L28" s="50">
        <v>51</v>
      </c>
      <c r="M28" s="52">
        <v>0.29411764705882354</v>
      </c>
      <c r="N28" s="50">
        <v>15</v>
      </c>
      <c r="O28" s="50">
        <v>15</v>
      </c>
      <c r="P28" s="50">
        <v>15</v>
      </c>
      <c r="Q28" s="53">
        <v>23.083575000000003</v>
      </c>
      <c r="R28" s="53">
        <v>24.112950000000005</v>
      </c>
    </row>
    <row r="29" spans="1:18">
      <c r="A29" s="46">
        <v>1</v>
      </c>
      <c r="B29" s="46">
        <v>35</v>
      </c>
      <c r="C29" s="46" t="s">
        <v>1</v>
      </c>
      <c r="D29" s="46">
        <v>3500660</v>
      </c>
      <c r="E29" s="46" t="s">
        <v>140</v>
      </c>
      <c r="F29" s="50">
        <v>354</v>
      </c>
      <c r="G29" s="51">
        <v>0</v>
      </c>
      <c r="H29" s="51"/>
      <c r="I29" s="51">
        <v>2</v>
      </c>
      <c r="J29" s="51">
        <v>0</v>
      </c>
      <c r="K29" s="50">
        <v>356</v>
      </c>
      <c r="L29" s="50">
        <v>984</v>
      </c>
      <c r="M29" s="52">
        <v>0.36178861788617889</v>
      </c>
      <c r="N29" s="50">
        <v>356</v>
      </c>
      <c r="O29" s="50">
        <v>356</v>
      </c>
      <c r="P29" s="50">
        <v>356</v>
      </c>
      <c r="Q29" s="53">
        <v>656.26700000000005</v>
      </c>
      <c r="R29" s="53">
        <v>753.84120000000007</v>
      </c>
    </row>
    <row r="30" spans="1:18">
      <c r="A30" s="46">
        <v>1</v>
      </c>
      <c r="B30" s="46">
        <v>35</v>
      </c>
      <c r="C30" s="46" t="s">
        <v>1</v>
      </c>
      <c r="D30" s="46">
        <v>3500690</v>
      </c>
      <c r="E30" s="46" t="s">
        <v>141</v>
      </c>
      <c r="F30" s="50">
        <v>1583</v>
      </c>
      <c r="G30" s="51">
        <v>0</v>
      </c>
      <c r="H30" s="51"/>
      <c r="I30" s="51">
        <v>8</v>
      </c>
      <c r="J30" s="51">
        <v>0</v>
      </c>
      <c r="K30" s="50">
        <v>1591</v>
      </c>
      <c r="L30" s="50">
        <v>4433</v>
      </c>
      <c r="M30" s="52">
        <v>0.35889916535077826</v>
      </c>
      <c r="N30" s="50">
        <v>1591</v>
      </c>
      <c r="O30" s="50">
        <v>1591</v>
      </c>
      <c r="P30" s="50">
        <v>1591</v>
      </c>
      <c r="Q30" s="53">
        <v>2914.9071250000002</v>
      </c>
      <c r="R30" s="53">
        <v>3338.4756500000008</v>
      </c>
    </row>
    <row r="31" spans="1:18">
      <c r="A31" s="46">
        <v>1</v>
      </c>
      <c r="B31" s="46">
        <v>35</v>
      </c>
      <c r="C31" s="46" t="s">
        <v>1</v>
      </c>
      <c r="D31" s="46">
        <v>3500720</v>
      </c>
      <c r="E31" s="46" t="s">
        <v>142</v>
      </c>
      <c r="F31" s="50">
        <v>11</v>
      </c>
      <c r="G31" s="51">
        <v>0</v>
      </c>
      <c r="H31" s="51"/>
      <c r="I31" s="51">
        <v>0</v>
      </c>
      <c r="J31" s="51">
        <v>0</v>
      </c>
      <c r="K31" s="50">
        <v>11</v>
      </c>
      <c r="L31" s="50">
        <v>72</v>
      </c>
      <c r="M31" s="52">
        <v>0.15277777777777779</v>
      </c>
      <c r="N31" s="50">
        <v>11</v>
      </c>
      <c r="O31" s="50">
        <v>11</v>
      </c>
      <c r="P31" s="50">
        <v>11</v>
      </c>
      <c r="Q31" s="53">
        <v>11</v>
      </c>
      <c r="R31" s="53">
        <v>11</v>
      </c>
    </row>
    <row r="32" spans="1:18">
      <c r="A32" s="46">
        <v>1</v>
      </c>
      <c r="B32" s="46">
        <v>35</v>
      </c>
      <c r="C32" s="46" t="s">
        <v>1</v>
      </c>
      <c r="D32" s="46">
        <v>3500750</v>
      </c>
      <c r="E32" s="46" t="s">
        <v>143</v>
      </c>
      <c r="F32" s="50">
        <v>195</v>
      </c>
      <c r="G32" s="51">
        <v>0</v>
      </c>
      <c r="H32" s="51"/>
      <c r="I32" s="51">
        <v>5</v>
      </c>
      <c r="J32" s="51">
        <v>0</v>
      </c>
      <c r="K32" s="50">
        <v>200</v>
      </c>
      <c r="L32" s="50">
        <v>818</v>
      </c>
      <c r="M32" s="52">
        <v>0.24449877750611246</v>
      </c>
      <c r="N32" s="50">
        <v>200</v>
      </c>
      <c r="O32" s="50">
        <v>200</v>
      </c>
      <c r="P32" s="50">
        <v>200</v>
      </c>
      <c r="Q32" s="53">
        <v>268.77184999999997</v>
      </c>
      <c r="R32" s="53">
        <v>264.98809999999997</v>
      </c>
    </row>
    <row r="33" spans="1:18">
      <c r="A33" s="46">
        <v>1</v>
      </c>
      <c r="B33" s="46">
        <v>35</v>
      </c>
      <c r="C33" s="46" t="s">
        <v>1</v>
      </c>
      <c r="D33" s="46">
        <v>3500790</v>
      </c>
      <c r="E33" s="46" t="s">
        <v>144</v>
      </c>
      <c r="F33" s="50">
        <v>22</v>
      </c>
      <c r="G33" s="51">
        <v>0</v>
      </c>
      <c r="H33" s="51"/>
      <c r="I33" s="51">
        <v>0</v>
      </c>
      <c r="J33" s="51">
        <v>0</v>
      </c>
      <c r="K33" s="50">
        <v>22</v>
      </c>
      <c r="L33" s="50">
        <v>100</v>
      </c>
      <c r="M33" s="52">
        <v>0.22</v>
      </c>
      <c r="N33" s="50">
        <v>22</v>
      </c>
      <c r="O33" s="50">
        <v>22</v>
      </c>
      <c r="P33" s="50">
        <v>22</v>
      </c>
      <c r="Q33" s="53">
        <v>26.815000000000001</v>
      </c>
      <c r="R33" s="53">
        <v>25.21</v>
      </c>
    </row>
    <row r="34" spans="1:18">
      <c r="A34" s="46">
        <v>1</v>
      </c>
      <c r="B34" s="46">
        <v>35</v>
      </c>
      <c r="C34" s="46" t="s">
        <v>1</v>
      </c>
      <c r="D34" s="46">
        <v>3500810</v>
      </c>
      <c r="E34" s="46" t="s">
        <v>145</v>
      </c>
      <c r="F34" s="50">
        <v>199</v>
      </c>
      <c r="G34" s="51">
        <v>9</v>
      </c>
      <c r="H34" s="51"/>
      <c r="I34" s="51">
        <v>5</v>
      </c>
      <c r="J34" s="51">
        <v>0</v>
      </c>
      <c r="K34" s="50">
        <v>213</v>
      </c>
      <c r="L34" s="50">
        <v>747</v>
      </c>
      <c r="M34" s="52">
        <v>0.28514056224899598</v>
      </c>
      <c r="N34" s="50">
        <v>213</v>
      </c>
      <c r="O34" s="50">
        <v>213</v>
      </c>
      <c r="P34" s="50">
        <v>213</v>
      </c>
      <c r="Q34" s="53">
        <v>321.34177499999998</v>
      </c>
      <c r="R34" s="53">
        <v>333.06614999999999</v>
      </c>
    </row>
    <row r="35" spans="1:18">
      <c r="A35" s="46">
        <v>1</v>
      </c>
      <c r="B35" s="46">
        <v>35</v>
      </c>
      <c r="C35" s="46" t="s">
        <v>1</v>
      </c>
      <c r="D35" s="46">
        <v>3500840</v>
      </c>
      <c r="E35" s="46" t="s">
        <v>146</v>
      </c>
      <c r="F35" s="50">
        <v>12</v>
      </c>
      <c r="G35" s="51">
        <v>0</v>
      </c>
      <c r="H35" s="51"/>
      <c r="I35" s="51">
        <v>0</v>
      </c>
      <c r="J35" s="51">
        <v>0</v>
      </c>
      <c r="K35" s="50">
        <v>12</v>
      </c>
      <c r="L35" s="50">
        <v>60</v>
      </c>
      <c r="M35" s="52">
        <v>0.2</v>
      </c>
      <c r="N35" s="50">
        <v>12</v>
      </c>
      <c r="O35" s="50">
        <v>12</v>
      </c>
      <c r="P35" s="50">
        <v>12</v>
      </c>
      <c r="Q35" s="53">
        <v>13.989000000000001</v>
      </c>
      <c r="R35" s="53">
        <v>13.326000000000001</v>
      </c>
    </row>
    <row r="36" spans="1:18">
      <c r="A36" s="46">
        <v>1</v>
      </c>
      <c r="B36" s="46">
        <v>35</v>
      </c>
      <c r="C36" s="46" t="s">
        <v>1</v>
      </c>
      <c r="D36" s="46">
        <v>3500900</v>
      </c>
      <c r="E36" s="46" t="s">
        <v>147</v>
      </c>
      <c r="F36" s="50">
        <v>1473</v>
      </c>
      <c r="G36" s="51">
        <v>0</v>
      </c>
      <c r="H36" s="51"/>
      <c r="I36" s="51">
        <v>31</v>
      </c>
      <c r="J36" s="51">
        <v>0</v>
      </c>
      <c r="K36" s="50">
        <v>1504</v>
      </c>
      <c r="L36" s="50">
        <v>6010</v>
      </c>
      <c r="M36" s="52">
        <v>0.25024958402662228</v>
      </c>
      <c r="N36" s="50">
        <v>1504</v>
      </c>
      <c r="O36" s="50">
        <v>1504</v>
      </c>
      <c r="P36" s="50">
        <v>1504</v>
      </c>
      <c r="Q36" s="53">
        <v>2061.1232499999996</v>
      </c>
      <c r="R36" s="53">
        <v>2050.6044999999999</v>
      </c>
    </row>
    <row r="37" spans="1:18">
      <c r="A37" s="46">
        <v>1</v>
      </c>
      <c r="B37" s="46">
        <v>35</v>
      </c>
      <c r="C37" s="46" t="s">
        <v>1</v>
      </c>
      <c r="D37" s="46">
        <v>3500930</v>
      </c>
      <c r="E37" s="46" t="s">
        <v>148</v>
      </c>
      <c r="F37" s="50">
        <v>171</v>
      </c>
      <c r="G37" s="51">
        <v>0</v>
      </c>
      <c r="H37" s="51"/>
      <c r="I37" s="51">
        <v>6</v>
      </c>
      <c r="J37" s="51">
        <v>0</v>
      </c>
      <c r="K37" s="50">
        <v>177</v>
      </c>
      <c r="L37" s="50">
        <v>643</v>
      </c>
      <c r="M37" s="52">
        <v>0.27527216174183516</v>
      </c>
      <c r="N37" s="50">
        <v>177</v>
      </c>
      <c r="O37" s="50">
        <v>177</v>
      </c>
      <c r="P37" s="50">
        <v>177</v>
      </c>
      <c r="Q37" s="53">
        <v>260.73997500000002</v>
      </c>
      <c r="R37" s="53">
        <v>267.65935000000002</v>
      </c>
    </row>
    <row r="38" spans="1:18">
      <c r="A38" s="46">
        <v>1</v>
      </c>
      <c r="B38" s="46">
        <v>35</v>
      </c>
      <c r="C38" s="46" t="s">
        <v>1</v>
      </c>
      <c r="D38" s="46">
        <v>3500960</v>
      </c>
      <c r="E38" s="46" t="s">
        <v>149</v>
      </c>
      <c r="F38" s="50">
        <v>100</v>
      </c>
      <c r="G38" s="51">
        <v>0</v>
      </c>
      <c r="H38" s="51"/>
      <c r="I38" s="51">
        <v>4</v>
      </c>
      <c r="J38" s="51">
        <v>0</v>
      </c>
      <c r="K38" s="50">
        <v>104</v>
      </c>
      <c r="L38" s="50">
        <v>753</v>
      </c>
      <c r="M38" s="52">
        <v>0.13811420982735723</v>
      </c>
      <c r="N38" s="50">
        <v>104</v>
      </c>
      <c r="O38" s="50">
        <v>0</v>
      </c>
      <c r="P38" s="50">
        <v>104</v>
      </c>
      <c r="Q38" s="53">
        <v>104</v>
      </c>
      <c r="R38" s="53">
        <v>104</v>
      </c>
    </row>
    <row r="39" spans="1:18">
      <c r="A39" s="46">
        <v>1</v>
      </c>
      <c r="B39" s="46">
        <v>35</v>
      </c>
      <c r="C39" s="46" t="s">
        <v>1</v>
      </c>
      <c r="D39" s="46">
        <v>3500990</v>
      </c>
      <c r="E39" s="46" t="s">
        <v>150</v>
      </c>
      <c r="F39" s="50">
        <v>2491</v>
      </c>
      <c r="G39" s="51">
        <v>21</v>
      </c>
      <c r="H39" s="51"/>
      <c r="I39" s="51">
        <v>28</v>
      </c>
      <c r="J39" s="51">
        <v>0</v>
      </c>
      <c r="K39" s="50">
        <v>2540</v>
      </c>
      <c r="L39" s="50">
        <v>10811</v>
      </c>
      <c r="M39" s="52">
        <v>0.23494588844695219</v>
      </c>
      <c r="N39" s="50">
        <v>2540</v>
      </c>
      <c r="O39" s="50">
        <v>2540</v>
      </c>
      <c r="P39" s="50">
        <v>2540</v>
      </c>
      <c r="Q39" s="53">
        <v>3603.5</v>
      </c>
      <c r="R39" s="53">
        <v>3673</v>
      </c>
    </row>
    <row r="40" spans="1:18">
      <c r="A40" s="46">
        <v>1</v>
      </c>
      <c r="B40" s="46">
        <v>35</v>
      </c>
      <c r="C40" s="46" t="s">
        <v>1</v>
      </c>
      <c r="D40" s="46">
        <v>3501020</v>
      </c>
      <c r="E40" s="46" t="s">
        <v>151</v>
      </c>
      <c r="F40" s="50">
        <v>14</v>
      </c>
      <c r="G40" s="51">
        <v>0</v>
      </c>
      <c r="H40" s="51"/>
      <c r="I40" s="51">
        <v>0</v>
      </c>
      <c r="J40" s="51">
        <v>0</v>
      </c>
      <c r="K40" s="50">
        <v>14</v>
      </c>
      <c r="L40" s="50">
        <v>103</v>
      </c>
      <c r="M40" s="52">
        <v>0.13592233009708737</v>
      </c>
      <c r="N40" s="50">
        <v>14</v>
      </c>
      <c r="O40" s="50">
        <v>0</v>
      </c>
      <c r="P40" s="50">
        <v>14</v>
      </c>
      <c r="Q40" s="53">
        <v>14</v>
      </c>
      <c r="R40" s="53">
        <v>14</v>
      </c>
    </row>
    <row r="41" spans="1:18">
      <c r="A41" s="46">
        <v>1</v>
      </c>
      <c r="B41" s="46">
        <v>35</v>
      </c>
      <c r="C41" s="46" t="s">
        <v>1</v>
      </c>
      <c r="D41" s="46">
        <v>3501050</v>
      </c>
      <c r="E41" s="46" t="s">
        <v>152</v>
      </c>
      <c r="F41" s="50">
        <v>75</v>
      </c>
      <c r="G41" s="51">
        <v>0</v>
      </c>
      <c r="H41" s="51"/>
      <c r="I41" s="51">
        <v>5</v>
      </c>
      <c r="J41" s="51">
        <v>0</v>
      </c>
      <c r="K41" s="50">
        <v>80</v>
      </c>
      <c r="L41" s="50">
        <v>282</v>
      </c>
      <c r="M41" s="52">
        <v>0.28368794326241137</v>
      </c>
      <c r="N41" s="50">
        <v>80</v>
      </c>
      <c r="O41" s="50">
        <v>80</v>
      </c>
      <c r="P41" s="50">
        <v>80</v>
      </c>
      <c r="Q41" s="53">
        <v>120.28565000000002</v>
      </c>
      <c r="R41" s="53">
        <v>124.50690000000003</v>
      </c>
    </row>
    <row r="42" spans="1:18">
      <c r="A42" s="46">
        <v>1</v>
      </c>
      <c r="B42" s="46">
        <v>35</v>
      </c>
      <c r="C42" s="46" t="s">
        <v>1</v>
      </c>
      <c r="D42" s="46">
        <v>3501080</v>
      </c>
      <c r="E42" s="46" t="s">
        <v>153</v>
      </c>
      <c r="F42" s="50">
        <v>4531</v>
      </c>
      <c r="G42" s="51">
        <v>0</v>
      </c>
      <c r="H42" s="51"/>
      <c r="I42" s="51">
        <v>58</v>
      </c>
      <c r="J42" s="51">
        <v>0</v>
      </c>
      <c r="K42" s="50">
        <v>4589</v>
      </c>
      <c r="L42" s="50">
        <v>14725</v>
      </c>
      <c r="M42" s="52">
        <v>0.31164685908319184</v>
      </c>
      <c r="N42" s="50">
        <v>4589</v>
      </c>
      <c r="O42" s="50">
        <v>4589</v>
      </c>
      <c r="P42" s="50">
        <v>4589</v>
      </c>
      <c r="Q42" s="53">
        <v>7701.5</v>
      </c>
      <c r="R42" s="53">
        <v>8283.25</v>
      </c>
    </row>
    <row r="43" spans="1:18">
      <c r="A43" s="46">
        <v>1</v>
      </c>
      <c r="B43" s="46">
        <v>35</v>
      </c>
      <c r="C43" s="46" t="s">
        <v>1</v>
      </c>
      <c r="D43" s="46">
        <v>3501110</v>
      </c>
      <c r="E43" s="46" t="s">
        <v>225</v>
      </c>
      <c r="F43" s="50">
        <v>4939</v>
      </c>
      <c r="G43" s="51">
        <v>0</v>
      </c>
      <c r="H43" s="51"/>
      <c r="I43" s="51">
        <v>20</v>
      </c>
      <c r="J43" s="51">
        <v>0</v>
      </c>
      <c r="K43" s="50">
        <v>4959</v>
      </c>
      <c r="L43" s="50">
        <v>13734</v>
      </c>
      <c r="M43" s="52">
        <v>0.36107470511140238</v>
      </c>
      <c r="N43" s="50">
        <v>4959</v>
      </c>
      <c r="O43" s="50">
        <v>4959</v>
      </c>
      <c r="P43" s="50">
        <v>4959</v>
      </c>
      <c r="Q43" s="53">
        <v>9127.8607499999998</v>
      </c>
      <c r="R43" s="53">
        <v>10477.4787</v>
      </c>
    </row>
    <row r="44" spans="1:18">
      <c r="A44" s="46">
        <v>1</v>
      </c>
      <c r="B44" s="46">
        <v>35</v>
      </c>
      <c r="C44" s="46" t="s">
        <v>1</v>
      </c>
      <c r="D44" s="46">
        <v>3501140</v>
      </c>
      <c r="E44" s="46" t="s">
        <v>155</v>
      </c>
      <c r="F44" s="50">
        <v>10</v>
      </c>
      <c r="G44" s="51">
        <v>0</v>
      </c>
      <c r="H44" s="51"/>
      <c r="I44" s="51">
        <v>0</v>
      </c>
      <c r="J44" s="51">
        <v>0</v>
      </c>
      <c r="K44" s="50">
        <v>10</v>
      </c>
      <c r="L44" s="50">
        <v>45</v>
      </c>
      <c r="M44" s="52">
        <v>0.22222222222222221</v>
      </c>
      <c r="N44" s="50">
        <v>10</v>
      </c>
      <c r="O44" s="50">
        <v>10</v>
      </c>
      <c r="P44" s="50">
        <v>10</v>
      </c>
      <c r="Q44" s="53">
        <v>12.279624999999999</v>
      </c>
      <c r="R44" s="53">
        <v>11.57025</v>
      </c>
    </row>
    <row r="45" spans="1:18">
      <c r="A45" s="46">
        <v>1</v>
      </c>
      <c r="B45" s="46">
        <v>35</v>
      </c>
      <c r="C45" s="46" t="s">
        <v>1</v>
      </c>
      <c r="D45" s="46">
        <v>3501170</v>
      </c>
      <c r="E45" s="46" t="s">
        <v>156</v>
      </c>
      <c r="F45" s="50">
        <v>1370</v>
      </c>
      <c r="G45" s="51">
        <v>0</v>
      </c>
      <c r="H45" s="51"/>
      <c r="I45" s="51">
        <v>37</v>
      </c>
      <c r="J45" s="51">
        <v>0</v>
      </c>
      <c r="K45" s="50">
        <v>1407</v>
      </c>
      <c r="L45" s="50">
        <v>4590</v>
      </c>
      <c r="M45" s="52">
        <v>0.30653594771241832</v>
      </c>
      <c r="N45" s="50">
        <v>1407</v>
      </c>
      <c r="O45" s="50">
        <v>1407</v>
      </c>
      <c r="P45" s="50">
        <v>1407</v>
      </c>
      <c r="Q45" s="53">
        <v>2237.0137500000001</v>
      </c>
      <c r="R45" s="53">
        <v>2375.1495</v>
      </c>
    </row>
    <row r="46" spans="1:18">
      <c r="A46" s="46">
        <v>1</v>
      </c>
      <c r="B46" s="46">
        <v>35</v>
      </c>
      <c r="C46" s="46" t="s">
        <v>1</v>
      </c>
      <c r="D46" s="46">
        <v>3501200</v>
      </c>
      <c r="E46" s="46" t="s">
        <v>157</v>
      </c>
      <c r="F46" s="50">
        <v>95</v>
      </c>
      <c r="G46" s="51">
        <v>0</v>
      </c>
      <c r="H46" s="51"/>
      <c r="I46" s="51">
        <v>2</v>
      </c>
      <c r="J46" s="51">
        <v>0</v>
      </c>
      <c r="K46" s="50">
        <v>97</v>
      </c>
      <c r="L46" s="50">
        <v>511</v>
      </c>
      <c r="M46" s="52">
        <v>0.18982387475538159</v>
      </c>
      <c r="N46" s="50">
        <v>97</v>
      </c>
      <c r="O46" s="50">
        <v>97</v>
      </c>
      <c r="P46" s="50">
        <v>97</v>
      </c>
      <c r="Q46" s="53">
        <v>110.03965000000002</v>
      </c>
      <c r="R46" s="53">
        <v>105.69310000000002</v>
      </c>
    </row>
    <row r="47" spans="1:18">
      <c r="A47" s="46">
        <v>1</v>
      </c>
      <c r="B47" s="46">
        <v>35</v>
      </c>
      <c r="C47" s="46" t="s">
        <v>1</v>
      </c>
      <c r="D47" s="46">
        <v>3501230</v>
      </c>
      <c r="E47" s="46" t="s">
        <v>158</v>
      </c>
      <c r="F47" s="50">
        <v>355</v>
      </c>
      <c r="G47" s="51">
        <v>0</v>
      </c>
      <c r="H47" s="51"/>
      <c r="I47" s="51">
        <v>4</v>
      </c>
      <c r="J47" s="51">
        <v>0</v>
      </c>
      <c r="K47" s="50">
        <v>359</v>
      </c>
      <c r="L47" s="50">
        <v>1404</v>
      </c>
      <c r="M47" s="52">
        <v>0.25569800569800571</v>
      </c>
      <c r="N47" s="50">
        <v>359</v>
      </c>
      <c r="O47" s="50">
        <v>359</v>
      </c>
      <c r="P47" s="50">
        <v>359</v>
      </c>
      <c r="Q47" s="53">
        <v>500.62430000000006</v>
      </c>
      <c r="R47" s="53">
        <v>501.99180000000013</v>
      </c>
    </row>
    <row r="48" spans="1:18">
      <c r="A48" s="46">
        <v>1</v>
      </c>
      <c r="B48" s="46">
        <v>35</v>
      </c>
      <c r="C48" s="46" t="s">
        <v>1</v>
      </c>
      <c r="D48" s="46">
        <v>3501260</v>
      </c>
      <c r="E48" s="46" t="s">
        <v>159</v>
      </c>
      <c r="F48" s="50">
        <v>1455</v>
      </c>
      <c r="G48" s="51">
        <v>12</v>
      </c>
      <c r="H48" s="51"/>
      <c r="I48" s="51">
        <v>57</v>
      </c>
      <c r="J48" s="51">
        <v>0</v>
      </c>
      <c r="K48" s="50">
        <v>1524</v>
      </c>
      <c r="L48" s="50">
        <v>10434</v>
      </c>
      <c r="M48" s="52">
        <v>0.14606095457159288</v>
      </c>
      <c r="N48" s="50">
        <v>1524</v>
      </c>
      <c r="O48" s="50">
        <v>0</v>
      </c>
      <c r="P48" s="50">
        <v>1524</v>
      </c>
      <c r="Q48" s="53">
        <v>1940.5</v>
      </c>
      <c r="R48" s="53">
        <v>1940.5</v>
      </c>
    </row>
    <row r="49" spans="1:18">
      <c r="A49" s="46">
        <v>1</v>
      </c>
      <c r="B49" s="46">
        <v>35</v>
      </c>
      <c r="C49" s="46" t="s">
        <v>1</v>
      </c>
      <c r="D49" s="46">
        <v>3501290</v>
      </c>
      <c r="E49" s="46" t="s">
        <v>160</v>
      </c>
      <c r="F49" s="50">
        <v>26</v>
      </c>
      <c r="G49" s="51">
        <v>0</v>
      </c>
      <c r="H49" s="51"/>
      <c r="I49" s="51">
        <v>0</v>
      </c>
      <c r="J49" s="51">
        <v>0</v>
      </c>
      <c r="K49" s="50">
        <v>26</v>
      </c>
      <c r="L49" s="50">
        <v>168</v>
      </c>
      <c r="M49" s="52">
        <v>0.15476190476190477</v>
      </c>
      <c r="N49" s="50">
        <v>26</v>
      </c>
      <c r="O49" s="50">
        <v>26</v>
      </c>
      <c r="P49" s="50">
        <v>26</v>
      </c>
      <c r="Q49" s="53">
        <v>26</v>
      </c>
      <c r="R49" s="53">
        <v>26</v>
      </c>
    </row>
    <row r="50" spans="1:18">
      <c r="A50" s="46">
        <v>1</v>
      </c>
      <c r="B50" s="46">
        <v>35</v>
      </c>
      <c r="C50" s="46" t="s">
        <v>1</v>
      </c>
      <c r="D50" s="46">
        <v>3501320</v>
      </c>
      <c r="E50" s="46" t="s">
        <v>161</v>
      </c>
      <c r="F50" s="50">
        <v>7</v>
      </c>
      <c r="G50" s="51">
        <v>0</v>
      </c>
      <c r="H50" s="51"/>
      <c r="I50" s="51">
        <v>0</v>
      </c>
      <c r="J50" s="51">
        <v>0</v>
      </c>
      <c r="K50" s="50">
        <v>7</v>
      </c>
      <c r="L50" s="50">
        <v>31</v>
      </c>
      <c r="M50" s="52">
        <v>0.22580645161290322</v>
      </c>
      <c r="N50" s="50">
        <v>0</v>
      </c>
      <c r="O50" s="50">
        <v>0</v>
      </c>
      <c r="P50" s="50">
        <v>0</v>
      </c>
      <c r="Q50" s="53">
        <v>0</v>
      </c>
      <c r="R50" s="53">
        <v>0</v>
      </c>
    </row>
    <row r="51" spans="1:18">
      <c r="A51" s="46">
        <v>1</v>
      </c>
      <c r="B51" s="46">
        <v>35</v>
      </c>
      <c r="C51" s="46" t="s">
        <v>1</v>
      </c>
      <c r="D51" s="46">
        <v>3501350</v>
      </c>
      <c r="E51" s="46" t="s">
        <v>162</v>
      </c>
      <c r="F51" s="50">
        <v>78</v>
      </c>
      <c r="G51" s="51">
        <v>0</v>
      </c>
      <c r="H51" s="51"/>
      <c r="I51" s="51">
        <v>3</v>
      </c>
      <c r="J51" s="51">
        <v>0</v>
      </c>
      <c r="K51" s="50">
        <v>81</v>
      </c>
      <c r="L51" s="50">
        <v>489</v>
      </c>
      <c r="M51" s="52">
        <v>0.16564417177914109</v>
      </c>
      <c r="N51" s="50">
        <v>81</v>
      </c>
      <c r="O51" s="50">
        <v>81</v>
      </c>
      <c r="P51" s="50">
        <v>81</v>
      </c>
      <c r="Q51" s="53">
        <v>84.610349999999997</v>
      </c>
      <c r="R51" s="53">
        <v>83.406899999999993</v>
      </c>
    </row>
    <row r="52" spans="1:18">
      <c r="A52" s="46">
        <v>1</v>
      </c>
      <c r="B52" s="46">
        <v>35</v>
      </c>
      <c r="C52" s="46" t="s">
        <v>1</v>
      </c>
      <c r="D52" s="46">
        <v>3501380</v>
      </c>
      <c r="E52" s="46" t="s">
        <v>163</v>
      </c>
      <c r="F52" s="50">
        <v>84</v>
      </c>
      <c r="G52" s="51">
        <v>0</v>
      </c>
      <c r="H52" s="51"/>
      <c r="I52" s="51">
        <v>2</v>
      </c>
      <c r="J52" s="51">
        <v>0</v>
      </c>
      <c r="K52" s="50">
        <v>86</v>
      </c>
      <c r="L52" s="50">
        <v>231</v>
      </c>
      <c r="M52" s="52">
        <v>0.37229437229437229</v>
      </c>
      <c r="N52" s="50">
        <v>86</v>
      </c>
      <c r="O52" s="50">
        <v>86</v>
      </c>
      <c r="P52" s="50">
        <v>86</v>
      </c>
      <c r="Q52" s="53">
        <v>161.94987499999999</v>
      </c>
      <c r="R52" s="53">
        <v>187.88954999999999</v>
      </c>
    </row>
    <row r="53" spans="1:18">
      <c r="A53" s="46">
        <v>1</v>
      </c>
      <c r="B53" s="46">
        <v>35</v>
      </c>
      <c r="C53" s="46" t="s">
        <v>1</v>
      </c>
      <c r="D53" s="46">
        <v>3501410</v>
      </c>
      <c r="E53" s="46" t="s">
        <v>164</v>
      </c>
      <c r="F53" s="50">
        <v>147</v>
      </c>
      <c r="G53" s="51">
        <v>0</v>
      </c>
      <c r="H53" s="51"/>
      <c r="I53" s="51">
        <v>1</v>
      </c>
      <c r="J53" s="51">
        <v>0</v>
      </c>
      <c r="K53" s="50">
        <v>148</v>
      </c>
      <c r="L53" s="50">
        <v>813</v>
      </c>
      <c r="M53" s="52">
        <v>0.18204182041820419</v>
      </c>
      <c r="N53" s="50">
        <v>148</v>
      </c>
      <c r="O53" s="50">
        <v>148</v>
      </c>
      <c r="P53" s="50">
        <v>148</v>
      </c>
      <c r="Q53" s="53">
        <v>164.00095000000005</v>
      </c>
      <c r="R53" s="53">
        <v>158.66730000000004</v>
      </c>
    </row>
    <row r="54" spans="1:18">
      <c r="A54" s="46">
        <v>1</v>
      </c>
      <c r="B54" s="46">
        <v>35</v>
      </c>
      <c r="C54" s="46" t="s">
        <v>1</v>
      </c>
      <c r="D54" s="46">
        <v>3501470</v>
      </c>
      <c r="E54" s="46" t="s">
        <v>165</v>
      </c>
      <c r="F54" s="50">
        <v>31</v>
      </c>
      <c r="G54" s="51">
        <v>0</v>
      </c>
      <c r="H54" s="51"/>
      <c r="I54" s="51">
        <v>1</v>
      </c>
      <c r="J54" s="51">
        <v>0</v>
      </c>
      <c r="K54" s="50">
        <v>32</v>
      </c>
      <c r="L54" s="50">
        <v>155</v>
      </c>
      <c r="M54" s="52">
        <v>0.20645161290322581</v>
      </c>
      <c r="N54" s="50">
        <v>32</v>
      </c>
      <c r="O54" s="50">
        <v>32</v>
      </c>
      <c r="P54" s="50">
        <v>32</v>
      </c>
      <c r="Q54" s="53">
        <v>37.888249999999999</v>
      </c>
      <c r="R54" s="53">
        <v>35.9255</v>
      </c>
    </row>
    <row r="55" spans="1:18">
      <c r="A55" s="46">
        <v>1</v>
      </c>
      <c r="B55" s="46">
        <v>35</v>
      </c>
      <c r="C55" s="46" t="s">
        <v>1</v>
      </c>
      <c r="D55" s="46">
        <v>3501500</v>
      </c>
      <c r="E55" s="46" t="s">
        <v>166</v>
      </c>
      <c r="F55" s="50">
        <v>5439</v>
      </c>
      <c r="G55" s="51">
        <v>11</v>
      </c>
      <c r="H55" s="51"/>
      <c r="I55" s="51">
        <v>65</v>
      </c>
      <c r="J55" s="51">
        <v>0</v>
      </c>
      <c r="K55" s="50">
        <v>5515</v>
      </c>
      <c r="L55" s="50">
        <v>25292</v>
      </c>
      <c r="M55" s="52">
        <v>0.21805313933259529</v>
      </c>
      <c r="N55" s="50">
        <v>5515</v>
      </c>
      <c r="O55" s="50">
        <v>5515</v>
      </c>
      <c r="P55" s="50">
        <v>5515</v>
      </c>
      <c r="Q55" s="53">
        <v>9553.5</v>
      </c>
      <c r="R55" s="53">
        <v>10366.75</v>
      </c>
    </row>
    <row r="56" spans="1:18">
      <c r="A56" s="46">
        <v>1</v>
      </c>
      <c r="B56" s="46">
        <v>35</v>
      </c>
      <c r="C56" s="46" t="s">
        <v>1</v>
      </c>
      <c r="D56" s="46">
        <v>3501530</v>
      </c>
      <c r="E56" s="46" t="s">
        <v>167</v>
      </c>
      <c r="F56" s="50">
        <v>417</v>
      </c>
      <c r="G56" s="51">
        <v>0</v>
      </c>
      <c r="H56" s="51"/>
      <c r="I56" s="51">
        <v>25</v>
      </c>
      <c r="J56" s="51">
        <v>0</v>
      </c>
      <c r="K56" s="50">
        <v>442</v>
      </c>
      <c r="L56" s="50">
        <v>1577</v>
      </c>
      <c r="M56" s="52">
        <v>0.28027901077996198</v>
      </c>
      <c r="N56" s="50">
        <v>442</v>
      </c>
      <c r="O56" s="50">
        <v>442</v>
      </c>
      <c r="P56" s="50">
        <v>442</v>
      </c>
      <c r="Q56" s="53">
        <v>659.22152500000016</v>
      </c>
      <c r="R56" s="53">
        <v>680.13965000000007</v>
      </c>
    </row>
    <row r="57" spans="1:18">
      <c r="A57" s="46">
        <v>1</v>
      </c>
      <c r="B57" s="46">
        <v>35</v>
      </c>
      <c r="C57" s="46" t="s">
        <v>1</v>
      </c>
      <c r="D57" s="46">
        <v>3501590</v>
      </c>
      <c r="E57" s="46" t="s">
        <v>168</v>
      </c>
      <c r="F57" s="50">
        <v>45</v>
      </c>
      <c r="G57" s="51">
        <v>0</v>
      </c>
      <c r="H57" s="51"/>
      <c r="I57" s="51">
        <v>1</v>
      </c>
      <c r="J57" s="51">
        <v>0</v>
      </c>
      <c r="K57" s="50">
        <v>46</v>
      </c>
      <c r="L57" s="50">
        <v>150</v>
      </c>
      <c r="M57" s="52">
        <v>0.30666666666666664</v>
      </c>
      <c r="N57" s="50">
        <v>46</v>
      </c>
      <c r="O57" s="50">
        <v>46</v>
      </c>
      <c r="P57" s="50">
        <v>46</v>
      </c>
      <c r="Q57" s="53">
        <v>73.168749999999989</v>
      </c>
      <c r="R57" s="53">
        <v>77.707499999999996</v>
      </c>
    </row>
    <row r="58" spans="1:18">
      <c r="A58" s="46">
        <v>1</v>
      </c>
      <c r="B58" s="46">
        <v>35</v>
      </c>
      <c r="C58" s="46" t="s">
        <v>1</v>
      </c>
      <c r="D58" s="46">
        <v>3501620</v>
      </c>
      <c r="E58" s="46" t="s">
        <v>169</v>
      </c>
      <c r="F58" s="50">
        <v>145</v>
      </c>
      <c r="G58" s="51">
        <v>0</v>
      </c>
      <c r="H58" s="51"/>
      <c r="I58" s="51">
        <v>1</v>
      </c>
      <c r="J58" s="51">
        <v>0</v>
      </c>
      <c r="K58" s="50">
        <v>146</v>
      </c>
      <c r="L58" s="50">
        <v>519</v>
      </c>
      <c r="M58" s="52">
        <v>0.2813102119460501</v>
      </c>
      <c r="N58" s="50">
        <v>146</v>
      </c>
      <c r="O58" s="50">
        <v>146</v>
      </c>
      <c r="P58" s="50">
        <v>146</v>
      </c>
      <c r="Q58" s="53">
        <v>218.29167500000003</v>
      </c>
      <c r="R58" s="53">
        <v>225.44355000000004</v>
      </c>
    </row>
    <row r="59" spans="1:18">
      <c r="A59" s="46">
        <v>1</v>
      </c>
      <c r="B59" s="46">
        <v>35</v>
      </c>
      <c r="C59" s="46" t="s">
        <v>1</v>
      </c>
      <c r="D59" s="46">
        <v>3501650</v>
      </c>
      <c r="E59" s="46" t="s">
        <v>170</v>
      </c>
      <c r="F59" s="50">
        <v>83</v>
      </c>
      <c r="G59" s="51">
        <v>0</v>
      </c>
      <c r="H59" s="51"/>
      <c r="I59" s="51">
        <v>0</v>
      </c>
      <c r="J59" s="51">
        <v>0</v>
      </c>
      <c r="K59" s="50">
        <v>83</v>
      </c>
      <c r="L59" s="50">
        <v>3251</v>
      </c>
      <c r="M59" s="52">
        <v>2.5530605967394648E-2</v>
      </c>
      <c r="N59" s="50">
        <v>83</v>
      </c>
      <c r="O59" s="50">
        <v>0</v>
      </c>
      <c r="P59" s="50">
        <v>0</v>
      </c>
      <c r="Q59" s="53">
        <v>0</v>
      </c>
      <c r="R59" s="53">
        <v>0</v>
      </c>
    </row>
    <row r="60" spans="1:18">
      <c r="A60" s="46">
        <v>1</v>
      </c>
      <c r="B60" s="46">
        <v>35</v>
      </c>
      <c r="C60" s="46" t="s">
        <v>1</v>
      </c>
      <c r="D60" s="46">
        <v>3501680</v>
      </c>
      <c r="E60" s="46" t="s">
        <v>171</v>
      </c>
      <c r="F60" s="50">
        <v>1690</v>
      </c>
      <c r="G60" s="51">
        <v>0</v>
      </c>
      <c r="H60" s="51"/>
      <c r="I60" s="51">
        <v>37</v>
      </c>
      <c r="J60" s="51">
        <v>0</v>
      </c>
      <c r="K60" s="50">
        <v>1727</v>
      </c>
      <c r="L60" s="50">
        <v>8957</v>
      </c>
      <c r="M60" s="52">
        <v>0.19281009266495477</v>
      </c>
      <c r="N60" s="50">
        <v>1727</v>
      </c>
      <c r="O60" s="50">
        <v>1727</v>
      </c>
      <c r="P60" s="50">
        <v>1727</v>
      </c>
      <c r="Q60" s="53">
        <v>2245</v>
      </c>
      <c r="R60" s="53">
        <v>2245</v>
      </c>
    </row>
    <row r="61" spans="1:18">
      <c r="A61" s="46">
        <v>1</v>
      </c>
      <c r="B61" s="46">
        <v>35</v>
      </c>
      <c r="C61" s="46" t="s">
        <v>1</v>
      </c>
      <c r="D61" s="46">
        <v>3501710</v>
      </c>
      <c r="E61" s="46" t="s">
        <v>172</v>
      </c>
      <c r="F61" s="50">
        <v>38</v>
      </c>
      <c r="G61" s="51">
        <v>0</v>
      </c>
      <c r="H61" s="51"/>
      <c r="I61" s="51">
        <v>2</v>
      </c>
      <c r="J61" s="51">
        <v>0</v>
      </c>
      <c r="K61" s="50">
        <v>40</v>
      </c>
      <c r="L61" s="50">
        <v>473</v>
      </c>
      <c r="M61" s="52">
        <v>8.4566596194503171E-2</v>
      </c>
      <c r="N61" s="50">
        <v>40</v>
      </c>
      <c r="O61" s="50">
        <v>0</v>
      </c>
      <c r="P61" s="50">
        <v>40</v>
      </c>
      <c r="Q61" s="53">
        <v>40</v>
      </c>
      <c r="R61" s="53">
        <v>40</v>
      </c>
    </row>
    <row r="62" spans="1:18">
      <c r="A62" s="46">
        <v>1</v>
      </c>
      <c r="B62" s="46">
        <v>35</v>
      </c>
      <c r="C62" s="46" t="s">
        <v>1</v>
      </c>
      <c r="D62" s="46">
        <v>3501740</v>
      </c>
      <c r="E62" s="46" t="s">
        <v>173</v>
      </c>
      <c r="F62" s="50">
        <v>455</v>
      </c>
      <c r="G62" s="51">
        <v>0</v>
      </c>
      <c r="H62" s="51"/>
      <c r="I62" s="51">
        <v>18</v>
      </c>
      <c r="J62" s="51">
        <v>0</v>
      </c>
      <c r="K62" s="50">
        <v>473</v>
      </c>
      <c r="L62" s="50">
        <v>3819</v>
      </c>
      <c r="M62" s="52">
        <v>0.12385441214977742</v>
      </c>
      <c r="N62" s="50">
        <v>473</v>
      </c>
      <c r="O62" s="50">
        <v>0</v>
      </c>
      <c r="P62" s="50">
        <v>473</v>
      </c>
      <c r="Q62" s="53">
        <v>473</v>
      </c>
      <c r="R62" s="53">
        <v>473</v>
      </c>
    </row>
    <row r="63" spans="1:18">
      <c r="A63" s="46">
        <v>1</v>
      </c>
      <c r="B63" s="46">
        <v>35</v>
      </c>
      <c r="C63" s="46" t="s">
        <v>1</v>
      </c>
      <c r="D63" s="46">
        <v>3501770</v>
      </c>
      <c r="E63" s="46" t="s">
        <v>174</v>
      </c>
      <c r="F63" s="50">
        <v>258</v>
      </c>
      <c r="G63" s="51">
        <v>0</v>
      </c>
      <c r="H63" s="51"/>
      <c r="I63" s="51">
        <v>1</v>
      </c>
      <c r="J63" s="51">
        <v>0</v>
      </c>
      <c r="K63" s="50">
        <v>259</v>
      </c>
      <c r="L63" s="50">
        <v>567</v>
      </c>
      <c r="M63" s="52">
        <v>0.4567901234567901</v>
      </c>
      <c r="N63" s="50">
        <v>259</v>
      </c>
      <c r="O63" s="50">
        <v>259</v>
      </c>
      <c r="P63" s="50">
        <v>259</v>
      </c>
      <c r="Q63" s="53">
        <v>584.85227500000019</v>
      </c>
      <c r="R63" s="53">
        <v>740.0431500000002</v>
      </c>
    </row>
    <row r="64" spans="1:18">
      <c r="A64" s="46">
        <v>1</v>
      </c>
      <c r="B64" s="46">
        <v>35</v>
      </c>
      <c r="C64" s="46" t="s">
        <v>1</v>
      </c>
      <c r="D64" s="46">
        <v>3501800</v>
      </c>
      <c r="E64" s="46" t="s">
        <v>175</v>
      </c>
      <c r="F64" s="50">
        <v>9</v>
      </c>
      <c r="G64" s="51">
        <v>0</v>
      </c>
      <c r="H64" s="51"/>
      <c r="I64" s="51">
        <v>0</v>
      </c>
      <c r="J64" s="51">
        <v>0</v>
      </c>
      <c r="K64" s="50">
        <v>9</v>
      </c>
      <c r="L64" s="50">
        <v>60</v>
      </c>
      <c r="M64" s="52">
        <v>0.15</v>
      </c>
      <c r="N64" s="50">
        <v>0</v>
      </c>
      <c r="O64" s="50">
        <v>0</v>
      </c>
      <c r="P64" s="50">
        <v>0</v>
      </c>
      <c r="Q64" s="53">
        <v>0</v>
      </c>
      <c r="R64" s="53">
        <v>0</v>
      </c>
    </row>
    <row r="65" spans="1:18">
      <c r="A65" s="46">
        <v>1</v>
      </c>
      <c r="B65" s="46">
        <v>35</v>
      </c>
      <c r="C65" s="46" t="s">
        <v>1</v>
      </c>
      <c r="D65" s="46">
        <v>3501830</v>
      </c>
      <c r="E65" s="46" t="s">
        <v>176</v>
      </c>
      <c r="F65" s="50">
        <v>26</v>
      </c>
      <c r="G65" s="51">
        <v>0</v>
      </c>
      <c r="H65" s="51"/>
      <c r="I65" s="51">
        <v>1</v>
      </c>
      <c r="J65" s="51">
        <v>0</v>
      </c>
      <c r="K65" s="50">
        <v>27</v>
      </c>
      <c r="L65" s="50">
        <v>177</v>
      </c>
      <c r="M65" s="52">
        <v>0.15254237288135594</v>
      </c>
      <c r="N65" s="50">
        <v>27</v>
      </c>
      <c r="O65" s="50">
        <v>27</v>
      </c>
      <c r="P65" s="50">
        <v>27</v>
      </c>
      <c r="Q65" s="53">
        <v>27</v>
      </c>
      <c r="R65" s="53">
        <v>27</v>
      </c>
    </row>
    <row r="66" spans="1:18">
      <c r="A66" s="46">
        <v>1</v>
      </c>
      <c r="B66" s="46">
        <v>35</v>
      </c>
      <c r="C66" s="46" t="s">
        <v>1</v>
      </c>
      <c r="D66" s="46">
        <v>3501980</v>
      </c>
      <c r="E66" s="46" t="s">
        <v>177</v>
      </c>
      <c r="F66" s="50">
        <v>78</v>
      </c>
      <c r="G66" s="51">
        <v>0</v>
      </c>
      <c r="H66" s="51"/>
      <c r="I66" s="51">
        <v>1</v>
      </c>
      <c r="J66" s="51">
        <v>0</v>
      </c>
      <c r="K66" s="50">
        <v>79</v>
      </c>
      <c r="L66" s="50">
        <v>323</v>
      </c>
      <c r="M66" s="52">
        <v>0.24458204334365324</v>
      </c>
      <c r="N66" s="50">
        <v>79</v>
      </c>
      <c r="O66" s="50">
        <v>79</v>
      </c>
      <c r="P66" s="50">
        <v>79</v>
      </c>
      <c r="Q66" s="53">
        <v>106.195975</v>
      </c>
      <c r="R66" s="53">
        <v>104.71535</v>
      </c>
    </row>
    <row r="67" spans="1:18">
      <c r="A67" s="46">
        <v>1</v>
      </c>
      <c r="B67" s="46">
        <v>35</v>
      </c>
      <c r="C67" s="46" t="s">
        <v>1</v>
      </c>
      <c r="D67" s="46">
        <v>3501860</v>
      </c>
      <c r="E67" s="46" t="s">
        <v>178</v>
      </c>
      <c r="F67" s="50">
        <v>105</v>
      </c>
      <c r="G67" s="51">
        <v>0</v>
      </c>
      <c r="H67" s="51"/>
      <c r="I67" s="51">
        <v>5</v>
      </c>
      <c r="J67" s="51">
        <v>0</v>
      </c>
      <c r="K67" s="50">
        <v>110</v>
      </c>
      <c r="L67" s="50">
        <v>458</v>
      </c>
      <c r="M67" s="52">
        <v>0.24017467248908297</v>
      </c>
      <c r="N67" s="50">
        <v>110</v>
      </c>
      <c r="O67" s="50">
        <v>110</v>
      </c>
      <c r="P67" s="50">
        <v>110</v>
      </c>
      <c r="Q67" s="53">
        <v>145.53485000000001</v>
      </c>
      <c r="R67" s="53">
        <v>142.42610000000002</v>
      </c>
    </row>
    <row r="68" spans="1:18">
      <c r="A68" s="46">
        <v>1</v>
      </c>
      <c r="B68" s="46">
        <v>35</v>
      </c>
      <c r="C68" s="46" t="s">
        <v>1</v>
      </c>
      <c r="D68" s="46">
        <v>3501890</v>
      </c>
      <c r="E68" s="46" t="s">
        <v>179</v>
      </c>
      <c r="F68" s="50">
        <v>613</v>
      </c>
      <c r="G68" s="51">
        <v>0</v>
      </c>
      <c r="H68" s="51"/>
      <c r="I68" s="51">
        <v>16</v>
      </c>
      <c r="J68" s="51">
        <v>0</v>
      </c>
      <c r="K68" s="50">
        <v>629</v>
      </c>
      <c r="L68" s="50">
        <v>3684</v>
      </c>
      <c r="M68" s="52">
        <v>0.17073832790445168</v>
      </c>
      <c r="N68" s="50">
        <v>629</v>
      </c>
      <c r="O68" s="50">
        <v>629</v>
      </c>
      <c r="P68" s="50">
        <v>629</v>
      </c>
      <c r="Q68" s="53">
        <v>670.27459999999996</v>
      </c>
      <c r="R68" s="53">
        <v>656.51639999999998</v>
      </c>
    </row>
    <row r="69" spans="1:18">
      <c r="A69" s="46">
        <v>1</v>
      </c>
      <c r="B69" s="46">
        <v>35</v>
      </c>
      <c r="C69" s="46" t="s">
        <v>1</v>
      </c>
      <c r="D69" s="46">
        <v>3501920</v>
      </c>
      <c r="E69" s="46" t="s">
        <v>180</v>
      </c>
      <c r="F69" s="50">
        <v>5</v>
      </c>
      <c r="G69" s="51">
        <v>0</v>
      </c>
      <c r="H69" s="51"/>
      <c r="I69" s="51">
        <v>0</v>
      </c>
      <c r="J69" s="51">
        <v>0</v>
      </c>
      <c r="K69" s="50">
        <v>5</v>
      </c>
      <c r="L69" s="50">
        <v>21</v>
      </c>
      <c r="M69" s="52">
        <v>0.23809523809523808</v>
      </c>
      <c r="N69" s="50">
        <v>0</v>
      </c>
      <c r="O69" s="50">
        <v>0</v>
      </c>
      <c r="P69" s="50">
        <v>0</v>
      </c>
      <c r="Q69" s="53">
        <v>0</v>
      </c>
      <c r="R69" s="53">
        <v>0</v>
      </c>
    </row>
    <row r="70" spans="1:18">
      <c r="A70" s="46">
        <v>1</v>
      </c>
      <c r="B70" s="46">
        <v>35</v>
      </c>
      <c r="C70" s="46" t="s">
        <v>1</v>
      </c>
      <c r="D70" s="46">
        <v>3501950</v>
      </c>
      <c r="E70" s="46" t="s">
        <v>181</v>
      </c>
      <c r="F70" s="50">
        <v>59</v>
      </c>
      <c r="G70" s="51">
        <v>0</v>
      </c>
      <c r="H70" s="51"/>
      <c r="I70" s="51">
        <v>2</v>
      </c>
      <c r="J70" s="51">
        <v>0</v>
      </c>
      <c r="K70" s="50">
        <v>61</v>
      </c>
      <c r="L70" s="50">
        <v>245</v>
      </c>
      <c r="M70" s="52">
        <v>0.24897959183673468</v>
      </c>
      <c r="N70" s="50">
        <v>61</v>
      </c>
      <c r="O70" s="50">
        <v>61</v>
      </c>
      <c r="P70" s="50">
        <v>61</v>
      </c>
      <c r="Q70" s="53">
        <v>83.244624999999999</v>
      </c>
      <c r="R70" s="53">
        <v>82.660249999999991</v>
      </c>
    </row>
    <row r="71" spans="1:18">
      <c r="A71" s="46">
        <v>1</v>
      </c>
      <c r="B71" s="46">
        <v>35</v>
      </c>
      <c r="C71" s="46" t="s">
        <v>1</v>
      </c>
      <c r="D71" s="46">
        <v>3502010</v>
      </c>
      <c r="E71" s="46" t="s">
        <v>182</v>
      </c>
      <c r="F71" s="50">
        <v>91</v>
      </c>
      <c r="G71" s="51">
        <v>0</v>
      </c>
      <c r="H71" s="51"/>
      <c r="I71" s="51">
        <v>6</v>
      </c>
      <c r="J71" s="51">
        <v>0</v>
      </c>
      <c r="K71" s="50">
        <v>97</v>
      </c>
      <c r="L71" s="50">
        <v>632</v>
      </c>
      <c r="M71" s="52">
        <v>0.15348101265822786</v>
      </c>
      <c r="N71" s="50">
        <v>97</v>
      </c>
      <c r="O71" s="50">
        <v>97</v>
      </c>
      <c r="P71" s="50">
        <v>97</v>
      </c>
      <c r="Q71" s="53">
        <v>97.000000000000014</v>
      </c>
      <c r="R71" s="53">
        <v>97.000000000000014</v>
      </c>
    </row>
    <row r="72" spans="1:18">
      <c r="A72" s="46">
        <v>1</v>
      </c>
      <c r="B72" s="46">
        <v>35</v>
      </c>
      <c r="C72" s="46" t="s">
        <v>1</v>
      </c>
      <c r="D72" s="46">
        <v>3502040</v>
      </c>
      <c r="E72" s="46" t="s">
        <v>183</v>
      </c>
      <c r="F72" s="50">
        <v>119</v>
      </c>
      <c r="G72" s="51">
        <v>0</v>
      </c>
      <c r="H72" s="51"/>
      <c r="I72" s="51">
        <v>3</v>
      </c>
      <c r="J72" s="51">
        <v>0</v>
      </c>
      <c r="K72" s="50">
        <v>122</v>
      </c>
      <c r="L72" s="50">
        <v>460</v>
      </c>
      <c r="M72" s="52">
        <v>0.26521739130434785</v>
      </c>
      <c r="N72" s="50">
        <v>122</v>
      </c>
      <c r="O72" s="50">
        <v>122</v>
      </c>
      <c r="P72" s="50">
        <v>122</v>
      </c>
      <c r="Q72" s="53">
        <v>174.96950000000001</v>
      </c>
      <c r="R72" s="53">
        <v>177.60700000000003</v>
      </c>
    </row>
    <row r="73" spans="1:18">
      <c r="A73" s="46">
        <v>1</v>
      </c>
      <c r="B73" s="46">
        <v>35</v>
      </c>
      <c r="C73" s="46" t="s">
        <v>1</v>
      </c>
      <c r="D73" s="46">
        <v>3502070</v>
      </c>
      <c r="E73" s="46" t="s">
        <v>184</v>
      </c>
      <c r="F73" s="50">
        <v>263</v>
      </c>
      <c r="G73" s="51">
        <v>0</v>
      </c>
      <c r="H73" s="51"/>
      <c r="I73" s="51">
        <v>3</v>
      </c>
      <c r="J73" s="51">
        <v>0</v>
      </c>
      <c r="K73" s="50">
        <v>266</v>
      </c>
      <c r="L73" s="50">
        <v>1555</v>
      </c>
      <c r="M73" s="52">
        <v>0.17106109324758842</v>
      </c>
      <c r="N73" s="50">
        <v>266</v>
      </c>
      <c r="O73" s="50">
        <v>266</v>
      </c>
      <c r="P73" s="50">
        <v>266</v>
      </c>
      <c r="Q73" s="53">
        <v>283.79824999999988</v>
      </c>
      <c r="R73" s="53">
        <v>277.86549999999988</v>
      </c>
    </row>
    <row r="74" spans="1:18">
      <c r="A74" s="46">
        <v>1</v>
      </c>
      <c r="B74" s="46">
        <v>35</v>
      </c>
      <c r="C74" s="46" t="s">
        <v>1</v>
      </c>
      <c r="D74" s="46">
        <v>3502100</v>
      </c>
      <c r="E74" s="46" t="s">
        <v>185</v>
      </c>
      <c r="F74" s="50">
        <v>668</v>
      </c>
      <c r="G74" s="51">
        <v>29</v>
      </c>
      <c r="H74" s="51"/>
      <c r="I74" s="51">
        <v>9</v>
      </c>
      <c r="J74" s="51">
        <v>0</v>
      </c>
      <c r="K74" s="50">
        <v>706</v>
      </c>
      <c r="L74" s="50">
        <v>2863</v>
      </c>
      <c r="M74" s="52">
        <v>0.24659448131330772</v>
      </c>
      <c r="N74" s="50">
        <v>706</v>
      </c>
      <c r="O74" s="50">
        <v>706</v>
      </c>
      <c r="P74" s="50">
        <v>706</v>
      </c>
      <c r="Q74" s="53">
        <v>955.70147500000019</v>
      </c>
      <c r="R74" s="53">
        <v>945.45835000000022</v>
      </c>
    </row>
    <row r="75" spans="1:18">
      <c r="A75" s="46">
        <v>1</v>
      </c>
      <c r="B75" s="46">
        <v>35</v>
      </c>
      <c r="C75" s="46" t="s">
        <v>1</v>
      </c>
      <c r="D75" s="46">
        <v>3502130</v>
      </c>
      <c r="E75" s="46" t="s">
        <v>186</v>
      </c>
      <c r="F75" s="50">
        <v>55</v>
      </c>
      <c r="G75" s="51">
        <v>0</v>
      </c>
      <c r="H75" s="51"/>
      <c r="I75" s="51">
        <v>0</v>
      </c>
      <c r="J75" s="51">
        <v>0</v>
      </c>
      <c r="K75" s="50">
        <v>55</v>
      </c>
      <c r="L75" s="50">
        <v>183</v>
      </c>
      <c r="M75" s="52">
        <v>0.30054644808743169</v>
      </c>
      <c r="N75" s="50">
        <v>55</v>
      </c>
      <c r="O75" s="50">
        <v>55</v>
      </c>
      <c r="P75" s="50">
        <v>55</v>
      </c>
      <c r="Q75" s="53">
        <v>85.770475000000005</v>
      </c>
      <c r="R75" s="53">
        <v>90.052350000000004</v>
      </c>
    </row>
    <row r="76" spans="1:18">
      <c r="A76" s="46">
        <v>1</v>
      </c>
      <c r="B76" s="46">
        <v>35</v>
      </c>
      <c r="C76" s="46" t="s">
        <v>1</v>
      </c>
      <c r="D76" s="46">
        <v>3502160</v>
      </c>
      <c r="E76" s="46" t="s">
        <v>187</v>
      </c>
      <c r="F76" s="50">
        <v>135</v>
      </c>
      <c r="G76" s="51">
        <v>0</v>
      </c>
      <c r="H76" s="51"/>
      <c r="I76" s="51">
        <v>4</v>
      </c>
      <c r="J76" s="51">
        <v>0</v>
      </c>
      <c r="K76" s="50">
        <v>139</v>
      </c>
      <c r="L76" s="50">
        <v>489</v>
      </c>
      <c r="M76" s="52">
        <v>0.28425357873210633</v>
      </c>
      <c r="N76" s="50">
        <v>139</v>
      </c>
      <c r="O76" s="50">
        <v>139</v>
      </c>
      <c r="P76" s="50">
        <v>139</v>
      </c>
      <c r="Q76" s="53">
        <v>209.27192499999995</v>
      </c>
      <c r="R76" s="53">
        <v>216.73004999999998</v>
      </c>
    </row>
    <row r="77" spans="1:18">
      <c r="A77" s="46">
        <v>1</v>
      </c>
      <c r="B77" s="46">
        <v>35</v>
      </c>
      <c r="C77" s="46" t="s">
        <v>1</v>
      </c>
      <c r="D77" s="46">
        <v>3502190</v>
      </c>
      <c r="E77" s="46" t="s">
        <v>188</v>
      </c>
      <c r="F77" s="50">
        <v>250</v>
      </c>
      <c r="G77" s="51">
        <v>0</v>
      </c>
      <c r="H77" s="51"/>
      <c r="I77" s="51">
        <v>7</v>
      </c>
      <c r="J77" s="51">
        <v>0</v>
      </c>
      <c r="K77" s="50">
        <v>257</v>
      </c>
      <c r="L77" s="50">
        <v>991</v>
      </c>
      <c r="M77" s="52">
        <v>0.25933400605449042</v>
      </c>
      <c r="N77" s="50">
        <v>257</v>
      </c>
      <c r="O77" s="50">
        <v>257</v>
      </c>
      <c r="P77" s="50">
        <v>257</v>
      </c>
      <c r="Q77" s="53">
        <v>362.36907500000001</v>
      </c>
      <c r="R77" s="53">
        <v>365.13595000000004</v>
      </c>
    </row>
    <row r="78" spans="1:18">
      <c r="A78" s="46">
        <v>1</v>
      </c>
      <c r="B78" s="46">
        <v>35</v>
      </c>
      <c r="C78" s="46" t="s">
        <v>1</v>
      </c>
      <c r="D78" s="46">
        <v>3502220</v>
      </c>
      <c r="E78" s="46" t="s">
        <v>189</v>
      </c>
      <c r="F78" s="50">
        <v>61</v>
      </c>
      <c r="G78" s="51">
        <v>0</v>
      </c>
      <c r="H78" s="51"/>
      <c r="I78" s="51">
        <v>0</v>
      </c>
      <c r="J78" s="51">
        <v>0</v>
      </c>
      <c r="K78" s="50">
        <v>61</v>
      </c>
      <c r="L78" s="50">
        <v>186</v>
      </c>
      <c r="M78" s="52">
        <v>0.32795698924731181</v>
      </c>
      <c r="N78" s="50">
        <v>61</v>
      </c>
      <c r="O78" s="50">
        <v>61</v>
      </c>
      <c r="P78" s="50">
        <v>61</v>
      </c>
      <c r="Q78" s="53">
        <v>103.59924999999997</v>
      </c>
      <c r="R78" s="53">
        <v>114.17729999999997</v>
      </c>
    </row>
    <row r="79" spans="1:18">
      <c r="A79" s="46">
        <v>1</v>
      </c>
      <c r="B79" s="46">
        <v>35</v>
      </c>
      <c r="C79" s="46" t="s">
        <v>1</v>
      </c>
      <c r="D79" s="46">
        <v>3500010</v>
      </c>
      <c r="E79" s="46" t="s">
        <v>190</v>
      </c>
      <c r="F79" s="50">
        <v>1678</v>
      </c>
      <c r="G79" s="51">
        <v>0</v>
      </c>
      <c r="H79" s="51"/>
      <c r="I79" s="51">
        <v>10</v>
      </c>
      <c r="J79" s="51">
        <v>0</v>
      </c>
      <c r="K79" s="50">
        <v>1688</v>
      </c>
      <c r="L79" s="50">
        <v>18510</v>
      </c>
      <c r="M79" s="52">
        <v>9.1193949216639661E-2</v>
      </c>
      <c r="N79" s="50">
        <v>1688</v>
      </c>
      <c r="O79" s="50">
        <v>0</v>
      </c>
      <c r="P79" s="50">
        <v>1688</v>
      </c>
      <c r="Q79" s="53">
        <v>2186.5</v>
      </c>
      <c r="R79" s="53">
        <v>2186.5</v>
      </c>
    </row>
    <row r="80" spans="1:18">
      <c r="A80" s="46">
        <v>1</v>
      </c>
      <c r="B80" s="46">
        <v>35</v>
      </c>
      <c r="C80" s="46" t="s">
        <v>1</v>
      </c>
      <c r="D80" s="46">
        <v>3502250</v>
      </c>
      <c r="E80" s="46" t="s">
        <v>191</v>
      </c>
      <c r="F80" s="50">
        <v>2640</v>
      </c>
      <c r="G80" s="51">
        <v>14</v>
      </c>
      <c r="H80" s="51"/>
      <c r="I80" s="51">
        <v>68</v>
      </c>
      <c r="J80" s="51">
        <v>0</v>
      </c>
      <c r="K80" s="50">
        <v>2722</v>
      </c>
      <c r="L80" s="50">
        <v>10999</v>
      </c>
      <c r="M80" s="52">
        <v>0.24747704336757886</v>
      </c>
      <c r="N80" s="50">
        <v>2722</v>
      </c>
      <c r="O80" s="50">
        <v>2722</v>
      </c>
      <c r="P80" s="50">
        <v>2722</v>
      </c>
      <c r="Q80" s="53">
        <v>3967.5</v>
      </c>
      <c r="R80" s="53">
        <v>4082.5</v>
      </c>
    </row>
    <row r="81" spans="1:18">
      <c r="A81" s="46">
        <v>1</v>
      </c>
      <c r="B81" s="46">
        <v>35</v>
      </c>
      <c r="C81" s="46" t="s">
        <v>1</v>
      </c>
      <c r="D81" s="46">
        <v>3502280</v>
      </c>
      <c r="E81" s="46" t="s">
        <v>192</v>
      </c>
      <c r="F81" s="50">
        <v>8</v>
      </c>
      <c r="G81" s="51">
        <v>0</v>
      </c>
      <c r="H81" s="51"/>
      <c r="I81" s="51">
        <v>0</v>
      </c>
      <c r="J81" s="51">
        <v>0</v>
      </c>
      <c r="K81" s="50">
        <v>8</v>
      </c>
      <c r="L81" s="50">
        <v>32</v>
      </c>
      <c r="M81" s="52">
        <v>0.25</v>
      </c>
      <c r="N81" s="50">
        <v>0</v>
      </c>
      <c r="O81" s="50">
        <v>0</v>
      </c>
      <c r="P81" s="50">
        <v>0</v>
      </c>
      <c r="Q81" s="53">
        <v>0</v>
      </c>
      <c r="R81" s="53">
        <v>0</v>
      </c>
    </row>
    <row r="82" spans="1:18">
      <c r="A82" s="46">
        <v>1</v>
      </c>
      <c r="B82" s="46">
        <v>35</v>
      </c>
      <c r="C82" s="46" t="s">
        <v>1</v>
      </c>
      <c r="D82" s="46">
        <v>3502310</v>
      </c>
      <c r="E82" s="46" t="s">
        <v>193</v>
      </c>
      <c r="F82" s="50">
        <v>511</v>
      </c>
      <c r="G82" s="51">
        <v>0</v>
      </c>
      <c r="H82" s="51"/>
      <c r="I82" s="51">
        <v>6</v>
      </c>
      <c r="J82" s="51">
        <v>0</v>
      </c>
      <c r="K82" s="50">
        <v>517</v>
      </c>
      <c r="L82" s="50">
        <v>1789</v>
      </c>
      <c r="M82" s="52">
        <v>0.28898826159865848</v>
      </c>
      <c r="N82" s="50">
        <v>517</v>
      </c>
      <c r="O82" s="50">
        <v>517</v>
      </c>
      <c r="P82" s="50">
        <v>517</v>
      </c>
      <c r="Q82" s="53">
        <v>786.79442500000005</v>
      </c>
      <c r="R82" s="53">
        <v>818.31505000000016</v>
      </c>
    </row>
    <row r="83" spans="1:18">
      <c r="A83" s="46">
        <v>1</v>
      </c>
      <c r="B83" s="46">
        <v>35</v>
      </c>
      <c r="C83" s="46" t="s">
        <v>1</v>
      </c>
      <c r="D83" s="46">
        <v>3502340</v>
      </c>
      <c r="E83" s="46" t="s">
        <v>194</v>
      </c>
      <c r="F83" s="50">
        <v>17</v>
      </c>
      <c r="G83" s="51">
        <v>0</v>
      </c>
      <c r="H83" s="51"/>
      <c r="I83" s="51">
        <v>1</v>
      </c>
      <c r="J83" s="51">
        <v>0</v>
      </c>
      <c r="K83" s="50">
        <v>18</v>
      </c>
      <c r="L83" s="50">
        <v>78</v>
      </c>
      <c r="M83" s="52">
        <v>0.23076923076923078</v>
      </c>
      <c r="N83" s="50">
        <v>18</v>
      </c>
      <c r="O83" s="50">
        <v>18</v>
      </c>
      <c r="P83" s="50">
        <v>18</v>
      </c>
      <c r="Q83" s="53">
        <v>22.951349999999998</v>
      </c>
      <c r="R83" s="53">
        <v>22.055099999999996</v>
      </c>
    </row>
    <row r="84" spans="1:18">
      <c r="A84" s="46">
        <v>1</v>
      </c>
      <c r="B84" s="46">
        <v>35</v>
      </c>
      <c r="C84" s="46" t="s">
        <v>1</v>
      </c>
      <c r="D84" s="46">
        <v>3502370</v>
      </c>
      <c r="E84" s="46" t="s">
        <v>195</v>
      </c>
      <c r="F84" s="50">
        <v>2380</v>
      </c>
      <c r="G84" s="51">
        <v>10</v>
      </c>
      <c r="H84" s="51"/>
      <c r="I84" s="51">
        <v>27</v>
      </c>
      <c r="J84" s="51">
        <v>0</v>
      </c>
      <c r="K84" s="50">
        <v>2417</v>
      </c>
      <c r="L84" s="50">
        <v>15693</v>
      </c>
      <c r="M84" s="52">
        <v>0.15401771490473459</v>
      </c>
      <c r="N84" s="50">
        <v>2417</v>
      </c>
      <c r="O84" s="50">
        <v>2417</v>
      </c>
      <c r="P84" s="50">
        <v>2417</v>
      </c>
      <c r="Q84" s="53">
        <v>3357.5</v>
      </c>
      <c r="R84" s="53">
        <v>3396.25</v>
      </c>
    </row>
    <row r="85" spans="1:18">
      <c r="A85" s="46">
        <v>1</v>
      </c>
      <c r="B85" s="46">
        <v>35</v>
      </c>
      <c r="C85" s="46" t="s">
        <v>1</v>
      </c>
      <c r="D85" s="46">
        <v>3502400</v>
      </c>
      <c r="E85" s="46" t="s">
        <v>196</v>
      </c>
      <c r="F85" s="50">
        <v>176</v>
      </c>
      <c r="G85" s="51">
        <v>0</v>
      </c>
      <c r="H85" s="51"/>
      <c r="I85" s="51">
        <v>4</v>
      </c>
      <c r="J85" s="51">
        <v>0</v>
      </c>
      <c r="K85" s="50">
        <v>180</v>
      </c>
      <c r="L85" s="50">
        <v>585</v>
      </c>
      <c r="M85" s="52">
        <v>0.30769230769230771</v>
      </c>
      <c r="N85" s="50">
        <v>180</v>
      </c>
      <c r="O85" s="50">
        <v>180</v>
      </c>
      <c r="P85" s="50">
        <v>180</v>
      </c>
      <c r="Q85" s="53">
        <v>287.30812500000002</v>
      </c>
      <c r="R85" s="53">
        <v>305.75925000000007</v>
      </c>
    </row>
    <row r="86" spans="1:18">
      <c r="A86" s="46">
        <v>1</v>
      </c>
      <c r="B86" s="46">
        <v>35</v>
      </c>
      <c r="C86" s="46" t="s">
        <v>1</v>
      </c>
      <c r="D86" s="46">
        <v>3502430</v>
      </c>
      <c r="E86" s="46" t="s">
        <v>197</v>
      </c>
      <c r="F86" s="50">
        <v>669</v>
      </c>
      <c r="G86" s="51">
        <v>0</v>
      </c>
      <c r="H86" s="51"/>
      <c r="I86" s="51">
        <v>10</v>
      </c>
      <c r="J86" s="51">
        <v>0</v>
      </c>
      <c r="K86" s="50">
        <v>679</v>
      </c>
      <c r="L86" s="50">
        <v>2825</v>
      </c>
      <c r="M86" s="52">
        <v>0.24035398230088495</v>
      </c>
      <c r="N86" s="50">
        <v>679</v>
      </c>
      <c r="O86" s="50">
        <v>679</v>
      </c>
      <c r="P86" s="50">
        <v>679</v>
      </c>
      <c r="Q86" s="53">
        <v>898.94312500000024</v>
      </c>
      <c r="R86" s="53">
        <v>880.02125000000024</v>
      </c>
    </row>
    <row r="87" spans="1:18">
      <c r="A87" s="46">
        <v>1</v>
      </c>
      <c r="B87" s="46">
        <v>35</v>
      </c>
      <c r="C87" s="46" t="s">
        <v>1</v>
      </c>
      <c r="D87" s="46">
        <v>3502460</v>
      </c>
      <c r="E87" s="46" t="s">
        <v>198</v>
      </c>
      <c r="F87" s="50">
        <v>580</v>
      </c>
      <c r="G87" s="51">
        <v>0</v>
      </c>
      <c r="H87" s="51"/>
      <c r="I87" s="51">
        <v>2</v>
      </c>
      <c r="J87" s="51">
        <v>0</v>
      </c>
      <c r="K87" s="50">
        <v>582</v>
      </c>
      <c r="L87" s="50">
        <v>1702</v>
      </c>
      <c r="M87" s="52">
        <v>0.34195064629847238</v>
      </c>
      <c r="N87" s="50">
        <v>582</v>
      </c>
      <c r="O87" s="50">
        <v>582</v>
      </c>
      <c r="P87" s="50">
        <v>582</v>
      </c>
      <c r="Q87" s="53">
        <v>1025.3947499999999</v>
      </c>
      <c r="R87" s="53">
        <v>1151.9611</v>
      </c>
    </row>
    <row r="88" spans="1:18">
      <c r="A88" s="46">
        <v>1</v>
      </c>
      <c r="B88" s="46">
        <v>35</v>
      </c>
      <c r="C88" s="46" t="s">
        <v>1</v>
      </c>
      <c r="D88" s="46">
        <v>3502490</v>
      </c>
      <c r="E88" s="46" t="s">
        <v>199</v>
      </c>
      <c r="F88" s="50">
        <v>44</v>
      </c>
      <c r="G88" s="51">
        <v>0</v>
      </c>
      <c r="H88" s="51"/>
      <c r="I88" s="51">
        <v>1</v>
      </c>
      <c r="J88" s="51">
        <v>0</v>
      </c>
      <c r="K88" s="50">
        <v>45</v>
      </c>
      <c r="L88" s="50">
        <v>166</v>
      </c>
      <c r="M88" s="52">
        <v>0.27108433734939757</v>
      </c>
      <c r="N88" s="50">
        <v>45</v>
      </c>
      <c r="O88" s="50">
        <v>45</v>
      </c>
      <c r="P88" s="50">
        <v>45</v>
      </c>
      <c r="Q88" s="53">
        <v>65.575949999999992</v>
      </c>
      <c r="R88" s="53">
        <v>67.014699999999991</v>
      </c>
    </row>
    <row r="89" spans="1:18">
      <c r="A89" s="46">
        <v>1</v>
      </c>
      <c r="B89" s="46">
        <v>35</v>
      </c>
      <c r="C89" s="46" t="s">
        <v>1</v>
      </c>
      <c r="D89" s="46">
        <v>3502520</v>
      </c>
      <c r="E89" s="46" t="s">
        <v>200</v>
      </c>
      <c r="F89" s="50">
        <v>816</v>
      </c>
      <c r="G89" s="51">
        <v>3</v>
      </c>
      <c r="H89" s="51"/>
      <c r="I89" s="51">
        <v>26</v>
      </c>
      <c r="J89" s="51">
        <v>0</v>
      </c>
      <c r="K89" s="50">
        <v>845</v>
      </c>
      <c r="L89" s="50">
        <v>3172</v>
      </c>
      <c r="M89" s="52">
        <v>0.26639344262295084</v>
      </c>
      <c r="N89" s="50">
        <v>845</v>
      </c>
      <c r="O89" s="50">
        <v>845</v>
      </c>
      <c r="P89" s="50">
        <v>845</v>
      </c>
      <c r="Q89" s="53">
        <v>1215.8549000000003</v>
      </c>
      <c r="R89" s="53">
        <v>1235.9074000000003</v>
      </c>
    </row>
    <row r="90" spans="1:18">
      <c r="A90" s="46">
        <v>1</v>
      </c>
      <c r="B90" s="46">
        <v>35</v>
      </c>
      <c r="C90" s="46" t="s">
        <v>1</v>
      </c>
      <c r="D90" s="46">
        <v>3502550</v>
      </c>
      <c r="E90" s="46" t="s">
        <v>201</v>
      </c>
      <c r="F90" s="50">
        <v>35</v>
      </c>
      <c r="G90" s="51">
        <v>0</v>
      </c>
      <c r="H90" s="51"/>
      <c r="I90" s="51">
        <v>1</v>
      </c>
      <c r="J90" s="51">
        <v>0</v>
      </c>
      <c r="K90" s="50">
        <v>36</v>
      </c>
      <c r="L90" s="50">
        <v>351</v>
      </c>
      <c r="M90" s="52">
        <v>0.10256410256410256</v>
      </c>
      <c r="N90" s="50">
        <v>36</v>
      </c>
      <c r="O90" s="50">
        <v>0</v>
      </c>
      <c r="P90" s="50">
        <v>36</v>
      </c>
      <c r="Q90" s="53">
        <v>36</v>
      </c>
      <c r="R90" s="53">
        <v>36</v>
      </c>
    </row>
    <row r="91" spans="1:18">
      <c r="A91" s="46">
        <v>1</v>
      </c>
      <c r="B91" s="46">
        <v>35</v>
      </c>
      <c r="C91" s="46" t="s">
        <v>1</v>
      </c>
      <c r="D91" s="46">
        <v>3502580</v>
      </c>
      <c r="E91" s="46" t="s">
        <v>202</v>
      </c>
      <c r="F91" s="50">
        <v>83</v>
      </c>
      <c r="G91" s="51">
        <v>0</v>
      </c>
      <c r="H91" s="51"/>
      <c r="I91" s="51">
        <v>2</v>
      </c>
      <c r="J91" s="51">
        <v>0</v>
      </c>
      <c r="K91" s="50">
        <v>85</v>
      </c>
      <c r="L91" s="50">
        <v>453</v>
      </c>
      <c r="M91" s="52">
        <v>0.18763796909492272</v>
      </c>
      <c r="N91" s="50">
        <v>85</v>
      </c>
      <c r="O91" s="50">
        <v>85</v>
      </c>
      <c r="P91" s="50">
        <v>85</v>
      </c>
      <c r="Q91" s="53">
        <v>95.816949999999963</v>
      </c>
      <c r="R91" s="53">
        <v>92.211299999999966</v>
      </c>
    </row>
    <row r="92" spans="1:18">
      <c r="A92" s="46">
        <v>1</v>
      </c>
      <c r="B92" s="46">
        <v>35</v>
      </c>
      <c r="C92" s="46" t="s">
        <v>1</v>
      </c>
      <c r="D92" s="46">
        <v>3502610</v>
      </c>
      <c r="E92" s="46" t="s">
        <v>203</v>
      </c>
      <c r="F92" s="50">
        <v>407</v>
      </c>
      <c r="G92" s="51">
        <v>0</v>
      </c>
      <c r="H92" s="51"/>
      <c r="I92" s="51">
        <v>2</v>
      </c>
      <c r="J92" s="51">
        <v>0</v>
      </c>
      <c r="K92" s="50">
        <v>409</v>
      </c>
      <c r="L92" s="50">
        <v>1221</v>
      </c>
      <c r="M92" s="52">
        <v>0.33497133497133497</v>
      </c>
      <c r="N92" s="50">
        <v>409</v>
      </c>
      <c r="O92" s="50">
        <v>409</v>
      </c>
      <c r="P92" s="50">
        <v>409</v>
      </c>
      <c r="Q92" s="53">
        <v>707.91362500000002</v>
      </c>
      <c r="R92" s="53">
        <v>788.05904999999996</v>
      </c>
    </row>
    <row r="93" spans="1:18">
      <c r="A93" s="46">
        <v>1</v>
      </c>
      <c r="B93" s="46">
        <v>35</v>
      </c>
      <c r="C93" s="46" t="s">
        <v>1</v>
      </c>
      <c r="D93" s="46">
        <v>3502640</v>
      </c>
      <c r="E93" s="46" t="s">
        <v>204</v>
      </c>
      <c r="F93" s="50">
        <v>366</v>
      </c>
      <c r="G93" s="51">
        <v>0</v>
      </c>
      <c r="H93" s="51"/>
      <c r="I93" s="51">
        <v>11</v>
      </c>
      <c r="J93" s="51">
        <v>0</v>
      </c>
      <c r="K93" s="50">
        <v>377</v>
      </c>
      <c r="L93" s="50">
        <v>993</v>
      </c>
      <c r="M93" s="52">
        <v>0.37965760322255793</v>
      </c>
      <c r="N93" s="50">
        <v>377</v>
      </c>
      <c r="O93" s="50">
        <v>377</v>
      </c>
      <c r="P93" s="50">
        <v>377</v>
      </c>
      <c r="Q93" s="53">
        <v>719.93712499999992</v>
      </c>
      <c r="R93" s="53">
        <v>840.58364999999981</v>
      </c>
    </row>
    <row r="94" spans="1:18">
      <c r="A94" s="46">
        <v>1</v>
      </c>
      <c r="B94" s="46">
        <v>35</v>
      </c>
      <c r="C94" s="46" t="s">
        <v>1</v>
      </c>
      <c r="D94" s="46">
        <v>3502670</v>
      </c>
      <c r="E94" s="46" t="s">
        <v>205</v>
      </c>
      <c r="F94" s="50">
        <v>400</v>
      </c>
      <c r="G94" s="51">
        <v>0</v>
      </c>
      <c r="H94" s="51"/>
      <c r="I94" s="51">
        <v>7</v>
      </c>
      <c r="J94" s="51">
        <v>0</v>
      </c>
      <c r="K94" s="50">
        <v>407</v>
      </c>
      <c r="L94" s="50">
        <v>1717</v>
      </c>
      <c r="M94" s="52">
        <v>0.23704135119394293</v>
      </c>
      <c r="N94" s="50">
        <v>407</v>
      </c>
      <c r="O94" s="50">
        <v>407</v>
      </c>
      <c r="P94" s="50">
        <v>407</v>
      </c>
      <c r="Q94" s="53">
        <v>532.1470250000001</v>
      </c>
      <c r="R94" s="53">
        <v>517.8026500000002</v>
      </c>
    </row>
    <row r="95" spans="1:18">
      <c r="A95" s="46">
        <v>1</v>
      </c>
      <c r="B95" s="46">
        <v>35</v>
      </c>
      <c r="C95" s="46" t="s">
        <v>1</v>
      </c>
      <c r="D95" s="46">
        <v>3500001</v>
      </c>
      <c r="E95" s="46" t="s">
        <v>206</v>
      </c>
      <c r="F95" s="50">
        <v>26</v>
      </c>
      <c r="G95" s="51">
        <v>0</v>
      </c>
      <c r="H95" s="51"/>
      <c r="I95" s="51">
        <v>0</v>
      </c>
      <c r="J95" s="51">
        <v>0</v>
      </c>
      <c r="K95" s="50">
        <v>26</v>
      </c>
      <c r="L95" s="50">
        <v>105</v>
      </c>
      <c r="M95" s="52">
        <v>0.24761904761904763</v>
      </c>
      <c r="N95" s="50">
        <v>26</v>
      </c>
      <c r="O95" s="50">
        <v>26</v>
      </c>
      <c r="P95" s="50">
        <v>26</v>
      </c>
      <c r="Q95" s="53">
        <v>35.319125000000007</v>
      </c>
      <c r="R95" s="53">
        <v>34.997250000000001</v>
      </c>
    </row>
    <row r="96" spans="1:18">
      <c r="A96" s="46">
        <v>1</v>
      </c>
      <c r="B96" s="46">
        <v>35</v>
      </c>
      <c r="C96" s="46" t="s">
        <v>1</v>
      </c>
      <c r="D96" s="46">
        <v>3502730</v>
      </c>
      <c r="E96" s="46" t="s">
        <v>207</v>
      </c>
      <c r="F96" s="50">
        <v>27</v>
      </c>
      <c r="G96" s="51">
        <v>0</v>
      </c>
      <c r="H96" s="51"/>
      <c r="I96" s="51">
        <v>1</v>
      </c>
      <c r="J96" s="51">
        <v>0</v>
      </c>
      <c r="K96" s="50">
        <v>28</v>
      </c>
      <c r="L96" s="50">
        <v>54</v>
      </c>
      <c r="M96" s="52">
        <v>0.51851851851851849</v>
      </c>
      <c r="N96" s="50">
        <v>28</v>
      </c>
      <c r="O96" s="50">
        <v>28</v>
      </c>
      <c r="P96" s="50">
        <v>28</v>
      </c>
      <c r="Q96" s="53">
        <v>69.033549999999991</v>
      </c>
      <c r="R96" s="53">
        <v>90.480299999999986</v>
      </c>
    </row>
    <row r="97" spans="1:18">
      <c r="A97" s="46">
        <v>1</v>
      </c>
      <c r="B97" s="46">
        <v>35</v>
      </c>
      <c r="C97" s="46" t="s">
        <v>1</v>
      </c>
      <c r="D97" s="46">
        <v>3501560</v>
      </c>
      <c r="E97" s="46" t="s">
        <v>208</v>
      </c>
      <c r="F97" s="50">
        <v>399</v>
      </c>
      <c r="G97" s="51">
        <v>0</v>
      </c>
      <c r="H97" s="51"/>
      <c r="I97" s="51">
        <v>25</v>
      </c>
      <c r="J97" s="51">
        <v>0</v>
      </c>
      <c r="K97" s="50">
        <v>424</v>
      </c>
      <c r="L97" s="50">
        <v>1315</v>
      </c>
      <c r="M97" s="52">
        <v>0.32243346007604562</v>
      </c>
      <c r="N97" s="50">
        <v>424</v>
      </c>
      <c r="O97" s="50">
        <v>424</v>
      </c>
      <c r="P97" s="50">
        <v>424</v>
      </c>
      <c r="Q97" s="53">
        <v>708.82937500000025</v>
      </c>
      <c r="R97" s="53">
        <v>774.53575000000046</v>
      </c>
    </row>
    <row r="98" spans="1:18">
      <c r="A98" s="46">
        <v>1</v>
      </c>
      <c r="B98" s="46">
        <v>35</v>
      </c>
      <c r="C98" s="46" t="s">
        <v>1</v>
      </c>
      <c r="D98" s="46">
        <v>3502800</v>
      </c>
      <c r="E98" s="46" t="s">
        <v>209</v>
      </c>
      <c r="F98" s="50">
        <v>579</v>
      </c>
      <c r="G98" s="51">
        <v>0</v>
      </c>
      <c r="H98" s="51"/>
      <c r="I98" s="51">
        <v>2</v>
      </c>
      <c r="J98" s="51">
        <v>0</v>
      </c>
      <c r="K98" s="50">
        <v>581</v>
      </c>
      <c r="L98" s="50">
        <v>1564</v>
      </c>
      <c r="M98" s="52">
        <v>0.37148337595907927</v>
      </c>
      <c r="N98" s="50">
        <v>581</v>
      </c>
      <c r="O98" s="50">
        <v>581</v>
      </c>
      <c r="P98" s="50">
        <v>581</v>
      </c>
      <c r="Q98" s="53">
        <v>1092.3695</v>
      </c>
      <c r="R98" s="53">
        <v>1266.4101999999998</v>
      </c>
    </row>
    <row r="99" spans="1:18">
      <c r="A99" s="46">
        <v>3</v>
      </c>
      <c r="B99" s="46">
        <v>35</v>
      </c>
      <c r="C99" s="46" t="s">
        <v>1</v>
      </c>
      <c r="D99" s="46">
        <v>3599998</v>
      </c>
      <c r="E99" s="46" t="s">
        <v>116</v>
      </c>
      <c r="F99" s="50">
        <v>0</v>
      </c>
      <c r="G99" s="51">
        <v>0</v>
      </c>
      <c r="H99" s="51"/>
      <c r="I99" s="51">
        <v>0</v>
      </c>
      <c r="J99" s="51">
        <v>0</v>
      </c>
      <c r="K99" s="50">
        <v>0</v>
      </c>
      <c r="L99" s="50">
        <v>0</v>
      </c>
      <c r="M99" s="52">
        <v>0</v>
      </c>
      <c r="N99" s="50">
        <v>0</v>
      </c>
      <c r="O99" s="50">
        <v>0</v>
      </c>
      <c r="P99" s="50">
        <v>0</v>
      </c>
      <c r="Q99" s="53">
        <v>0</v>
      </c>
      <c r="R99" s="53">
        <v>0</v>
      </c>
    </row>
    <row r="100" spans="1:18">
      <c r="A100" s="46">
        <v>4</v>
      </c>
      <c r="B100" s="46">
        <v>35</v>
      </c>
      <c r="C100" s="46" t="s">
        <v>1</v>
      </c>
      <c r="D100" s="46">
        <v>3599999</v>
      </c>
      <c r="E100" s="46" t="s">
        <v>117</v>
      </c>
      <c r="F100" s="50">
        <v>0</v>
      </c>
      <c r="G100" s="51">
        <v>0</v>
      </c>
      <c r="H100" s="51">
        <v>142</v>
      </c>
      <c r="I100" s="51">
        <v>0</v>
      </c>
      <c r="J100" s="51">
        <v>0</v>
      </c>
      <c r="K100" s="50">
        <v>142</v>
      </c>
      <c r="L100" s="50">
        <v>142</v>
      </c>
      <c r="M100" s="52">
        <v>1</v>
      </c>
      <c r="N100" s="50">
        <v>142</v>
      </c>
      <c r="O100" s="50">
        <v>142</v>
      </c>
      <c r="P100" s="50">
        <v>142</v>
      </c>
      <c r="Q100" s="53">
        <v>142</v>
      </c>
      <c r="R100" s="53">
        <v>142</v>
      </c>
    </row>
    <row r="101" spans="1:18">
      <c r="A101" s="28"/>
      <c r="B101" s="28"/>
      <c r="C101" s="28"/>
      <c r="D101" s="28"/>
      <c r="E101" s="28"/>
      <c r="F101" s="30"/>
      <c r="G101" s="30"/>
      <c r="H101" s="30"/>
      <c r="I101" s="30"/>
      <c r="J101" s="30"/>
      <c r="K101" s="30"/>
      <c r="L101" s="30"/>
      <c r="M101" s="32"/>
      <c r="N101" s="30"/>
      <c r="O101" s="30"/>
      <c r="P101" s="30"/>
      <c r="Q101" s="33"/>
      <c r="R101" s="33"/>
    </row>
    <row r="102" spans="1:18">
      <c r="E102" s="34" t="s">
        <v>118</v>
      </c>
      <c r="F102" s="35"/>
      <c r="G102" s="35"/>
      <c r="H102" s="35"/>
      <c r="I102" s="35"/>
      <c r="J102" s="35"/>
      <c r="K102" s="35">
        <f>SUM(K10:K100)</f>
        <v>72616</v>
      </c>
      <c r="L102" s="35">
        <f>SUM(L10:L100)</f>
        <v>353766</v>
      </c>
    </row>
  </sheetData>
  <pageMargins left="0.25" right="0.25" top="0.75" bottom="0.75" header="0.3" footer="0.3"/>
  <pageSetup scale="62" fitToHeight="0" orientation="landscape" horizontalDpi="4294967294" verticalDpi="4294967294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7A13-6354-4C4D-B2C8-EF3B409547E8}">
  <sheetPr>
    <tabColor rgb="FFFFFF66"/>
  </sheetPr>
  <dimension ref="A1:R97"/>
  <sheetViews>
    <sheetView tabSelected="1" topLeftCell="D1" zoomScaleNormal="100" workbookViewId="0">
      <selection activeCell="D5" sqref="A5:XFD5"/>
    </sheetView>
  </sheetViews>
  <sheetFormatPr defaultColWidth="9.140625" defaultRowHeight="15"/>
  <cols>
    <col min="1" max="2" width="9.140625" style="19" hidden="1" customWidth="1"/>
    <col min="3" max="3" width="17.7109375" style="19" hidden="1" customWidth="1"/>
    <col min="4" max="4" width="9.140625" style="19"/>
    <col min="5" max="5" width="34.7109375" style="19" customWidth="1"/>
    <col min="6" max="6" width="9.42578125" style="21" bestFit="1" customWidth="1"/>
    <col min="7" max="7" width="11.85546875" style="21" customWidth="1"/>
    <col min="8" max="8" width="13.28515625" style="21" customWidth="1"/>
    <col min="9" max="9" width="10.5703125" style="21" customWidth="1"/>
    <col min="10" max="10" width="10.7109375" style="21" customWidth="1"/>
    <col min="11" max="11" width="10" style="21" customWidth="1"/>
    <col min="12" max="12" width="12.42578125" style="21" customWidth="1"/>
    <col min="13" max="13" width="10" style="26" bestFit="1" customWidth="1"/>
    <col min="14" max="14" width="10.42578125" style="21" bestFit="1" customWidth="1"/>
    <col min="15" max="15" width="16.7109375" style="21" customWidth="1"/>
    <col min="16" max="16" width="13.5703125" style="21" bestFit="1" customWidth="1"/>
    <col min="17" max="18" width="10.85546875" style="22" bestFit="1" customWidth="1"/>
    <col min="19" max="16384" width="9.140625" style="19"/>
  </cols>
  <sheetData>
    <row r="1" spans="1:18">
      <c r="F1" s="35"/>
      <c r="G1" s="35"/>
      <c r="H1" s="35"/>
      <c r="I1" s="35"/>
      <c r="J1" s="35"/>
      <c r="K1" s="35"/>
      <c r="L1" s="35"/>
      <c r="N1" s="35"/>
      <c r="O1" s="35"/>
      <c r="P1" s="35"/>
      <c r="Q1" s="37"/>
      <c r="R1" s="37"/>
    </row>
    <row r="2" spans="1:18">
      <c r="A2" s="34"/>
      <c r="B2" s="34"/>
      <c r="C2" s="34"/>
      <c r="D2" s="34"/>
      <c r="E2" s="18" t="s">
        <v>232</v>
      </c>
      <c r="F2" s="35"/>
      <c r="G2" s="35"/>
      <c r="H2" s="35"/>
      <c r="I2" s="35"/>
      <c r="J2" s="35"/>
      <c r="K2" s="35"/>
      <c r="L2" s="35"/>
      <c r="M2" s="36"/>
      <c r="N2" s="35"/>
      <c r="O2" s="35"/>
      <c r="P2" s="35"/>
      <c r="Q2" s="37"/>
      <c r="R2" s="37"/>
    </row>
    <row r="3" spans="1:18">
      <c r="A3" s="39" t="s">
        <v>2</v>
      </c>
      <c r="B3" s="39" t="s">
        <v>2</v>
      </c>
      <c r="C3" s="39" t="s">
        <v>2</v>
      </c>
      <c r="D3" s="34"/>
      <c r="E3" s="78" t="str">
        <f>[9]Allocation!E4</f>
        <v>NEW MEXICO</v>
      </c>
      <c r="F3" s="35"/>
      <c r="G3" s="35"/>
      <c r="H3" s="35"/>
      <c r="I3" s="35"/>
      <c r="J3" s="35"/>
      <c r="K3" s="35"/>
      <c r="L3" s="35"/>
      <c r="M3" s="36"/>
      <c r="N3" s="35"/>
      <c r="O3" s="35"/>
      <c r="P3" s="19"/>
      <c r="Q3" s="37"/>
      <c r="R3" s="37"/>
    </row>
    <row r="4" spans="1:18" ht="51.75">
      <c r="A4" s="79" t="s">
        <v>213</v>
      </c>
      <c r="B4" s="79" t="s">
        <v>214</v>
      </c>
      <c r="C4" s="79" t="s">
        <v>215</v>
      </c>
      <c r="D4" s="80" t="s">
        <v>15</v>
      </c>
      <c r="E4" s="62" t="s">
        <v>233</v>
      </c>
      <c r="F4" s="47" t="s">
        <v>234</v>
      </c>
      <c r="G4" s="47" t="s">
        <v>235</v>
      </c>
      <c r="H4" s="47" t="s">
        <v>236</v>
      </c>
      <c r="I4" s="47" t="s">
        <v>237</v>
      </c>
      <c r="J4" s="47" t="s">
        <v>238</v>
      </c>
      <c r="K4" s="47" t="s">
        <v>239</v>
      </c>
      <c r="L4" s="47" t="s">
        <v>240</v>
      </c>
      <c r="M4" s="48" t="s">
        <v>241</v>
      </c>
      <c r="N4" s="47" t="s">
        <v>242</v>
      </c>
      <c r="O4" s="47" t="s">
        <v>243</v>
      </c>
      <c r="P4" s="47" t="s">
        <v>244</v>
      </c>
      <c r="Q4" s="49" t="s">
        <v>245</v>
      </c>
      <c r="R4" s="49" t="s">
        <v>246</v>
      </c>
    </row>
    <row r="5" spans="1:18">
      <c r="A5" s="81">
        <v>1</v>
      </c>
      <c r="B5" s="81">
        <v>35</v>
      </c>
      <c r="C5" s="82" t="s">
        <v>1</v>
      </c>
      <c r="D5" s="81">
        <v>3500030</v>
      </c>
      <c r="E5" s="82" t="s">
        <v>121</v>
      </c>
      <c r="F5" s="13">
        <v>1434</v>
      </c>
      <c r="G5" s="13">
        <v>0</v>
      </c>
      <c r="H5" s="13"/>
      <c r="I5" s="13">
        <v>26</v>
      </c>
      <c r="J5" s="13">
        <v>0</v>
      </c>
      <c r="K5" s="13">
        <v>1460</v>
      </c>
      <c r="L5" s="13">
        <v>6490</v>
      </c>
      <c r="M5" s="83">
        <v>0.22496147919876733</v>
      </c>
      <c r="N5" s="13">
        <v>1460</v>
      </c>
      <c r="O5" s="13">
        <v>1460</v>
      </c>
      <c r="P5" s="13">
        <v>1460</v>
      </c>
      <c r="Q5" s="84">
        <v>1844.5</v>
      </c>
      <c r="R5" s="84">
        <v>1844.5</v>
      </c>
    </row>
    <row r="6" spans="1:18">
      <c r="A6" s="81">
        <v>1</v>
      </c>
      <c r="B6" s="81">
        <v>35</v>
      </c>
      <c r="C6" s="82" t="s">
        <v>1</v>
      </c>
      <c r="D6" s="81">
        <v>3500060</v>
      </c>
      <c r="E6" s="82" t="s">
        <v>122</v>
      </c>
      <c r="F6" s="13">
        <v>19264</v>
      </c>
      <c r="G6" s="13">
        <v>30</v>
      </c>
      <c r="H6" s="13"/>
      <c r="I6" s="13">
        <v>398</v>
      </c>
      <c r="J6" s="13">
        <v>0</v>
      </c>
      <c r="K6" s="13">
        <v>19692</v>
      </c>
      <c r="L6" s="13">
        <v>107284</v>
      </c>
      <c r="M6" s="83">
        <v>0.18355020319898588</v>
      </c>
      <c r="N6" s="13">
        <v>19692</v>
      </c>
      <c r="O6" s="13">
        <v>19692</v>
      </c>
      <c r="P6" s="13">
        <v>19692</v>
      </c>
      <c r="Q6" s="84">
        <v>43828</v>
      </c>
      <c r="R6" s="84">
        <v>55586.125</v>
      </c>
    </row>
    <row r="7" spans="1:18">
      <c r="A7" s="81">
        <v>1</v>
      </c>
      <c r="B7" s="81">
        <v>35</v>
      </c>
      <c r="C7" s="82" t="s">
        <v>1</v>
      </c>
      <c r="D7" s="81">
        <v>3500090</v>
      </c>
      <c r="E7" s="82" t="s">
        <v>123</v>
      </c>
      <c r="F7" s="13">
        <v>42</v>
      </c>
      <c r="G7" s="13">
        <v>0</v>
      </c>
      <c r="H7" s="13"/>
      <c r="I7" s="13">
        <v>0</v>
      </c>
      <c r="J7" s="13">
        <v>0</v>
      </c>
      <c r="K7" s="13">
        <v>42</v>
      </c>
      <c r="L7" s="13">
        <v>125</v>
      </c>
      <c r="M7" s="83">
        <v>0.33600000000000002</v>
      </c>
      <c r="N7" s="13">
        <v>42</v>
      </c>
      <c r="O7" s="13">
        <v>42</v>
      </c>
      <c r="P7" s="13">
        <v>42</v>
      </c>
      <c r="Q7" s="84">
        <v>72.890625000000014</v>
      </c>
      <c r="R7" s="84">
        <v>81.256250000000009</v>
      </c>
    </row>
    <row r="8" spans="1:18">
      <c r="A8" s="81">
        <v>1</v>
      </c>
      <c r="B8" s="81">
        <v>35</v>
      </c>
      <c r="C8" s="82" t="s">
        <v>1</v>
      </c>
      <c r="D8" s="81">
        <v>3500120</v>
      </c>
      <c r="E8" s="82" t="s">
        <v>124</v>
      </c>
      <c r="F8" s="13">
        <v>676</v>
      </c>
      <c r="G8" s="13">
        <v>0</v>
      </c>
      <c r="H8" s="13"/>
      <c r="I8" s="13">
        <v>26</v>
      </c>
      <c r="J8" s="13">
        <v>0</v>
      </c>
      <c r="K8" s="13">
        <v>702</v>
      </c>
      <c r="L8" s="13">
        <v>3905</v>
      </c>
      <c r="M8" s="83">
        <v>0.17976952624839948</v>
      </c>
      <c r="N8" s="13">
        <v>702</v>
      </c>
      <c r="O8" s="13">
        <v>702</v>
      </c>
      <c r="P8" s="13">
        <v>702</v>
      </c>
      <c r="Q8" s="84">
        <v>772.20074999999997</v>
      </c>
      <c r="R8" s="84">
        <v>748.80050000000006</v>
      </c>
    </row>
    <row r="9" spans="1:18">
      <c r="A9" s="81">
        <v>1</v>
      </c>
      <c r="B9" s="81">
        <v>35</v>
      </c>
      <c r="C9" s="82" t="s">
        <v>1</v>
      </c>
      <c r="D9" s="81">
        <v>3500150</v>
      </c>
      <c r="E9" s="82" t="s">
        <v>125</v>
      </c>
      <c r="F9" s="13">
        <v>826</v>
      </c>
      <c r="G9" s="13">
        <v>0</v>
      </c>
      <c r="H9" s="13"/>
      <c r="I9" s="13">
        <v>9</v>
      </c>
      <c r="J9" s="13">
        <v>0</v>
      </c>
      <c r="K9" s="13">
        <v>835</v>
      </c>
      <c r="L9" s="13">
        <v>2969</v>
      </c>
      <c r="M9" s="83">
        <v>0.28123947457056248</v>
      </c>
      <c r="N9" s="13">
        <v>835</v>
      </c>
      <c r="O9" s="13">
        <v>835</v>
      </c>
      <c r="P9" s="13">
        <v>835</v>
      </c>
      <c r="Q9" s="84">
        <v>1248.2379249999999</v>
      </c>
      <c r="R9" s="84">
        <v>1289.0460499999999</v>
      </c>
    </row>
    <row r="10" spans="1:18">
      <c r="A10" s="81">
        <v>1</v>
      </c>
      <c r="B10" s="81">
        <v>35</v>
      </c>
      <c r="C10" s="82" t="s">
        <v>1</v>
      </c>
      <c r="D10" s="81">
        <v>3500180</v>
      </c>
      <c r="E10" s="82" t="s">
        <v>126</v>
      </c>
      <c r="F10" s="13">
        <v>1263</v>
      </c>
      <c r="G10" s="13">
        <v>34</v>
      </c>
      <c r="H10" s="13"/>
      <c r="I10" s="13">
        <v>18</v>
      </c>
      <c r="J10" s="13">
        <v>0</v>
      </c>
      <c r="K10" s="13">
        <v>1315</v>
      </c>
      <c r="L10" s="13">
        <v>4976</v>
      </c>
      <c r="M10" s="83">
        <v>0.26426848874598069</v>
      </c>
      <c r="N10" s="13">
        <v>1315</v>
      </c>
      <c r="O10" s="13">
        <v>1315</v>
      </c>
      <c r="P10" s="13">
        <v>1315</v>
      </c>
      <c r="Q10" s="84">
        <v>1880.9092000000001</v>
      </c>
      <c r="R10" s="84">
        <v>1907.0792000000001</v>
      </c>
    </row>
    <row r="11" spans="1:18">
      <c r="A11" s="81">
        <v>1</v>
      </c>
      <c r="B11" s="81">
        <v>35</v>
      </c>
      <c r="C11" s="82" t="s">
        <v>1</v>
      </c>
      <c r="D11" s="81">
        <v>3500210</v>
      </c>
      <c r="E11" s="82" t="s">
        <v>127</v>
      </c>
      <c r="F11" s="13">
        <v>725</v>
      </c>
      <c r="G11" s="13">
        <v>0</v>
      </c>
      <c r="H11" s="13"/>
      <c r="I11" s="13">
        <v>5</v>
      </c>
      <c r="J11" s="13">
        <v>0</v>
      </c>
      <c r="K11" s="13">
        <v>730</v>
      </c>
      <c r="L11" s="13">
        <v>3771</v>
      </c>
      <c r="M11" s="83">
        <v>0.1935826040837974</v>
      </c>
      <c r="N11" s="13">
        <v>730</v>
      </c>
      <c r="O11" s="13">
        <v>730</v>
      </c>
      <c r="P11" s="13">
        <v>730</v>
      </c>
      <c r="Q11" s="84">
        <v>836.85865000000024</v>
      </c>
      <c r="R11" s="84">
        <v>801.23910000000024</v>
      </c>
    </row>
    <row r="12" spans="1:18">
      <c r="A12" s="81">
        <v>1</v>
      </c>
      <c r="B12" s="81">
        <v>35</v>
      </c>
      <c r="C12" s="82" t="s">
        <v>1</v>
      </c>
      <c r="D12" s="81">
        <v>3500240</v>
      </c>
      <c r="E12" s="82" t="s">
        <v>128</v>
      </c>
      <c r="F12" s="13">
        <v>1101</v>
      </c>
      <c r="G12" s="13">
        <v>0</v>
      </c>
      <c r="H12" s="13"/>
      <c r="I12" s="13">
        <v>11</v>
      </c>
      <c r="J12" s="13">
        <v>0</v>
      </c>
      <c r="K12" s="13">
        <v>1112</v>
      </c>
      <c r="L12" s="13">
        <v>3172</v>
      </c>
      <c r="M12" s="83">
        <v>0.35056746532156369</v>
      </c>
      <c r="N12" s="13">
        <v>1112</v>
      </c>
      <c r="O12" s="13">
        <v>1112</v>
      </c>
      <c r="P12" s="13">
        <v>1112</v>
      </c>
      <c r="Q12" s="84">
        <v>1999.8485000000001</v>
      </c>
      <c r="R12" s="84">
        <v>2269.8946000000001</v>
      </c>
    </row>
    <row r="13" spans="1:18">
      <c r="A13" s="81">
        <v>1</v>
      </c>
      <c r="B13" s="81">
        <v>35</v>
      </c>
      <c r="C13" s="82" t="s">
        <v>1</v>
      </c>
      <c r="D13" s="81">
        <v>3500270</v>
      </c>
      <c r="E13" s="82" t="s">
        <v>129</v>
      </c>
      <c r="F13" s="13">
        <v>131</v>
      </c>
      <c r="G13" s="13">
        <v>0</v>
      </c>
      <c r="H13" s="13"/>
      <c r="I13" s="13">
        <v>1</v>
      </c>
      <c r="J13" s="13">
        <v>0</v>
      </c>
      <c r="K13" s="13">
        <v>132</v>
      </c>
      <c r="L13" s="13">
        <v>565</v>
      </c>
      <c r="M13" s="83">
        <v>0.23362831858407079</v>
      </c>
      <c r="N13" s="13">
        <v>132</v>
      </c>
      <c r="O13" s="13">
        <v>132</v>
      </c>
      <c r="P13" s="13">
        <v>132</v>
      </c>
      <c r="Q13" s="84">
        <v>170.288625</v>
      </c>
      <c r="R13" s="84">
        <v>164.60425000000001</v>
      </c>
    </row>
    <row r="14" spans="1:18">
      <c r="A14" s="81">
        <v>1</v>
      </c>
      <c r="B14" s="81">
        <v>35</v>
      </c>
      <c r="C14" s="82" t="s">
        <v>1</v>
      </c>
      <c r="D14" s="81">
        <v>3500300</v>
      </c>
      <c r="E14" s="82" t="s">
        <v>130</v>
      </c>
      <c r="F14" s="13">
        <v>1264</v>
      </c>
      <c r="G14" s="13">
        <v>0</v>
      </c>
      <c r="H14" s="13"/>
      <c r="I14" s="13">
        <v>41</v>
      </c>
      <c r="J14" s="13">
        <v>0</v>
      </c>
      <c r="K14" s="13">
        <v>1305</v>
      </c>
      <c r="L14" s="13">
        <v>7604</v>
      </c>
      <c r="M14" s="83">
        <v>0.17162019989479221</v>
      </c>
      <c r="N14" s="13">
        <v>1305</v>
      </c>
      <c r="O14" s="13">
        <v>1305</v>
      </c>
      <c r="P14" s="13">
        <v>1305</v>
      </c>
      <c r="Q14" s="84">
        <v>1612</v>
      </c>
      <c r="R14" s="84">
        <v>1612</v>
      </c>
    </row>
    <row r="15" spans="1:18">
      <c r="A15" s="81">
        <v>1</v>
      </c>
      <c r="B15" s="81">
        <v>35</v>
      </c>
      <c r="C15" s="82" t="s">
        <v>1</v>
      </c>
      <c r="D15" s="81">
        <v>3500330</v>
      </c>
      <c r="E15" s="82" t="s">
        <v>131</v>
      </c>
      <c r="F15" s="13">
        <v>60</v>
      </c>
      <c r="G15" s="13">
        <v>0</v>
      </c>
      <c r="H15" s="13"/>
      <c r="I15" s="13">
        <v>1</v>
      </c>
      <c r="J15" s="13">
        <v>0</v>
      </c>
      <c r="K15" s="13">
        <v>61</v>
      </c>
      <c r="L15" s="13">
        <v>193</v>
      </c>
      <c r="M15" s="83">
        <v>0.31606217616580312</v>
      </c>
      <c r="N15" s="13">
        <v>61</v>
      </c>
      <c r="O15" s="13">
        <v>61</v>
      </c>
      <c r="P15" s="13">
        <v>61</v>
      </c>
      <c r="Q15" s="84">
        <v>100.037125</v>
      </c>
      <c r="R15" s="84">
        <v>108.14365000000002</v>
      </c>
    </row>
    <row r="16" spans="1:18">
      <c r="A16" s="81">
        <v>1</v>
      </c>
      <c r="B16" s="81">
        <v>35</v>
      </c>
      <c r="C16" s="82" t="s">
        <v>1</v>
      </c>
      <c r="D16" s="81">
        <v>3500390</v>
      </c>
      <c r="E16" s="82" t="s">
        <v>132</v>
      </c>
      <c r="F16" s="13">
        <v>2071</v>
      </c>
      <c r="G16" s="13">
        <v>0</v>
      </c>
      <c r="H16" s="13"/>
      <c r="I16" s="13">
        <v>23</v>
      </c>
      <c r="J16" s="13">
        <v>0</v>
      </c>
      <c r="K16" s="13">
        <v>2094</v>
      </c>
      <c r="L16" s="13">
        <v>5878</v>
      </c>
      <c r="M16" s="83">
        <v>0.35624362027900647</v>
      </c>
      <c r="N16" s="13">
        <v>2094</v>
      </c>
      <c r="O16" s="13">
        <v>2094</v>
      </c>
      <c r="P16" s="13">
        <v>2094</v>
      </c>
      <c r="Q16" s="84">
        <v>3814.3327500000005</v>
      </c>
      <c r="R16" s="84">
        <v>4356.4579000000003</v>
      </c>
    </row>
    <row r="17" spans="1:18">
      <c r="A17" s="81">
        <v>1</v>
      </c>
      <c r="B17" s="81">
        <v>35</v>
      </c>
      <c r="C17" s="82" t="s">
        <v>1</v>
      </c>
      <c r="D17" s="81">
        <v>3500420</v>
      </c>
      <c r="E17" s="82" t="s">
        <v>133</v>
      </c>
      <c r="F17" s="13">
        <v>82</v>
      </c>
      <c r="G17" s="13">
        <v>0</v>
      </c>
      <c r="H17" s="13"/>
      <c r="I17" s="13">
        <v>2</v>
      </c>
      <c r="J17" s="13">
        <v>0</v>
      </c>
      <c r="K17" s="13">
        <v>84</v>
      </c>
      <c r="L17" s="13">
        <v>404</v>
      </c>
      <c r="M17" s="83">
        <v>0.20792079207920791</v>
      </c>
      <c r="N17" s="13">
        <v>84</v>
      </c>
      <c r="O17" s="13">
        <v>84</v>
      </c>
      <c r="P17" s="13">
        <v>84</v>
      </c>
      <c r="Q17" s="84">
        <v>99.792600000000022</v>
      </c>
      <c r="R17" s="84">
        <v>94.528400000000005</v>
      </c>
    </row>
    <row r="18" spans="1:18">
      <c r="A18" s="81">
        <v>1</v>
      </c>
      <c r="B18" s="81">
        <v>35</v>
      </c>
      <c r="C18" s="82" t="s">
        <v>1</v>
      </c>
      <c r="D18" s="81">
        <v>3500480</v>
      </c>
      <c r="E18" s="82" t="s">
        <v>134</v>
      </c>
      <c r="F18" s="13">
        <v>62</v>
      </c>
      <c r="G18" s="13">
        <v>0</v>
      </c>
      <c r="H18" s="13"/>
      <c r="I18" s="13">
        <v>2</v>
      </c>
      <c r="J18" s="13">
        <v>0</v>
      </c>
      <c r="K18" s="13">
        <v>64</v>
      </c>
      <c r="L18" s="13">
        <v>404</v>
      </c>
      <c r="M18" s="83">
        <v>0.15841584158415842</v>
      </c>
      <c r="N18" s="13">
        <v>64</v>
      </c>
      <c r="O18" s="13">
        <v>64</v>
      </c>
      <c r="P18" s="13">
        <v>64</v>
      </c>
      <c r="Q18" s="84">
        <v>64.792600000000007</v>
      </c>
      <c r="R18" s="84">
        <v>64.528400000000005</v>
      </c>
    </row>
    <row r="19" spans="1:18">
      <c r="A19" s="81">
        <v>1</v>
      </c>
      <c r="B19" s="81">
        <v>35</v>
      </c>
      <c r="C19" s="82" t="s">
        <v>1</v>
      </c>
      <c r="D19" s="81">
        <v>3500510</v>
      </c>
      <c r="E19" s="82" t="s">
        <v>135</v>
      </c>
      <c r="F19" s="13">
        <v>147</v>
      </c>
      <c r="G19" s="13">
        <v>0</v>
      </c>
      <c r="H19" s="13"/>
      <c r="I19" s="13">
        <v>3</v>
      </c>
      <c r="J19" s="13">
        <v>0</v>
      </c>
      <c r="K19" s="13">
        <v>150</v>
      </c>
      <c r="L19" s="13">
        <v>519</v>
      </c>
      <c r="M19" s="83">
        <v>0.28901734104046245</v>
      </c>
      <c r="N19" s="13">
        <v>150</v>
      </c>
      <c r="O19" s="13">
        <v>150</v>
      </c>
      <c r="P19" s="13">
        <v>150</v>
      </c>
      <c r="Q19" s="84">
        <v>228.29167500000003</v>
      </c>
      <c r="R19" s="84">
        <v>237.44355000000004</v>
      </c>
    </row>
    <row r="20" spans="1:18">
      <c r="A20" s="81">
        <v>1</v>
      </c>
      <c r="B20" s="81">
        <v>35</v>
      </c>
      <c r="C20" s="82" t="s">
        <v>1</v>
      </c>
      <c r="D20" s="81">
        <v>3500540</v>
      </c>
      <c r="E20" s="82" t="s">
        <v>136</v>
      </c>
      <c r="F20" s="13">
        <v>118</v>
      </c>
      <c r="G20" s="13">
        <v>0</v>
      </c>
      <c r="H20" s="13"/>
      <c r="I20" s="13">
        <v>1</v>
      </c>
      <c r="J20" s="13">
        <v>0</v>
      </c>
      <c r="K20" s="13">
        <v>119</v>
      </c>
      <c r="L20" s="13">
        <v>425</v>
      </c>
      <c r="M20" s="83">
        <v>0.28000000000000003</v>
      </c>
      <c r="N20" s="13">
        <v>119</v>
      </c>
      <c r="O20" s="13">
        <v>119</v>
      </c>
      <c r="P20" s="13">
        <v>119</v>
      </c>
      <c r="Q20" s="84">
        <v>177.36312500000003</v>
      </c>
      <c r="R20" s="84">
        <v>182.94125000000005</v>
      </c>
    </row>
    <row r="21" spans="1:18">
      <c r="A21" s="81">
        <v>1</v>
      </c>
      <c r="B21" s="81">
        <v>35</v>
      </c>
      <c r="C21" s="82" t="s">
        <v>1</v>
      </c>
      <c r="D21" s="81">
        <v>3500570</v>
      </c>
      <c r="E21" s="82" t="s">
        <v>137</v>
      </c>
      <c r="F21" s="13">
        <v>1908</v>
      </c>
      <c r="G21" s="13">
        <v>0</v>
      </c>
      <c r="H21" s="13"/>
      <c r="I21" s="13">
        <v>45</v>
      </c>
      <c r="J21" s="13">
        <v>0</v>
      </c>
      <c r="K21" s="13">
        <v>1953</v>
      </c>
      <c r="L21" s="13">
        <v>8319</v>
      </c>
      <c r="M21" s="83">
        <v>0.23476379372520736</v>
      </c>
      <c r="N21" s="13">
        <v>1953</v>
      </c>
      <c r="O21" s="13">
        <v>1953</v>
      </c>
      <c r="P21" s="13">
        <v>1953</v>
      </c>
      <c r="Q21" s="84">
        <v>2584</v>
      </c>
      <c r="R21" s="84">
        <v>2584</v>
      </c>
    </row>
    <row r="22" spans="1:18">
      <c r="A22" s="81">
        <v>1</v>
      </c>
      <c r="B22" s="81">
        <v>35</v>
      </c>
      <c r="C22" s="82" t="s">
        <v>1</v>
      </c>
      <c r="D22" s="81">
        <v>3500600</v>
      </c>
      <c r="E22" s="82" t="s">
        <v>138</v>
      </c>
      <c r="F22" s="13">
        <v>280</v>
      </c>
      <c r="G22" s="13">
        <v>0</v>
      </c>
      <c r="H22" s="13"/>
      <c r="I22" s="13">
        <v>3</v>
      </c>
      <c r="J22" s="13">
        <v>0</v>
      </c>
      <c r="K22" s="13">
        <v>283</v>
      </c>
      <c r="L22" s="13">
        <v>1141</v>
      </c>
      <c r="M22" s="83">
        <v>0.24802804557405783</v>
      </c>
      <c r="N22" s="13">
        <v>283</v>
      </c>
      <c r="O22" s="13">
        <v>283</v>
      </c>
      <c r="P22" s="13">
        <v>283</v>
      </c>
      <c r="Q22" s="84">
        <v>384.96782499999995</v>
      </c>
      <c r="R22" s="84">
        <v>381.70344999999998</v>
      </c>
    </row>
    <row r="23" spans="1:18">
      <c r="A23" s="81">
        <v>1</v>
      </c>
      <c r="B23" s="81">
        <v>35</v>
      </c>
      <c r="C23" s="82" t="s">
        <v>1</v>
      </c>
      <c r="D23" s="81">
        <v>3500630</v>
      </c>
      <c r="E23" s="82" t="s">
        <v>139</v>
      </c>
      <c r="F23" s="13">
        <v>18</v>
      </c>
      <c r="G23" s="13">
        <v>0</v>
      </c>
      <c r="H23" s="13"/>
      <c r="I23" s="13">
        <v>0</v>
      </c>
      <c r="J23" s="13">
        <v>0</v>
      </c>
      <c r="K23" s="13">
        <v>18</v>
      </c>
      <c r="L23" s="13">
        <v>50</v>
      </c>
      <c r="M23" s="83">
        <v>0.36</v>
      </c>
      <c r="N23" s="13">
        <v>18</v>
      </c>
      <c r="O23" s="13">
        <v>18</v>
      </c>
      <c r="P23" s="13">
        <v>18</v>
      </c>
      <c r="Q23" s="84">
        <v>33.056249999999999</v>
      </c>
      <c r="R23" s="84">
        <v>37.902499999999996</v>
      </c>
    </row>
    <row r="24" spans="1:18">
      <c r="A24" s="81">
        <v>1</v>
      </c>
      <c r="B24" s="81">
        <v>35</v>
      </c>
      <c r="C24" s="82" t="s">
        <v>1</v>
      </c>
      <c r="D24" s="81">
        <v>3500660</v>
      </c>
      <c r="E24" s="82" t="s">
        <v>140</v>
      </c>
      <c r="F24" s="13">
        <v>224</v>
      </c>
      <c r="G24" s="13">
        <v>0</v>
      </c>
      <c r="H24" s="13"/>
      <c r="I24" s="13">
        <v>2</v>
      </c>
      <c r="J24" s="13">
        <v>0</v>
      </c>
      <c r="K24" s="13">
        <v>226</v>
      </c>
      <c r="L24" s="13">
        <v>685</v>
      </c>
      <c r="M24" s="83">
        <v>0.32992700729927005</v>
      </c>
      <c r="N24" s="13">
        <v>226</v>
      </c>
      <c r="O24" s="13">
        <v>226</v>
      </c>
      <c r="P24" s="13">
        <v>226</v>
      </c>
      <c r="Q24" s="84">
        <v>385.9206249999998</v>
      </c>
      <c r="R24" s="84">
        <v>426.56424999999973</v>
      </c>
    </row>
    <row r="25" spans="1:18">
      <c r="A25" s="81">
        <v>1</v>
      </c>
      <c r="B25" s="81">
        <v>35</v>
      </c>
      <c r="C25" s="82" t="s">
        <v>1</v>
      </c>
      <c r="D25" s="81">
        <v>3500690</v>
      </c>
      <c r="E25" s="82" t="s">
        <v>141</v>
      </c>
      <c r="F25" s="13">
        <v>1757</v>
      </c>
      <c r="G25" s="13">
        <v>0</v>
      </c>
      <c r="H25" s="13"/>
      <c r="I25" s="13">
        <v>8</v>
      </c>
      <c r="J25" s="13">
        <v>0</v>
      </c>
      <c r="K25" s="13">
        <v>1765</v>
      </c>
      <c r="L25" s="13">
        <v>4882</v>
      </c>
      <c r="M25" s="83">
        <v>0.36153215895124946</v>
      </c>
      <c r="N25" s="13">
        <v>1765</v>
      </c>
      <c r="O25" s="13">
        <v>1765</v>
      </c>
      <c r="P25" s="13">
        <v>1765</v>
      </c>
      <c r="Q25" s="84">
        <v>3251.9222500000001</v>
      </c>
      <c r="R25" s="84">
        <v>3734.4600999999998</v>
      </c>
    </row>
    <row r="26" spans="1:18">
      <c r="A26" s="81">
        <v>1</v>
      </c>
      <c r="B26" s="81">
        <v>35</v>
      </c>
      <c r="C26" s="82" t="s">
        <v>1</v>
      </c>
      <c r="D26" s="81">
        <v>3500720</v>
      </c>
      <c r="E26" s="82" t="s">
        <v>142</v>
      </c>
      <c r="F26" s="13">
        <v>18</v>
      </c>
      <c r="G26" s="13">
        <v>0</v>
      </c>
      <c r="H26" s="13"/>
      <c r="I26" s="13">
        <v>0</v>
      </c>
      <c r="J26" s="13">
        <v>0</v>
      </c>
      <c r="K26" s="13">
        <v>18</v>
      </c>
      <c r="L26" s="13">
        <v>98</v>
      </c>
      <c r="M26" s="83">
        <v>0.18367346938775511</v>
      </c>
      <c r="N26" s="13">
        <v>18</v>
      </c>
      <c r="O26" s="13">
        <v>18</v>
      </c>
      <c r="P26" s="13">
        <v>18</v>
      </c>
      <c r="Q26" s="84">
        <v>20.048700000000004</v>
      </c>
      <c r="R26" s="84">
        <v>19.3658</v>
      </c>
    </row>
    <row r="27" spans="1:18">
      <c r="A27" s="81">
        <v>1</v>
      </c>
      <c r="B27" s="81">
        <v>35</v>
      </c>
      <c r="C27" s="82" t="s">
        <v>1</v>
      </c>
      <c r="D27" s="81">
        <v>3500750</v>
      </c>
      <c r="E27" s="82" t="s">
        <v>143</v>
      </c>
      <c r="F27" s="13">
        <v>244</v>
      </c>
      <c r="G27" s="13">
        <v>0</v>
      </c>
      <c r="H27" s="13"/>
      <c r="I27" s="13">
        <v>5</v>
      </c>
      <c r="J27" s="13">
        <v>0</v>
      </c>
      <c r="K27" s="13">
        <v>249</v>
      </c>
      <c r="L27" s="13">
        <v>726</v>
      </c>
      <c r="M27" s="83">
        <v>0.34297520661157027</v>
      </c>
      <c r="N27" s="13">
        <v>249</v>
      </c>
      <c r="O27" s="13">
        <v>249</v>
      </c>
      <c r="P27" s="13">
        <v>249</v>
      </c>
      <c r="Q27" s="84">
        <v>439.80675000000019</v>
      </c>
      <c r="R27" s="84">
        <v>494.72430000000026</v>
      </c>
    </row>
    <row r="28" spans="1:18">
      <c r="A28" s="81">
        <v>1</v>
      </c>
      <c r="B28" s="81">
        <v>35</v>
      </c>
      <c r="C28" s="82" t="s">
        <v>1</v>
      </c>
      <c r="D28" s="81">
        <v>3500790</v>
      </c>
      <c r="E28" s="82" t="s">
        <v>144</v>
      </c>
      <c r="F28" s="13">
        <v>31</v>
      </c>
      <c r="G28" s="13">
        <v>0</v>
      </c>
      <c r="H28" s="13"/>
      <c r="I28" s="13">
        <v>0</v>
      </c>
      <c r="J28" s="13">
        <v>0</v>
      </c>
      <c r="K28" s="13">
        <v>31</v>
      </c>
      <c r="L28" s="13">
        <v>120</v>
      </c>
      <c r="M28" s="83">
        <v>0.25833333333333336</v>
      </c>
      <c r="N28" s="13">
        <v>31</v>
      </c>
      <c r="O28" s="13">
        <v>31</v>
      </c>
      <c r="P28" s="13">
        <v>31</v>
      </c>
      <c r="Q28" s="84">
        <v>43.579000000000015</v>
      </c>
      <c r="R28" s="84">
        <v>43.854000000000013</v>
      </c>
    </row>
    <row r="29" spans="1:18">
      <c r="A29" s="81">
        <v>1</v>
      </c>
      <c r="B29" s="81">
        <v>35</v>
      </c>
      <c r="C29" s="82" t="s">
        <v>1</v>
      </c>
      <c r="D29" s="81">
        <v>3500810</v>
      </c>
      <c r="E29" s="82" t="s">
        <v>145</v>
      </c>
      <c r="F29" s="13">
        <v>235</v>
      </c>
      <c r="G29" s="13">
        <v>9</v>
      </c>
      <c r="H29" s="13"/>
      <c r="I29" s="13">
        <v>5</v>
      </c>
      <c r="J29" s="13">
        <v>0</v>
      </c>
      <c r="K29" s="13">
        <v>249</v>
      </c>
      <c r="L29" s="13">
        <v>930</v>
      </c>
      <c r="M29" s="83">
        <v>0.26774193548387099</v>
      </c>
      <c r="N29" s="13">
        <v>249</v>
      </c>
      <c r="O29" s="13">
        <v>249</v>
      </c>
      <c r="P29" s="13">
        <v>249</v>
      </c>
      <c r="Q29" s="84">
        <v>359.61225000000002</v>
      </c>
      <c r="R29" s="84">
        <v>366.11850000000004</v>
      </c>
    </row>
    <row r="30" spans="1:18">
      <c r="A30" s="81">
        <v>1</v>
      </c>
      <c r="B30" s="81">
        <v>35</v>
      </c>
      <c r="C30" s="82" t="s">
        <v>1</v>
      </c>
      <c r="D30" s="81">
        <v>3500840</v>
      </c>
      <c r="E30" s="82" t="s">
        <v>146</v>
      </c>
      <c r="F30" s="13">
        <v>23</v>
      </c>
      <c r="G30" s="13">
        <v>0</v>
      </c>
      <c r="H30" s="13"/>
      <c r="I30" s="13">
        <v>0</v>
      </c>
      <c r="J30" s="13">
        <v>0</v>
      </c>
      <c r="K30" s="13">
        <v>23</v>
      </c>
      <c r="L30" s="13">
        <v>79</v>
      </c>
      <c r="M30" s="83">
        <v>0.29113924050632911</v>
      </c>
      <c r="N30" s="13">
        <v>23</v>
      </c>
      <c r="O30" s="13">
        <v>23</v>
      </c>
      <c r="P30" s="13">
        <v>23</v>
      </c>
      <c r="Q30" s="84">
        <v>35.168675</v>
      </c>
      <c r="R30" s="84">
        <v>36.64555</v>
      </c>
    </row>
    <row r="31" spans="1:18">
      <c r="A31" s="81">
        <v>1</v>
      </c>
      <c r="B31" s="81">
        <v>35</v>
      </c>
      <c r="C31" s="82" t="s">
        <v>1</v>
      </c>
      <c r="D31" s="81">
        <v>3500900</v>
      </c>
      <c r="E31" s="82" t="s">
        <v>147</v>
      </c>
      <c r="F31" s="13">
        <v>1322</v>
      </c>
      <c r="G31" s="13">
        <v>0</v>
      </c>
      <c r="H31" s="13"/>
      <c r="I31" s="13">
        <v>31</v>
      </c>
      <c r="J31" s="13">
        <v>0</v>
      </c>
      <c r="K31" s="13">
        <v>1353</v>
      </c>
      <c r="L31" s="13">
        <v>6178</v>
      </c>
      <c r="M31" s="83">
        <v>0.21900291356426027</v>
      </c>
      <c r="N31" s="13">
        <v>1353</v>
      </c>
      <c r="O31" s="13">
        <v>1353</v>
      </c>
      <c r="P31" s="13">
        <v>1353</v>
      </c>
      <c r="Q31" s="84">
        <v>1684</v>
      </c>
      <c r="R31" s="84">
        <v>1684</v>
      </c>
    </row>
    <row r="32" spans="1:18">
      <c r="A32" s="81">
        <v>1</v>
      </c>
      <c r="B32" s="81">
        <v>35</v>
      </c>
      <c r="C32" s="82" t="s">
        <v>1</v>
      </c>
      <c r="D32" s="81">
        <v>3500930</v>
      </c>
      <c r="E32" s="82" t="s">
        <v>148</v>
      </c>
      <c r="F32" s="13">
        <v>183</v>
      </c>
      <c r="G32" s="13">
        <v>0</v>
      </c>
      <c r="H32" s="13"/>
      <c r="I32" s="13">
        <v>6</v>
      </c>
      <c r="J32" s="13">
        <v>0</v>
      </c>
      <c r="K32" s="13">
        <v>189</v>
      </c>
      <c r="L32" s="13">
        <v>653</v>
      </c>
      <c r="M32" s="83">
        <v>0.28943338437978561</v>
      </c>
      <c r="N32" s="13">
        <v>189</v>
      </c>
      <c r="O32" s="13">
        <v>189</v>
      </c>
      <c r="P32" s="13">
        <v>189</v>
      </c>
      <c r="Q32" s="84">
        <v>287.91322500000001</v>
      </c>
      <c r="R32" s="84">
        <v>299.56385</v>
      </c>
    </row>
    <row r="33" spans="1:18">
      <c r="A33" s="81">
        <v>1</v>
      </c>
      <c r="B33" s="81">
        <v>35</v>
      </c>
      <c r="C33" s="82" t="s">
        <v>1</v>
      </c>
      <c r="D33" s="81">
        <v>3500960</v>
      </c>
      <c r="E33" s="82" t="s">
        <v>149</v>
      </c>
      <c r="F33" s="13">
        <v>120</v>
      </c>
      <c r="G33" s="13">
        <v>0</v>
      </c>
      <c r="H33" s="13"/>
      <c r="I33" s="13">
        <v>4</v>
      </c>
      <c r="J33" s="13">
        <v>0</v>
      </c>
      <c r="K33" s="13">
        <v>124</v>
      </c>
      <c r="L33" s="13">
        <v>713</v>
      </c>
      <c r="M33" s="83">
        <v>0.17391304347826086</v>
      </c>
      <c r="N33" s="13">
        <v>124</v>
      </c>
      <c r="O33" s="13">
        <v>124</v>
      </c>
      <c r="P33" s="13">
        <v>124</v>
      </c>
      <c r="Q33" s="84">
        <v>133.68594999999999</v>
      </c>
      <c r="R33" s="84">
        <v>130.4573</v>
      </c>
    </row>
    <row r="34" spans="1:18">
      <c r="A34" s="81">
        <v>1</v>
      </c>
      <c r="B34" s="81">
        <v>35</v>
      </c>
      <c r="C34" s="82" t="s">
        <v>1</v>
      </c>
      <c r="D34" s="81">
        <v>3500990</v>
      </c>
      <c r="E34" s="82" t="s">
        <v>150</v>
      </c>
      <c r="F34" s="13">
        <v>3016</v>
      </c>
      <c r="G34" s="13">
        <v>21</v>
      </c>
      <c r="H34" s="13"/>
      <c r="I34" s="13">
        <v>28</v>
      </c>
      <c r="J34" s="13">
        <v>0</v>
      </c>
      <c r="K34" s="13">
        <v>3065</v>
      </c>
      <c r="L34" s="13">
        <v>11845</v>
      </c>
      <c r="M34" s="83">
        <v>0.25875897002954834</v>
      </c>
      <c r="N34" s="13">
        <v>3065</v>
      </c>
      <c r="O34" s="13">
        <v>3065</v>
      </c>
      <c r="P34" s="13">
        <v>3065</v>
      </c>
      <c r="Q34" s="84">
        <v>4653.5</v>
      </c>
      <c r="R34" s="84">
        <v>4854.25</v>
      </c>
    </row>
    <row r="35" spans="1:18">
      <c r="A35" s="81">
        <v>1</v>
      </c>
      <c r="B35" s="81">
        <v>35</v>
      </c>
      <c r="C35" s="82" t="s">
        <v>1</v>
      </c>
      <c r="D35" s="81">
        <v>3501020</v>
      </c>
      <c r="E35" s="82" t="s">
        <v>151</v>
      </c>
      <c r="F35" s="13">
        <v>22</v>
      </c>
      <c r="G35" s="13">
        <v>0</v>
      </c>
      <c r="H35" s="13"/>
      <c r="I35" s="13">
        <v>0</v>
      </c>
      <c r="J35" s="13">
        <v>0</v>
      </c>
      <c r="K35" s="13">
        <v>22</v>
      </c>
      <c r="L35" s="13">
        <v>90</v>
      </c>
      <c r="M35" s="83">
        <v>0.24444444444444444</v>
      </c>
      <c r="N35" s="13">
        <v>22</v>
      </c>
      <c r="O35" s="13">
        <v>22</v>
      </c>
      <c r="P35" s="13">
        <v>22</v>
      </c>
      <c r="Q35" s="84">
        <v>29.559249999999999</v>
      </c>
      <c r="R35" s="84">
        <v>29.140499999999999</v>
      </c>
    </row>
    <row r="36" spans="1:18">
      <c r="A36" s="81">
        <v>1</v>
      </c>
      <c r="B36" s="81">
        <v>35</v>
      </c>
      <c r="C36" s="82" t="s">
        <v>1</v>
      </c>
      <c r="D36" s="81">
        <v>3501050</v>
      </c>
      <c r="E36" s="82" t="s">
        <v>152</v>
      </c>
      <c r="F36" s="13">
        <v>78</v>
      </c>
      <c r="G36" s="13">
        <v>0</v>
      </c>
      <c r="H36" s="13"/>
      <c r="I36" s="13">
        <v>5</v>
      </c>
      <c r="J36" s="13">
        <v>0</v>
      </c>
      <c r="K36" s="13">
        <v>83</v>
      </c>
      <c r="L36" s="13">
        <v>284</v>
      </c>
      <c r="M36" s="83">
        <v>0.29225352112676056</v>
      </c>
      <c r="N36" s="13">
        <v>83</v>
      </c>
      <c r="O36" s="13">
        <v>83</v>
      </c>
      <c r="P36" s="13">
        <v>83</v>
      </c>
      <c r="Q36" s="84">
        <v>127.22030000000001</v>
      </c>
      <c r="R36" s="84">
        <v>132.68780000000001</v>
      </c>
    </row>
    <row r="37" spans="1:18">
      <c r="A37" s="81">
        <v>1</v>
      </c>
      <c r="B37" s="81">
        <v>35</v>
      </c>
      <c r="C37" s="82" t="s">
        <v>1</v>
      </c>
      <c r="D37" s="81">
        <v>3501080</v>
      </c>
      <c r="E37" s="82" t="s">
        <v>153</v>
      </c>
      <c r="F37" s="13">
        <v>4157</v>
      </c>
      <c r="G37" s="13">
        <v>0</v>
      </c>
      <c r="H37" s="13"/>
      <c r="I37" s="13">
        <v>58</v>
      </c>
      <c r="J37" s="13">
        <v>0</v>
      </c>
      <c r="K37" s="13">
        <v>4215</v>
      </c>
      <c r="L37" s="13">
        <v>14363</v>
      </c>
      <c r="M37" s="83">
        <v>0.29346236858594998</v>
      </c>
      <c r="N37" s="13">
        <v>4215</v>
      </c>
      <c r="O37" s="13">
        <v>4215</v>
      </c>
      <c r="P37" s="13">
        <v>4215</v>
      </c>
      <c r="Q37" s="84">
        <v>6953.5</v>
      </c>
      <c r="R37" s="84">
        <v>7441.75</v>
      </c>
    </row>
    <row r="38" spans="1:18">
      <c r="A38" s="81">
        <v>1</v>
      </c>
      <c r="B38" s="81">
        <v>35</v>
      </c>
      <c r="C38" s="82" t="s">
        <v>1</v>
      </c>
      <c r="D38" s="81">
        <v>3501110</v>
      </c>
      <c r="E38" s="82" t="s">
        <v>225</v>
      </c>
      <c r="F38" s="13">
        <v>5062</v>
      </c>
      <c r="G38" s="13">
        <v>0</v>
      </c>
      <c r="H38" s="13"/>
      <c r="I38" s="13">
        <v>20</v>
      </c>
      <c r="J38" s="13">
        <v>0</v>
      </c>
      <c r="K38" s="13">
        <v>5082</v>
      </c>
      <c r="L38" s="13">
        <v>14158</v>
      </c>
      <c r="M38" s="83">
        <v>0.35894900409662384</v>
      </c>
      <c r="N38" s="13">
        <v>5082</v>
      </c>
      <c r="O38" s="13">
        <v>5082</v>
      </c>
      <c r="P38" s="13">
        <v>5082</v>
      </c>
      <c r="Q38" s="84">
        <v>9311.8477500000008</v>
      </c>
      <c r="R38" s="84">
        <v>10665.511900000001</v>
      </c>
    </row>
    <row r="39" spans="1:18">
      <c r="A39" s="81">
        <v>1</v>
      </c>
      <c r="B39" s="81">
        <v>35</v>
      </c>
      <c r="C39" s="82" t="s">
        <v>1</v>
      </c>
      <c r="D39" s="81">
        <v>3501140</v>
      </c>
      <c r="E39" s="82" t="s">
        <v>155</v>
      </c>
      <c r="F39" s="13">
        <v>8</v>
      </c>
      <c r="G39" s="13">
        <v>0</v>
      </c>
      <c r="H39" s="13"/>
      <c r="I39" s="13">
        <v>0</v>
      </c>
      <c r="J39" s="13">
        <v>0</v>
      </c>
      <c r="K39" s="13">
        <v>8</v>
      </c>
      <c r="L39" s="13">
        <v>45</v>
      </c>
      <c r="M39" s="83">
        <v>0.17777777777777778</v>
      </c>
      <c r="N39" s="13">
        <v>0</v>
      </c>
      <c r="O39" s="13">
        <v>0</v>
      </c>
      <c r="P39" s="13">
        <v>0</v>
      </c>
      <c r="Q39" s="84">
        <v>0</v>
      </c>
      <c r="R39" s="84">
        <v>0</v>
      </c>
    </row>
    <row r="40" spans="1:18">
      <c r="A40" s="81">
        <v>1</v>
      </c>
      <c r="B40" s="81">
        <v>35</v>
      </c>
      <c r="C40" s="82" t="s">
        <v>1</v>
      </c>
      <c r="D40" s="81">
        <v>3501170</v>
      </c>
      <c r="E40" s="82" t="s">
        <v>156</v>
      </c>
      <c r="F40" s="13">
        <v>1436</v>
      </c>
      <c r="G40" s="13">
        <v>0</v>
      </c>
      <c r="H40" s="13"/>
      <c r="I40" s="13">
        <v>37</v>
      </c>
      <c r="J40" s="13">
        <v>0</v>
      </c>
      <c r="K40" s="13">
        <v>1473</v>
      </c>
      <c r="L40" s="13">
        <v>4817</v>
      </c>
      <c r="M40" s="83">
        <v>0.30579198671372221</v>
      </c>
      <c r="N40" s="13">
        <v>1473</v>
      </c>
      <c r="O40" s="13">
        <v>1473</v>
      </c>
      <c r="P40" s="13">
        <v>1473</v>
      </c>
      <c r="Q40" s="84">
        <v>2335.9991249999998</v>
      </c>
      <c r="R40" s="84">
        <v>2476.4868499999998</v>
      </c>
    </row>
    <row r="41" spans="1:18">
      <c r="A41" s="81">
        <v>1</v>
      </c>
      <c r="B41" s="81">
        <v>35</v>
      </c>
      <c r="C41" s="82" t="s">
        <v>1</v>
      </c>
      <c r="D41" s="81">
        <v>3501200</v>
      </c>
      <c r="E41" s="82" t="s">
        <v>157</v>
      </c>
      <c r="F41" s="13">
        <v>177</v>
      </c>
      <c r="G41" s="13">
        <v>0</v>
      </c>
      <c r="H41" s="13"/>
      <c r="I41" s="13">
        <v>2</v>
      </c>
      <c r="J41" s="13">
        <v>0</v>
      </c>
      <c r="K41" s="13">
        <v>179</v>
      </c>
      <c r="L41" s="13">
        <v>423</v>
      </c>
      <c r="M41" s="83">
        <v>0.42316784869976359</v>
      </c>
      <c r="N41" s="13">
        <v>179</v>
      </c>
      <c r="O41" s="13">
        <v>179</v>
      </c>
      <c r="P41" s="13">
        <v>179</v>
      </c>
      <c r="Q41" s="84">
        <v>379.42947499999997</v>
      </c>
      <c r="R41" s="84">
        <v>466.76234999999997</v>
      </c>
    </row>
    <row r="42" spans="1:18">
      <c r="A42" s="81">
        <v>1</v>
      </c>
      <c r="B42" s="81">
        <v>35</v>
      </c>
      <c r="C42" s="82" t="s">
        <v>1</v>
      </c>
      <c r="D42" s="81">
        <v>3501230</v>
      </c>
      <c r="E42" s="82" t="s">
        <v>158</v>
      </c>
      <c r="F42" s="13">
        <v>296</v>
      </c>
      <c r="G42" s="13">
        <v>0</v>
      </c>
      <c r="H42" s="13"/>
      <c r="I42" s="13">
        <v>4</v>
      </c>
      <c r="J42" s="13">
        <v>0</v>
      </c>
      <c r="K42" s="13">
        <v>300</v>
      </c>
      <c r="L42" s="13">
        <v>1167</v>
      </c>
      <c r="M42" s="83">
        <v>0.25706940874035988</v>
      </c>
      <c r="N42" s="13">
        <v>300</v>
      </c>
      <c r="O42" s="13">
        <v>300</v>
      </c>
      <c r="P42" s="13">
        <v>300</v>
      </c>
      <c r="Q42" s="84">
        <v>420.11827499999993</v>
      </c>
      <c r="R42" s="84">
        <v>422.05514999999991</v>
      </c>
    </row>
    <row r="43" spans="1:18">
      <c r="A43" s="81">
        <v>1</v>
      </c>
      <c r="B43" s="81">
        <v>35</v>
      </c>
      <c r="C43" s="82" t="s">
        <v>1</v>
      </c>
      <c r="D43" s="81">
        <v>3501260</v>
      </c>
      <c r="E43" s="82" t="s">
        <v>159</v>
      </c>
      <c r="F43" s="13">
        <v>2418</v>
      </c>
      <c r="G43" s="13">
        <v>12</v>
      </c>
      <c r="H43" s="13"/>
      <c r="I43" s="13">
        <v>57</v>
      </c>
      <c r="J43" s="13">
        <v>0</v>
      </c>
      <c r="K43" s="13">
        <v>2487</v>
      </c>
      <c r="L43" s="13">
        <v>11053</v>
      </c>
      <c r="M43" s="83">
        <v>0.22500678548810277</v>
      </c>
      <c r="N43" s="13">
        <v>2487</v>
      </c>
      <c r="O43" s="13">
        <v>2487</v>
      </c>
      <c r="P43" s="13">
        <v>2487</v>
      </c>
      <c r="Q43" s="84">
        <v>3497.5</v>
      </c>
      <c r="R43" s="84">
        <v>3553.75</v>
      </c>
    </row>
    <row r="44" spans="1:18">
      <c r="A44" s="81">
        <v>1</v>
      </c>
      <c r="B44" s="81">
        <v>35</v>
      </c>
      <c r="C44" s="82" t="s">
        <v>1</v>
      </c>
      <c r="D44" s="81">
        <v>3501290</v>
      </c>
      <c r="E44" s="82" t="s">
        <v>160</v>
      </c>
      <c r="F44" s="13">
        <v>30</v>
      </c>
      <c r="G44" s="13">
        <v>0</v>
      </c>
      <c r="H44" s="13"/>
      <c r="I44" s="13">
        <v>0</v>
      </c>
      <c r="J44" s="13">
        <v>0</v>
      </c>
      <c r="K44" s="13">
        <v>30</v>
      </c>
      <c r="L44" s="13">
        <v>151</v>
      </c>
      <c r="M44" s="83">
        <v>0.19867549668874171</v>
      </c>
      <c r="N44" s="13">
        <v>30</v>
      </c>
      <c r="O44" s="13">
        <v>30</v>
      </c>
      <c r="P44" s="13">
        <v>30</v>
      </c>
      <c r="Q44" s="84">
        <v>34.855650000000004</v>
      </c>
      <c r="R44" s="84">
        <v>33.237100000000005</v>
      </c>
    </row>
    <row r="45" spans="1:18">
      <c r="A45" s="81">
        <v>1</v>
      </c>
      <c r="B45" s="81">
        <v>35</v>
      </c>
      <c r="C45" s="82" t="s">
        <v>1</v>
      </c>
      <c r="D45" s="81">
        <v>3501320</v>
      </c>
      <c r="E45" s="82" t="s">
        <v>161</v>
      </c>
      <c r="F45" s="13">
        <v>10</v>
      </c>
      <c r="G45" s="13">
        <v>0</v>
      </c>
      <c r="H45" s="13"/>
      <c r="I45" s="13">
        <v>0</v>
      </c>
      <c r="J45" s="13">
        <v>0</v>
      </c>
      <c r="K45" s="13">
        <v>10</v>
      </c>
      <c r="L45" s="13">
        <v>37</v>
      </c>
      <c r="M45" s="83">
        <v>0.27027027027027029</v>
      </c>
      <c r="N45" s="13">
        <v>10</v>
      </c>
      <c r="O45" s="13">
        <v>10</v>
      </c>
      <c r="P45" s="13">
        <v>10</v>
      </c>
      <c r="Q45" s="84">
        <v>14.541025000000001</v>
      </c>
      <c r="R45" s="84">
        <v>14.846650000000002</v>
      </c>
    </row>
    <row r="46" spans="1:18">
      <c r="A46" s="81">
        <v>1</v>
      </c>
      <c r="B46" s="81">
        <v>35</v>
      </c>
      <c r="C46" s="82" t="s">
        <v>1</v>
      </c>
      <c r="D46" s="81">
        <v>3501350</v>
      </c>
      <c r="E46" s="82" t="s">
        <v>162</v>
      </c>
      <c r="F46" s="13">
        <v>111</v>
      </c>
      <c r="G46" s="13">
        <v>0</v>
      </c>
      <c r="H46" s="13"/>
      <c r="I46" s="13">
        <v>3</v>
      </c>
      <c r="J46" s="13">
        <v>0</v>
      </c>
      <c r="K46" s="13">
        <v>114</v>
      </c>
      <c r="L46" s="13">
        <v>498</v>
      </c>
      <c r="M46" s="83">
        <v>0.2289156626506024</v>
      </c>
      <c r="N46" s="13">
        <v>114</v>
      </c>
      <c r="O46" s="13">
        <v>114</v>
      </c>
      <c r="P46" s="13">
        <v>114</v>
      </c>
      <c r="Q46" s="84">
        <v>144.22785000000002</v>
      </c>
      <c r="R46" s="84">
        <v>138.04410000000004</v>
      </c>
    </row>
    <row r="47" spans="1:18">
      <c r="A47" s="81">
        <v>1</v>
      </c>
      <c r="B47" s="81">
        <v>35</v>
      </c>
      <c r="C47" s="82" t="s">
        <v>1</v>
      </c>
      <c r="D47" s="81">
        <v>3501380</v>
      </c>
      <c r="E47" s="82" t="s">
        <v>163</v>
      </c>
      <c r="F47" s="13">
        <v>55</v>
      </c>
      <c r="G47" s="13">
        <v>0</v>
      </c>
      <c r="H47" s="13"/>
      <c r="I47" s="13">
        <v>2</v>
      </c>
      <c r="J47" s="13">
        <v>0</v>
      </c>
      <c r="K47" s="13">
        <v>57</v>
      </c>
      <c r="L47" s="13">
        <v>211</v>
      </c>
      <c r="M47" s="83">
        <v>0.27014218009478674</v>
      </c>
      <c r="N47" s="13">
        <v>57</v>
      </c>
      <c r="O47" s="13">
        <v>57</v>
      </c>
      <c r="P47" s="13">
        <v>57</v>
      </c>
      <c r="Q47" s="84">
        <v>82.855575000000016</v>
      </c>
      <c r="R47" s="84">
        <v>84.584950000000021</v>
      </c>
    </row>
    <row r="48" spans="1:18">
      <c r="A48" s="81">
        <v>1</v>
      </c>
      <c r="B48" s="81">
        <v>35</v>
      </c>
      <c r="C48" s="82" t="s">
        <v>1</v>
      </c>
      <c r="D48" s="81">
        <v>3501410</v>
      </c>
      <c r="E48" s="82" t="s">
        <v>164</v>
      </c>
      <c r="F48" s="13">
        <v>140</v>
      </c>
      <c r="G48" s="13">
        <v>0</v>
      </c>
      <c r="H48" s="13"/>
      <c r="I48" s="13">
        <v>1</v>
      </c>
      <c r="J48" s="13">
        <v>0</v>
      </c>
      <c r="K48" s="13">
        <v>141</v>
      </c>
      <c r="L48" s="13">
        <v>791</v>
      </c>
      <c r="M48" s="83">
        <v>0.17825537294563842</v>
      </c>
      <c r="N48" s="13">
        <v>141</v>
      </c>
      <c r="O48" s="13">
        <v>141</v>
      </c>
      <c r="P48" s="13">
        <v>141</v>
      </c>
      <c r="Q48" s="84">
        <v>154.32165000000003</v>
      </c>
      <c r="R48" s="84">
        <v>149.88110000000003</v>
      </c>
    </row>
    <row r="49" spans="1:18">
      <c r="A49" s="81">
        <v>1</v>
      </c>
      <c r="B49" s="81">
        <v>35</v>
      </c>
      <c r="C49" s="82" t="s">
        <v>1</v>
      </c>
      <c r="D49" s="81">
        <v>3501470</v>
      </c>
      <c r="E49" s="82" t="s">
        <v>165</v>
      </c>
      <c r="F49" s="13">
        <v>31</v>
      </c>
      <c r="G49" s="13">
        <v>0</v>
      </c>
      <c r="H49" s="13"/>
      <c r="I49" s="13">
        <v>1</v>
      </c>
      <c r="J49" s="13">
        <v>0</v>
      </c>
      <c r="K49" s="13">
        <v>32</v>
      </c>
      <c r="L49" s="13">
        <v>137</v>
      </c>
      <c r="M49" s="83">
        <v>0.23357664233576642</v>
      </c>
      <c r="N49" s="13">
        <v>32</v>
      </c>
      <c r="O49" s="13">
        <v>32</v>
      </c>
      <c r="P49" s="13">
        <v>32</v>
      </c>
      <c r="Q49" s="84">
        <v>41.273524999999992</v>
      </c>
      <c r="R49" s="84">
        <v>39.891649999999998</v>
      </c>
    </row>
    <row r="50" spans="1:18">
      <c r="A50" s="81">
        <v>1</v>
      </c>
      <c r="B50" s="81">
        <v>35</v>
      </c>
      <c r="C50" s="82" t="s">
        <v>1</v>
      </c>
      <c r="D50" s="81">
        <v>3501500</v>
      </c>
      <c r="E50" s="82" t="s">
        <v>166</v>
      </c>
      <c r="F50" s="13">
        <v>4943</v>
      </c>
      <c r="G50" s="13">
        <v>11</v>
      </c>
      <c r="H50" s="13"/>
      <c r="I50" s="13">
        <v>65</v>
      </c>
      <c r="J50" s="13">
        <v>0</v>
      </c>
      <c r="K50" s="13">
        <v>5019</v>
      </c>
      <c r="L50" s="13">
        <v>26774</v>
      </c>
      <c r="M50" s="83">
        <v>0.18745798162396354</v>
      </c>
      <c r="N50" s="13">
        <v>5019</v>
      </c>
      <c r="O50" s="13">
        <v>5019</v>
      </c>
      <c r="P50" s="13">
        <v>5019</v>
      </c>
      <c r="Q50" s="84">
        <v>8561.5</v>
      </c>
      <c r="R50" s="84">
        <v>9250.75</v>
      </c>
    </row>
    <row r="51" spans="1:18">
      <c r="A51" s="81">
        <v>1</v>
      </c>
      <c r="B51" s="81">
        <v>35</v>
      </c>
      <c r="C51" s="82" t="s">
        <v>1</v>
      </c>
      <c r="D51" s="81">
        <v>3501530</v>
      </c>
      <c r="E51" s="82" t="s">
        <v>167</v>
      </c>
      <c r="F51" s="13">
        <v>464</v>
      </c>
      <c r="G51" s="13">
        <v>0</v>
      </c>
      <c r="H51" s="13"/>
      <c r="I51" s="13">
        <v>25</v>
      </c>
      <c r="J51" s="13">
        <v>0</v>
      </c>
      <c r="K51" s="13">
        <v>489</v>
      </c>
      <c r="L51" s="13">
        <v>1638</v>
      </c>
      <c r="M51" s="83">
        <v>0.29853479853479853</v>
      </c>
      <c r="N51" s="13">
        <v>489</v>
      </c>
      <c r="O51" s="13">
        <v>489</v>
      </c>
      <c r="P51" s="13">
        <v>489</v>
      </c>
      <c r="Q51" s="84">
        <v>759.47834999999998</v>
      </c>
      <c r="R51" s="84">
        <v>796.1570999999999</v>
      </c>
    </row>
    <row r="52" spans="1:18">
      <c r="A52" s="81">
        <v>1</v>
      </c>
      <c r="B52" s="81">
        <v>35</v>
      </c>
      <c r="C52" s="82" t="s">
        <v>1</v>
      </c>
      <c r="D52" s="81">
        <v>3501590</v>
      </c>
      <c r="E52" s="82" t="s">
        <v>168</v>
      </c>
      <c r="F52" s="13">
        <v>36</v>
      </c>
      <c r="G52" s="13">
        <v>0</v>
      </c>
      <c r="H52" s="13"/>
      <c r="I52" s="13">
        <v>1</v>
      </c>
      <c r="J52" s="13">
        <v>0</v>
      </c>
      <c r="K52" s="13">
        <v>37</v>
      </c>
      <c r="L52" s="13">
        <v>147</v>
      </c>
      <c r="M52" s="83">
        <v>0.25170068027210885</v>
      </c>
      <c r="N52" s="13">
        <v>37</v>
      </c>
      <c r="O52" s="13">
        <v>37</v>
      </c>
      <c r="P52" s="13">
        <v>37</v>
      </c>
      <c r="Q52" s="84">
        <v>50.946775000000002</v>
      </c>
      <c r="R52" s="84">
        <v>50.796150000000004</v>
      </c>
    </row>
    <row r="53" spans="1:18">
      <c r="A53" s="81">
        <v>1</v>
      </c>
      <c r="B53" s="81">
        <v>35</v>
      </c>
      <c r="C53" s="82" t="s">
        <v>1</v>
      </c>
      <c r="D53" s="81">
        <v>3501620</v>
      </c>
      <c r="E53" s="82" t="s">
        <v>169</v>
      </c>
      <c r="F53" s="13">
        <v>161</v>
      </c>
      <c r="G53" s="13">
        <v>0</v>
      </c>
      <c r="H53" s="13"/>
      <c r="I53" s="13">
        <v>1</v>
      </c>
      <c r="J53" s="13">
        <v>0</v>
      </c>
      <c r="K53" s="13">
        <v>162</v>
      </c>
      <c r="L53" s="13">
        <v>560</v>
      </c>
      <c r="M53" s="83">
        <v>0.28928571428571431</v>
      </c>
      <c r="N53" s="13">
        <v>162</v>
      </c>
      <c r="O53" s="13">
        <v>162</v>
      </c>
      <c r="P53" s="13">
        <v>162</v>
      </c>
      <c r="Q53" s="84">
        <v>246.70200000000006</v>
      </c>
      <c r="R53" s="84">
        <v>256.65200000000004</v>
      </c>
    </row>
    <row r="54" spans="1:18">
      <c r="A54" s="81">
        <v>1</v>
      </c>
      <c r="B54" s="81">
        <v>35</v>
      </c>
      <c r="C54" s="82" t="s">
        <v>1</v>
      </c>
      <c r="D54" s="81">
        <v>3501650</v>
      </c>
      <c r="E54" s="82" t="s">
        <v>170</v>
      </c>
      <c r="F54" s="13">
        <v>92</v>
      </c>
      <c r="G54" s="13">
        <v>0</v>
      </c>
      <c r="H54" s="13"/>
      <c r="I54" s="13">
        <v>0</v>
      </c>
      <c r="J54" s="13">
        <v>0</v>
      </c>
      <c r="K54" s="13">
        <v>92</v>
      </c>
      <c r="L54" s="13">
        <v>3202</v>
      </c>
      <c r="M54" s="83">
        <v>2.8732042473454091E-2</v>
      </c>
      <c r="N54" s="13">
        <v>92</v>
      </c>
      <c r="O54" s="13">
        <v>0</v>
      </c>
      <c r="P54" s="13">
        <v>0</v>
      </c>
      <c r="Q54" s="84">
        <v>0</v>
      </c>
      <c r="R54" s="84">
        <v>0</v>
      </c>
    </row>
    <row r="55" spans="1:18">
      <c r="A55" s="81">
        <v>1</v>
      </c>
      <c r="B55" s="81">
        <v>35</v>
      </c>
      <c r="C55" s="82" t="s">
        <v>1</v>
      </c>
      <c r="D55" s="81">
        <v>3501680</v>
      </c>
      <c r="E55" s="82" t="s">
        <v>171</v>
      </c>
      <c r="F55" s="13">
        <v>1997</v>
      </c>
      <c r="G55" s="13">
        <v>0</v>
      </c>
      <c r="H55" s="13"/>
      <c r="I55" s="13">
        <v>37</v>
      </c>
      <c r="J55" s="13">
        <v>0</v>
      </c>
      <c r="K55" s="13">
        <v>2034</v>
      </c>
      <c r="L55" s="13">
        <v>9208</v>
      </c>
      <c r="M55" s="83">
        <v>0.22089487402258906</v>
      </c>
      <c r="N55" s="13">
        <v>2034</v>
      </c>
      <c r="O55" s="13">
        <v>2034</v>
      </c>
      <c r="P55" s="13">
        <v>2034</v>
      </c>
      <c r="Q55" s="84">
        <v>2705.5</v>
      </c>
      <c r="R55" s="84">
        <v>2705.5</v>
      </c>
    </row>
    <row r="56" spans="1:18">
      <c r="A56" s="81">
        <v>1</v>
      </c>
      <c r="B56" s="81">
        <v>35</v>
      </c>
      <c r="C56" s="82" t="s">
        <v>1</v>
      </c>
      <c r="D56" s="81">
        <v>3501710</v>
      </c>
      <c r="E56" s="82" t="s">
        <v>172</v>
      </c>
      <c r="F56" s="13">
        <v>60</v>
      </c>
      <c r="G56" s="13">
        <v>0</v>
      </c>
      <c r="H56" s="13"/>
      <c r="I56" s="13">
        <v>2</v>
      </c>
      <c r="J56" s="13">
        <v>0</v>
      </c>
      <c r="K56" s="13">
        <v>62</v>
      </c>
      <c r="L56" s="13">
        <v>445</v>
      </c>
      <c r="M56" s="83">
        <v>0.1393258426966292</v>
      </c>
      <c r="N56" s="13">
        <v>62</v>
      </c>
      <c r="O56" s="13">
        <v>0</v>
      </c>
      <c r="P56" s="13">
        <v>62</v>
      </c>
      <c r="Q56" s="84">
        <v>62</v>
      </c>
      <c r="R56" s="84">
        <v>62</v>
      </c>
    </row>
    <row r="57" spans="1:18">
      <c r="A57" s="81">
        <v>1</v>
      </c>
      <c r="B57" s="81">
        <v>35</v>
      </c>
      <c r="C57" s="82" t="s">
        <v>1</v>
      </c>
      <c r="D57" s="81">
        <v>3501740</v>
      </c>
      <c r="E57" s="82" t="s">
        <v>173</v>
      </c>
      <c r="F57" s="13">
        <v>795</v>
      </c>
      <c r="G57" s="13">
        <v>0</v>
      </c>
      <c r="H57" s="13"/>
      <c r="I57" s="13">
        <v>18</v>
      </c>
      <c r="J57" s="13">
        <v>0</v>
      </c>
      <c r="K57" s="13">
        <v>813</v>
      </c>
      <c r="L57" s="13">
        <v>3733</v>
      </c>
      <c r="M57" s="83">
        <v>0.21778730243771766</v>
      </c>
      <c r="N57" s="13">
        <v>813</v>
      </c>
      <c r="O57" s="13">
        <v>813</v>
      </c>
      <c r="P57" s="13">
        <v>813</v>
      </c>
      <c r="Q57" s="84">
        <v>986.5489500000001</v>
      </c>
      <c r="R57" s="84">
        <v>928.69930000000011</v>
      </c>
    </row>
    <row r="58" spans="1:18">
      <c r="A58" s="81">
        <v>1</v>
      </c>
      <c r="B58" s="81">
        <v>35</v>
      </c>
      <c r="C58" s="82" t="s">
        <v>1</v>
      </c>
      <c r="D58" s="81">
        <v>3501770</v>
      </c>
      <c r="E58" s="82" t="s">
        <v>174</v>
      </c>
      <c r="F58" s="13">
        <v>249</v>
      </c>
      <c r="G58" s="13">
        <v>0</v>
      </c>
      <c r="H58" s="13"/>
      <c r="I58" s="13">
        <v>1</v>
      </c>
      <c r="J58" s="13">
        <v>0</v>
      </c>
      <c r="K58" s="13">
        <v>250</v>
      </c>
      <c r="L58" s="13">
        <v>533</v>
      </c>
      <c r="M58" s="83">
        <v>0.46904315196998125</v>
      </c>
      <c r="N58" s="13">
        <v>250</v>
      </c>
      <c r="O58" s="13">
        <v>250</v>
      </c>
      <c r="P58" s="13">
        <v>250</v>
      </c>
      <c r="Q58" s="84">
        <v>575.90522500000009</v>
      </c>
      <c r="R58" s="84">
        <v>734.85185000000013</v>
      </c>
    </row>
    <row r="59" spans="1:18">
      <c r="A59" s="81">
        <v>1</v>
      </c>
      <c r="B59" s="81">
        <v>35</v>
      </c>
      <c r="C59" s="82" t="s">
        <v>1</v>
      </c>
      <c r="D59" s="81">
        <v>3501800</v>
      </c>
      <c r="E59" s="82" t="s">
        <v>175</v>
      </c>
      <c r="F59" s="13">
        <v>19</v>
      </c>
      <c r="G59" s="13">
        <v>0</v>
      </c>
      <c r="H59" s="13"/>
      <c r="I59" s="13">
        <v>0</v>
      </c>
      <c r="J59" s="13">
        <v>0</v>
      </c>
      <c r="K59" s="13">
        <v>19</v>
      </c>
      <c r="L59" s="13">
        <v>68</v>
      </c>
      <c r="M59" s="83">
        <v>0.27941176470588236</v>
      </c>
      <c r="N59" s="13">
        <v>19</v>
      </c>
      <c r="O59" s="13">
        <v>19</v>
      </c>
      <c r="P59" s="13">
        <v>19</v>
      </c>
      <c r="Q59" s="84">
        <v>28.278100000000002</v>
      </c>
      <c r="R59" s="84">
        <v>29.150600000000001</v>
      </c>
    </row>
    <row r="60" spans="1:18">
      <c r="A60" s="81">
        <v>1</v>
      </c>
      <c r="B60" s="81">
        <v>35</v>
      </c>
      <c r="C60" s="82" t="s">
        <v>1</v>
      </c>
      <c r="D60" s="81">
        <v>3501830</v>
      </c>
      <c r="E60" s="82" t="s">
        <v>176</v>
      </c>
      <c r="F60" s="13">
        <v>45</v>
      </c>
      <c r="G60" s="13">
        <v>0</v>
      </c>
      <c r="H60" s="13"/>
      <c r="I60" s="13">
        <v>1</v>
      </c>
      <c r="J60" s="13">
        <v>0</v>
      </c>
      <c r="K60" s="13">
        <v>46</v>
      </c>
      <c r="L60" s="13">
        <v>194</v>
      </c>
      <c r="M60" s="83">
        <v>0.23711340206185566</v>
      </c>
      <c r="N60" s="13">
        <v>46</v>
      </c>
      <c r="O60" s="13">
        <v>46</v>
      </c>
      <c r="P60" s="13">
        <v>46</v>
      </c>
      <c r="Q60" s="84">
        <v>60.161049999999989</v>
      </c>
      <c r="R60" s="84">
        <v>58.547299999999986</v>
      </c>
    </row>
    <row r="61" spans="1:18">
      <c r="A61" s="81">
        <v>1</v>
      </c>
      <c r="B61" s="81">
        <v>35</v>
      </c>
      <c r="C61" s="82" t="s">
        <v>1</v>
      </c>
      <c r="D61" s="81">
        <v>3501980</v>
      </c>
      <c r="E61" s="82" t="s">
        <v>177</v>
      </c>
      <c r="F61" s="13">
        <v>115</v>
      </c>
      <c r="G61" s="13">
        <v>0</v>
      </c>
      <c r="H61" s="13"/>
      <c r="I61" s="13">
        <v>1</v>
      </c>
      <c r="J61" s="13">
        <v>0</v>
      </c>
      <c r="K61" s="13">
        <v>116</v>
      </c>
      <c r="L61" s="13">
        <v>339</v>
      </c>
      <c r="M61" s="83">
        <v>0.34218289085545722</v>
      </c>
      <c r="N61" s="13">
        <v>116</v>
      </c>
      <c r="O61" s="13">
        <v>116</v>
      </c>
      <c r="P61" s="13">
        <v>116</v>
      </c>
      <c r="Q61" s="84">
        <v>204.49137499999998</v>
      </c>
      <c r="R61" s="84">
        <v>229.79894999999999</v>
      </c>
    </row>
    <row r="62" spans="1:18">
      <c r="A62" s="81">
        <v>1</v>
      </c>
      <c r="B62" s="81">
        <v>35</v>
      </c>
      <c r="C62" s="82" t="s">
        <v>1</v>
      </c>
      <c r="D62" s="81">
        <v>3501860</v>
      </c>
      <c r="E62" s="82" t="s">
        <v>178</v>
      </c>
      <c r="F62" s="13">
        <v>145</v>
      </c>
      <c r="G62" s="13">
        <v>0</v>
      </c>
      <c r="H62" s="13"/>
      <c r="I62" s="13">
        <v>5</v>
      </c>
      <c r="J62" s="13">
        <v>0</v>
      </c>
      <c r="K62" s="13">
        <v>150</v>
      </c>
      <c r="L62" s="13">
        <v>456</v>
      </c>
      <c r="M62" s="83">
        <v>0.32894736842105265</v>
      </c>
      <c r="N62" s="13">
        <v>150</v>
      </c>
      <c r="O62" s="13">
        <v>150</v>
      </c>
      <c r="P62" s="13">
        <v>150</v>
      </c>
      <c r="Q62" s="84">
        <v>255.45300000000003</v>
      </c>
      <c r="R62" s="84">
        <v>281.95080000000007</v>
      </c>
    </row>
    <row r="63" spans="1:18">
      <c r="A63" s="81">
        <v>1</v>
      </c>
      <c r="B63" s="81">
        <v>35</v>
      </c>
      <c r="C63" s="82" t="s">
        <v>1</v>
      </c>
      <c r="D63" s="81">
        <v>3501890</v>
      </c>
      <c r="E63" s="82" t="s">
        <v>179</v>
      </c>
      <c r="F63" s="13">
        <v>687</v>
      </c>
      <c r="G63" s="13">
        <v>0</v>
      </c>
      <c r="H63" s="13"/>
      <c r="I63" s="13">
        <v>16</v>
      </c>
      <c r="J63" s="13">
        <v>0</v>
      </c>
      <c r="K63" s="13">
        <v>703</v>
      </c>
      <c r="L63" s="13">
        <v>3662</v>
      </c>
      <c r="M63" s="83">
        <v>0.19197160021845985</v>
      </c>
      <c r="N63" s="13">
        <v>703</v>
      </c>
      <c r="O63" s="13">
        <v>703</v>
      </c>
      <c r="P63" s="13">
        <v>703</v>
      </c>
      <c r="Q63" s="84">
        <v>802.34529999999995</v>
      </c>
      <c r="R63" s="84">
        <v>769.23019999999997</v>
      </c>
    </row>
    <row r="64" spans="1:18">
      <c r="A64" s="81">
        <v>1</v>
      </c>
      <c r="B64" s="81">
        <v>35</v>
      </c>
      <c r="C64" s="82" t="s">
        <v>1</v>
      </c>
      <c r="D64" s="81">
        <v>3501920</v>
      </c>
      <c r="E64" s="82" t="s">
        <v>180</v>
      </c>
      <c r="F64" s="13">
        <v>3</v>
      </c>
      <c r="G64" s="13">
        <v>0</v>
      </c>
      <c r="H64" s="13"/>
      <c r="I64" s="13">
        <v>0</v>
      </c>
      <c r="J64" s="13">
        <v>0</v>
      </c>
      <c r="K64" s="13">
        <v>3</v>
      </c>
      <c r="L64" s="13">
        <v>16</v>
      </c>
      <c r="M64" s="83">
        <v>0.1875</v>
      </c>
      <c r="N64" s="13">
        <v>0</v>
      </c>
      <c r="O64" s="13">
        <v>0</v>
      </c>
      <c r="P64" s="13">
        <v>0</v>
      </c>
      <c r="Q64" s="84">
        <v>0</v>
      </c>
      <c r="R64" s="84">
        <v>0</v>
      </c>
    </row>
    <row r="65" spans="1:18">
      <c r="A65" s="81">
        <v>1</v>
      </c>
      <c r="B65" s="81">
        <v>35</v>
      </c>
      <c r="C65" s="82" t="s">
        <v>1</v>
      </c>
      <c r="D65" s="81">
        <v>3501950</v>
      </c>
      <c r="E65" s="82" t="s">
        <v>181</v>
      </c>
      <c r="F65" s="13">
        <v>78</v>
      </c>
      <c r="G65" s="13">
        <v>0</v>
      </c>
      <c r="H65" s="13"/>
      <c r="I65" s="13">
        <v>2</v>
      </c>
      <c r="J65" s="13">
        <v>0</v>
      </c>
      <c r="K65" s="13">
        <v>80</v>
      </c>
      <c r="L65" s="13">
        <v>239</v>
      </c>
      <c r="M65" s="83">
        <v>0.33472803347280333</v>
      </c>
      <c r="N65" s="13">
        <v>80</v>
      </c>
      <c r="O65" s="13">
        <v>80</v>
      </c>
      <c r="P65" s="13">
        <v>80</v>
      </c>
      <c r="Q65" s="84">
        <v>138.37887499999999</v>
      </c>
      <c r="R65" s="84">
        <v>153.99394999999998</v>
      </c>
    </row>
    <row r="66" spans="1:18">
      <c r="A66" s="81">
        <v>1</v>
      </c>
      <c r="B66" s="81">
        <v>35</v>
      </c>
      <c r="C66" s="82" t="s">
        <v>1</v>
      </c>
      <c r="D66" s="81">
        <v>3502010</v>
      </c>
      <c r="E66" s="82" t="s">
        <v>182</v>
      </c>
      <c r="F66" s="13">
        <v>130</v>
      </c>
      <c r="G66" s="13">
        <v>0</v>
      </c>
      <c r="H66" s="13"/>
      <c r="I66" s="13">
        <v>6</v>
      </c>
      <c r="J66" s="13">
        <v>0</v>
      </c>
      <c r="K66" s="13">
        <v>136</v>
      </c>
      <c r="L66" s="13">
        <v>584</v>
      </c>
      <c r="M66" s="83">
        <v>0.23287671232876711</v>
      </c>
      <c r="N66" s="13">
        <v>136</v>
      </c>
      <c r="O66" s="13">
        <v>136</v>
      </c>
      <c r="P66" s="13">
        <v>136</v>
      </c>
      <c r="Q66" s="84">
        <v>174.9178</v>
      </c>
      <c r="R66" s="84">
        <v>168.8228</v>
      </c>
    </row>
    <row r="67" spans="1:18">
      <c r="A67" s="81">
        <v>1</v>
      </c>
      <c r="B67" s="81">
        <v>35</v>
      </c>
      <c r="C67" s="82" t="s">
        <v>1</v>
      </c>
      <c r="D67" s="81">
        <v>3502040</v>
      </c>
      <c r="E67" s="82" t="s">
        <v>183</v>
      </c>
      <c r="F67" s="13">
        <v>108</v>
      </c>
      <c r="G67" s="13">
        <v>0</v>
      </c>
      <c r="H67" s="13"/>
      <c r="I67" s="13">
        <v>3</v>
      </c>
      <c r="J67" s="13">
        <v>0</v>
      </c>
      <c r="K67" s="13">
        <v>111</v>
      </c>
      <c r="L67" s="13">
        <v>440</v>
      </c>
      <c r="M67" s="83">
        <v>0.25227272727272726</v>
      </c>
      <c r="N67" s="13">
        <v>111</v>
      </c>
      <c r="O67" s="13">
        <v>111</v>
      </c>
      <c r="P67" s="13">
        <v>111</v>
      </c>
      <c r="Q67" s="84">
        <v>153.12299999999999</v>
      </c>
      <c r="R67" s="84">
        <v>152.798</v>
      </c>
    </row>
    <row r="68" spans="1:18">
      <c r="A68" s="81">
        <v>1</v>
      </c>
      <c r="B68" s="81">
        <v>35</v>
      </c>
      <c r="C68" s="82" t="s">
        <v>1</v>
      </c>
      <c r="D68" s="81">
        <v>3502070</v>
      </c>
      <c r="E68" s="82" t="s">
        <v>184</v>
      </c>
      <c r="F68" s="13">
        <v>234</v>
      </c>
      <c r="G68" s="13">
        <v>0</v>
      </c>
      <c r="H68" s="13"/>
      <c r="I68" s="13">
        <v>3</v>
      </c>
      <c r="J68" s="13">
        <v>0</v>
      </c>
      <c r="K68" s="13">
        <v>237</v>
      </c>
      <c r="L68" s="13">
        <v>1607</v>
      </c>
      <c r="M68" s="83">
        <v>0.14747977598008713</v>
      </c>
      <c r="N68" s="13">
        <v>237</v>
      </c>
      <c r="O68" s="13">
        <v>0</v>
      </c>
      <c r="P68" s="13">
        <v>237</v>
      </c>
      <c r="Q68" s="84">
        <v>237.00000000000003</v>
      </c>
      <c r="R68" s="84">
        <v>237.00000000000003</v>
      </c>
    </row>
    <row r="69" spans="1:18">
      <c r="A69" s="81">
        <v>1</v>
      </c>
      <c r="B69" s="81">
        <v>35</v>
      </c>
      <c r="C69" s="82" t="s">
        <v>1</v>
      </c>
      <c r="D69" s="81">
        <v>3502100</v>
      </c>
      <c r="E69" s="82" t="s">
        <v>185</v>
      </c>
      <c r="F69" s="13">
        <v>841</v>
      </c>
      <c r="G69" s="13">
        <v>29</v>
      </c>
      <c r="H69" s="13"/>
      <c r="I69" s="13">
        <v>9</v>
      </c>
      <c r="J69" s="13">
        <v>0</v>
      </c>
      <c r="K69" s="13">
        <v>879</v>
      </c>
      <c r="L69" s="13">
        <v>3055</v>
      </c>
      <c r="M69" s="83">
        <v>0.28772504091653028</v>
      </c>
      <c r="N69" s="13">
        <v>879</v>
      </c>
      <c r="O69" s="13">
        <v>879</v>
      </c>
      <c r="P69" s="13">
        <v>879</v>
      </c>
      <c r="Q69" s="84">
        <v>1333.9278750000001</v>
      </c>
      <c r="R69" s="84">
        <v>1385.82475</v>
      </c>
    </row>
    <row r="70" spans="1:18">
      <c r="A70" s="81">
        <v>1</v>
      </c>
      <c r="B70" s="81">
        <v>35</v>
      </c>
      <c r="C70" s="82" t="s">
        <v>1</v>
      </c>
      <c r="D70" s="81">
        <v>3502130</v>
      </c>
      <c r="E70" s="82" t="s">
        <v>186</v>
      </c>
      <c r="F70" s="13">
        <v>67</v>
      </c>
      <c r="G70" s="13">
        <v>0</v>
      </c>
      <c r="H70" s="13"/>
      <c r="I70" s="13">
        <v>0</v>
      </c>
      <c r="J70" s="13">
        <v>0</v>
      </c>
      <c r="K70" s="13">
        <v>67</v>
      </c>
      <c r="L70" s="13">
        <v>201</v>
      </c>
      <c r="M70" s="83">
        <v>0.33333333333333331</v>
      </c>
      <c r="N70" s="13">
        <v>67</v>
      </c>
      <c r="O70" s="13">
        <v>67</v>
      </c>
      <c r="P70" s="13">
        <v>67</v>
      </c>
      <c r="Q70" s="84">
        <v>115.46612499999995</v>
      </c>
      <c r="R70" s="84">
        <v>128.24804999999995</v>
      </c>
    </row>
    <row r="71" spans="1:18">
      <c r="A71" s="81">
        <v>1</v>
      </c>
      <c r="B71" s="81">
        <v>35</v>
      </c>
      <c r="C71" s="82" t="s">
        <v>1</v>
      </c>
      <c r="D71" s="81">
        <v>3502160</v>
      </c>
      <c r="E71" s="82" t="s">
        <v>187</v>
      </c>
      <c r="F71" s="13">
        <v>146</v>
      </c>
      <c r="G71" s="13">
        <v>0</v>
      </c>
      <c r="H71" s="13"/>
      <c r="I71" s="13">
        <v>4</v>
      </c>
      <c r="J71" s="13">
        <v>0</v>
      </c>
      <c r="K71" s="13">
        <v>150</v>
      </c>
      <c r="L71" s="13">
        <v>509</v>
      </c>
      <c r="M71" s="83">
        <v>0.29469548133595286</v>
      </c>
      <c r="N71" s="13">
        <v>150</v>
      </c>
      <c r="O71" s="13">
        <v>150</v>
      </c>
      <c r="P71" s="13">
        <v>150</v>
      </c>
      <c r="Q71" s="84">
        <v>231.118425</v>
      </c>
      <c r="R71" s="84">
        <v>241.53905000000003</v>
      </c>
    </row>
    <row r="72" spans="1:18">
      <c r="A72" s="81">
        <v>1</v>
      </c>
      <c r="B72" s="81">
        <v>35</v>
      </c>
      <c r="C72" s="82" t="s">
        <v>1</v>
      </c>
      <c r="D72" s="81">
        <v>3502190</v>
      </c>
      <c r="E72" s="82" t="s">
        <v>188</v>
      </c>
      <c r="F72" s="13">
        <v>292</v>
      </c>
      <c r="G72" s="13">
        <v>0</v>
      </c>
      <c r="H72" s="13"/>
      <c r="I72" s="13">
        <v>7</v>
      </c>
      <c r="J72" s="13">
        <v>0</v>
      </c>
      <c r="K72" s="13">
        <v>299</v>
      </c>
      <c r="L72" s="13">
        <v>974</v>
      </c>
      <c r="M72" s="83">
        <v>0.30698151950718688</v>
      </c>
      <c r="N72" s="13">
        <v>299</v>
      </c>
      <c r="O72" s="13">
        <v>299</v>
      </c>
      <c r="P72" s="13">
        <v>299</v>
      </c>
      <c r="Q72" s="84">
        <v>476.10575000000017</v>
      </c>
      <c r="R72" s="84">
        <v>505.9607000000002</v>
      </c>
    </row>
    <row r="73" spans="1:18">
      <c r="A73" s="81">
        <v>1</v>
      </c>
      <c r="B73" s="81">
        <v>35</v>
      </c>
      <c r="C73" s="82" t="s">
        <v>1</v>
      </c>
      <c r="D73" s="81">
        <v>3502220</v>
      </c>
      <c r="E73" s="82" t="s">
        <v>189</v>
      </c>
      <c r="F73" s="13">
        <v>62</v>
      </c>
      <c r="G73" s="13">
        <v>0</v>
      </c>
      <c r="H73" s="13"/>
      <c r="I73" s="13">
        <v>0</v>
      </c>
      <c r="J73" s="13">
        <v>0</v>
      </c>
      <c r="K73" s="13">
        <v>62</v>
      </c>
      <c r="L73" s="13">
        <v>192</v>
      </c>
      <c r="M73" s="83">
        <v>0.32291666666666669</v>
      </c>
      <c r="N73" s="13">
        <v>62</v>
      </c>
      <c r="O73" s="13">
        <v>62</v>
      </c>
      <c r="P73" s="13">
        <v>62</v>
      </c>
      <c r="Q73" s="84">
        <v>103.79600000000005</v>
      </c>
      <c r="R73" s="84">
        <v>113.50560000000007</v>
      </c>
    </row>
    <row r="74" spans="1:18">
      <c r="A74" s="81">
        <v>1</v>
      </c>
      <c r="B74" s="81">
        <v>35</v>
      </c>
      <c r="C74" s="82" t="s">
        <v>1</v>
      </c>
      <c r="D74" s="81">
        <v>3500010</v>
      </c>
      <c r="E74" s="82" t="s">
        <v>190</v>
      </c>
      <c r="F74" s="13">
        <v>1659</v>
      </c>
      <c r="G74" s="13">
        <v>0</v>
      </c>
      <c r="H74" s="13"/>
      <c r="I74" s="13">
        <v>10</v>
      </c>
      <c r="J74" s="13">
        <v>0</v>
      </c>
      <c r="K74" s="13">
        <v>1669</v>
      </c>
      <c r="L74" s="13">
        <v>20128</v>
      </c>
      <c r="M74" s="83">
        <v>8.2919316375198726E-2</v>
      </c>
      <c r="N74" s="13">
        <v>1669</v>
      </c>
      <c r="O74" s="13">
        <v>0</v>
      </c>
      <c r="P74" s="13">
        <v>1669</v>
      </c>
      <c r="Q74" s="84">
        <v>2158</v>
      </c>
      <c r="R74" s="84">
        <v>2158</v>
      </c>
    </row>
    <row r="75" spans="1:18">
      <c r="A75" s="81">
        <v>1</v>
      </c>
      <c r="B75" s="81">
        <v>35</v>
      </c>
      <c r="C75" s="82" t="s">
        <v>1</v>
      </c>
      <c r="D75" s="81">
        <v>3502250</v>
      </c>
      <c r="E75" s="82" t="s">
        <v>191</v>
      </c>
      <c r="F75" s="13">
        <v>3837</v>
      </c>
      <c r="G75" s="13">
        <v>14</v>
      </c>
      <c r="H75" s="13"/>
      <c r="I75" s="13">
        <v>68</v>
      </c>
      <c r="J75" s="13">
        <v>0</v>
      </c>
      <c r="K75" s="13">
        <v>3919</v>
      </c>
      <c r="L75" s="13">
        <v>11289</v>
      </c>
      <c r="M75" s="83">
        <v>0.34715209495969529</v>
      </c>
      <c r="N75" s="13">
        <v>3919</v>
      </c>
      <c r="O75" s="13">
        <v>3919</v>
      </c>
      <c r="P75" s="13">
        <v>3919</v>
      </c>
      <c r="Q75" s="84">
        <v>6992.0601250000018</v>
      </c>
      <c r="R75" s="84">
        <v>7904.9464500000031</v>
      </c>
    </row>
    <row r="76" spans="1:18">
      <c r="A76" s="81">
        <v>1</v>
      </c>
      <c r="B76" s="81">
        <v>35</v>
      </c>
      <c r="C76" s="82" t="s">
        <v>1</v>
      </c>
      <c r="D76" s="81">
        <v>3502280</v>
      </c>
      <c r="E76" s="82" t="s">
        <v>192</v>
      </c>
      <c r="F76" s="13">
        <v>13</v>
      </c>
      <c r="G76" s="13">
        <v>0</v>
      </c>
      <c r="H76" s="13"/>
      <c r="I76" s="13">
        <v>0</v>
      </c>
      <c r="J76" s="13">
        <v>0</v>
      </c>
      <c r="K76" s="13">
        <v>13</v>
      </c>
      <c r="L76" s="13">
        <v>42</v>
      </c>
      <c r="M76" s="83">
        <v>0.30952380952380953</v>
      </c>
      <c r="N76" s="13">
        <v>13</v>
      </c>
      <c r="O76" s="13">
        <v>13</v>
      </c>
      <c r="P76" s="13">
        <v>13</v>
      </c>
      <c r="Q76" s="84">
        <v>20.877250000000004</v>
      </c>
      <c r="R76" s="84">
        <v>22.298100000000005</v>
      </c>
    </row>
    <row r="77" spans="1:18">
      <c r="A77" s="81">
        <v>1</v>
      </c>
      <c r="B77" s="81">
        <v>35</v>
      </c>
      <c r="C77" s="82" t="s">
        <v>1</v>
      </c>
      <c r="D77" s="81">
        <v>3502310</v>
      </c>
      <c r="E77" s="82" t="s">
        <v>193</v>
      </c>
      <c r="F77" s="13">
        <v>539</v>
      </c>
      <c r="G77" s="13">
        <v>0</v>
      </c>
      <c r="H77" s="13"/>
      <c r="I77" s="13">
        <v>6</v>
      </c>
      <c r="J77" s="13">
        <v>0</v>
      </c>
      <c r="K77" s="13">
        <v>545</v>
      </c>
      <c r="L77" s="13">
        <v>1879</v>
      </c>
      <c r="M77" s="83">
        <v>0.29004789781798829</v>
      </c>
      <c r="N77" s="13">
        <v>545</v>
      </c>
      <c r="O77" s="13">
        <v>545</v>
      </c>
      <c r="P77" s="13">
        <v>545</v>
      </c>
      <c r="Q77" s="84">
        <v>831.35367499999995</v>
      </c>
      <c r="R77" s="84">
        <v>865.45555000000002</v>
      </c>
    </row>
    <row r="78" spans="1:18">
      <c r="A78" s="81">
        <v>1</v>
      </c>
      <c r="B78" s="81">
        <v>35</v>
      </c>
      <c r="C78" s="82" t="s">
        <v>1</v>
      </c>
      <c r="D78" s="81">
        <v>3502340</v>
      </c>
      <c r="E78" s="82" t="s">
        <v>194</v>
      </c>
      <c r="F78" s="13">
        <v>11</v>
      </c>
      <c r="G78" s="13">
        <v>0</v>
      </c>
      <c r="H78" s="13"/>
      <c r="I78" s="13">
        <v>1</v>
      </c>
      <c r="J78" s="13">
        <v>0</v>
      </c>
      <c r="K78" s="13">
        <v>12</v>
      </c>
      <c r="L78" s="13">
        <v>68</v>
      </c>
      <c r="M78" s="83">
        <v>0.17647058823529413</v>
      </c>
      <c r="N78" s="13">
        <v>12</v>
      </c>
      <c r="O78" s="13">
        <v>12</v>
      </c>
      <c r="P78" s="13">
        <v>12</v>
      </c>
      <c r="Q78" s="84">
        <v>13.054200000000002</v>
      </c>
      <c r="R78" s="84">
        <v>12.702800000000002</v>
      </c>
    </row>
    <row r="79" spans="1:18">
      <c r="A79" s="81">
        <v>1</v>
      </c>
      <c r="B79" s="81">
        <v>35</v>
      </c>
      <c r="C79" s="82" t="s">
        <v>1</v>
      </c>
      <c r="D79" s="81">
        <v>3502370</v>
      </c>
      <c r="E79" s="82" t="s">
        <v>195</v>
      </c>
      <c r="F79" s="13">
        <v>2469</v>
      </c>
      <c r="G79" s="13">
        <v>10</v>
      </c>
      <c r="H79" s="13"/>
      <c r="I79" s="13">
        <v>27</v>
      </c>
      <c r="J79" s="13">
        <v>0</v>
      </c>
      <c r="K79" s="13">
        <v>2506</v>
      </c>
      <c r="L79" s="13">
        <v>15901</v>
      </c>
      <c r="M79" s="83">
        <v>0.15760015093390353</v>
      </c>
      <c r="N79" s="13">
        <v>2506</v>
      </c>
      <c r="O79" s="13">
        <v>2506</v>
      </c>
      <c r="P79" s="13">
        <v>2506</v>
      </c>
      <c r="Q79" s="84">
        <v>3535.5</v>
      </c>
      <c r="R79" s="84">
        <v>3596.5</v>
      </c>
    </row>
    <row r="80" spans="1:18">
      <c r="A80" s="81">
        <v>1</v>
      </c>
      <c r="B80" s="81">
        <v>35</v>
      </c>
      <c r="C80" s="82" t="s">
        <v>1</v>
      </c>
      <c r="D80" s="81">
        <v>3502400</v>
      </c>
      <c r="E80" s="82" t="s">
        <v>196</v>
      </c>
      <c r="F80" s="13">
        <v>177</v>
      </c>
      <c r="G80" s="13">
        <v>0</v>
      </c>
      <c r="H80" s="13"/>
      <c r="I80" s="13">
        <v>4</v>
      </c>
      <c r="J80" s="13">
        <v>0</v>
      </c>
      <c r="K80" s="13">
        <v>181</v>
      </c>
      <c r="L80" s="13">
        <v>636</v>
      </c>
      <c r="M80" s="83">
        <v>0.28459119496855345</v>
      </c>
      <c r="N80" s="13">
        <v>181</v>
      </c>
      <c r="O80" s="13">
        <v>181</v>
      </c>
      <c r="P80" s="13">
        <v>181</v>
      </c>
      <c r="Q80" s="84">
        <v>272.71870000000001</v>
      </c>
      <c r="R80" s="84">
        <v>282.52620000000002</v>
      </c>
    </row>
    <row r="81" spans="1:18">
      <c r="A81" s="81">
        <v>1</v>
      </c>
      <c r="B81" s="81">
        <v>35</v>
      </c>
      <c r="C81" s="82" t="s">
        <v>1</v>
      </c>
      <c r="D81" s="81">
        <v>3502430</v>
      </c>
      <c r="E81" s="82" t="s">
        <v>197</v>
      </c>
      <c r="F81" s="13">
        <v>701</v>
      </c>
      <c r="G81" s="13">
        <v>0</v>
      </c>
      <c r="H81" s="13"/>
      <c r="I81" s="13">
        <v>10</v>
      </c>
      <c r="J81" s="13">
        <v>0</v>
      </c>
      <c r="K81" s="13">
        <v>711</v>
      </c>
      <c r="L81" s="13">
        <v>2865</v>
      </c>
      <c r="M81" s="83">
        <v>0.24816753926701571</v>
      </c>
      <c r="N81" s="13">
        <v>711</v>
      </c>
      <c r="O81" s="13">
        <v>711</v>
      </c>
      <c r="P81" s="13">
        <v>711</v>
      </c>
      <c r="Q81" s="84">
        <v>967.63612499999999</v>
      </c>
      <c r="R81" s="84">
        <v>959.63924999999995</v>
      </c>
    </row>
    <row r="82" spans="1:18">
      <c r="A82" s="81">
        <v>1</v>
      </c>
      <c r="B82" s="81">
        <v>35</v>
      </c>
      <c r="C82" s="82" t="s">
        <v>1</v>
      </c>
      <c r="D82" s="81">
        <v>3502460</v>
      </c>
      <c r="E82" s="82" t="s">
        <v>198</v>
      </c>
      <c r="F82" s="13">
        <v>556</v>
      </c>
      <c r="G82" s="13">
        <v>0</v>
      </c>
      <c r="H82" s="13"/>
      <c r="I82" s="13">
        <v>2</v>
      </c>
      <c r="J82" s="13">
        <v>0</v>
      </c>
      <c r="K82" s="13">
        <v>558</v>
      </c>
      <c r="L82" s="13">
        <v>1728</v>
      </c>
      <c r="M82" s="83">
        <v>0.32291666666666669</v>
      </c>
      <c r="N82" s="13">
        <v>558</v>
      </c>
      <c r="O82" s="13">
        <v>558</v>
      </c>
      <c r="P82" s="13">
        <v>558</v>
      </c>
      <c r="Q82" s="84">
        <v>934.16400000000056</v>
      </c>
      <c r="R82" s="84">
        <v>1021.5504000000008</v>
      </c>
    </row>
    <row r="83" spans="1:18">
      <c r="A83" s="81">
        <v>1</v>
      </c>
      <c r="B83" s="81">
        <v>35</v>
      </c>
      <c r="C83" s="82" t="s">
        <v>1</v>
      </c>
      <c r="D83" s="81">
        <v>3502490</v>
      </c>
      <c r="E83" s="82" t="s">
        <v>199</v>
      </c>
      <c r="F83" s="13">
        <v>52</v>
      </c>
      <c r="G83" s="13">
        <v>0</v>
      </c>
      <c r="H83" s="13"/>
      <c r="I83" s="13">
        <v>1</v>
      </c>
      <c r="J83" s="13">
        <v>0</v>
      </c>
      <c r="K83" s="13">
        <v>53</v>
      </c>
      <c r="L83" s="13">
        <v>181</v>
      </c>
      <c r="M83" s="83">
        <v>0.29281767955801102</v>
      </c>
      <c r="N83" s="13">
        <v>53</v>
      </c>
      <c r="O83" s="13">
        <v>53</v>
      </c>
      <c r="P83" s="13">
        <v>53</v>
      </c>
      <c r="Q83" s="84">
        <v>81.335825</v>
      </c>
      <c r="R83" s="84">
        <v>84.871449999999996</v>
      </c>
    </row>
    <row r="84" spans="1:18">
      <c r="A84" s="81">
        <v>1</v>
      </c>
      <c r="B84" s="81">
        <v>35</v>
      </c>
      <c r="C84" s="82" t="s">
        <v>1</v>
      </c>
      <c r="D84" s="81">
        <v>3502520</v>
      </c>
      <c r="E84" s="82" t="s">
        <v>200</v>
      </c>
      <c r="F84" s="13">
        <v>940</v>
      </c>
      <c r="G84" s="13">
        <v>3</v>
      </c>
      <c r="H84" s="13"/>
      <c r="I84" s="13">
        <v>26</v>
      </c>
      <c r="J84" s="13">
        <v>0</v>
      </c>
      <c r="K84" s="13">
        <v>969</v>
      </c>
      <c r="L84" s="13">
        <v>3472</v>
      </c>
      <c r="M84" s="83">
        <v>0.27908986175115208</v>
      </c>
      <c r="N84" s="13">
        <v>969</v>
      </c>
      <c r="O84" s="13">
        <v>969</v>
      </c>
      <c r="P84" s="13">
        <v>969</v>
      </c>
      <c r="Q84" s="84">
        <v>1441.0524</v>
      </c>
      <c r="R84" s="84">
        <v>1485.0424</v>
      </c>
    </row>
    <row r="85" spans="1:18">
      <c r="A85" s="81">
        <v>1</v>
      </c>
      <c r="B85" s="81">
        <v>35</v>
      </c>
      <c r="C85" s="82" t="s">
        <v>1</v>
      </c>
      <c r="D85" s="81">
        <v>3502550</v>
      </c>
      <c r="E85" s="82" t="s">
        <v>201</v>
      </c>
      <c r="F85" s="13">
        <v>65</v>
      </c>
      <c r="G85" s="13">
        <v>0</v>
      </c>
      <c r="H85" s="13"/>
      <c r="I85" s="13">
        <v>1</v>
      </c>
      <c r="J85" s="13">
        <v>0</v>
      </c>
      <c r="K85" s="13">
        <v>66</v>
      </c>
      <c r="L85" s="13">
        <v>251</v>
      </c>
      <c r="M85" s="83">
        <v>0.26294820717131473</v>
      </c>
      <c r="N85" s="13">
        <v>66</v>
      </c>
      <c r="O85" s="13">
        <v>66</v>
      </c>
      <c r="P85" s="13">
        <v>66</v>
      </c>
      <c r="Q85" s="84">
        <v>94.048575</v>
      </c>
      <c r="R85" s="84">
        <v>95.202950000000001</v>
      </c>
    </row>
    <row r="86" spans="1:18">
      <c r="A86" s="81">
        <v>1</v>
      </c>
      <c r="B86" s="81">
        <v>35</v>
      </c>
      <c r="C86" s="82" t="s">
        <v>1</v>
      </c>
      <c r="D86" s="81">
        <v>3502580</v>
      </c>
      <c r="E86" s="82" t="s">
        <v>202</v>
      </c>
      <c r="F86" s="13">
        <v>100</v>
      </c>
      <c r="G86" s="13">
        <v>0</v>
      </c>
      <c r="H86" s="13"/>
      <c r="I86" s="13">
        <v>2</v>
      </c>
      <c r="J86" s="13">
        <v>0</v>
      </c>
      <c r="K86" s="13">
        <v>102</v>
      </c>
      <c r="L86" s="13">
        <v>430</v>
      </c>
      <c r="M86" s="83">
        <v>0.23720930232558141</v>
      </c>
      <c r="N86" s="13">
        <v>102</v>
      </c>
      <c r="O86" s="13">
        <v>102</v>
      </c>
      <c r="P86" s="13">
        <v>102</v>
      </c>
      <c r="Q86" s="84">
        <v>133.44974999999997</v>
      </c>
      <c r="R86" s="84">
        <v>129.89349999999999</v>
      </c>
    </row>
    <row r="87" spans="1:18">
      <c r="A87" s="81">
        <v>1</v>
      </c>
      <c r="B87" s="81">
        <v>35</v>
      </c>
      <c r="C87" s="82" t="s">
        <v>1</v>
      </c>
      <c r="D87" s="81">
        <v>3502610</v>
      </c>
      <c r="E87" s="82" t="s">
        <v>203</v>
      </c>
      <c r="F87" s="13">
        <v>554</v>
      </c>
      <c r="G87" s="13">
        <v>0</v>
      </c>
      <c r="H87" s="13"/>
      <c r="I87" s="13">
        <v>2</v>
      </c>
      <c r="J87" s="13">
        <v>0</v>
      </c>
      <c r="K87" s="13">
        <v>556</v>
      </c>
      <c r="L87" s="13">
        <v>1365</v>
      </c>
      <c r="M87" s="83">
        <v>0.40732600732600732</v>
      </c>
      <c r="N87" s="13">
        <v>556</v>
      </c>
      <c r="O87" s="13">
        <v>556</v>
      </c>
      <c r="P87" s="13">
        <v>556</v>
      </c>
      <c r="Q87" s="84">
        <v>1137.9036249999999</v>
      </c>
      <c r="R87" s="84">
        <v>1376.47425</v>
      </c>
    </row>
    <row r="88" spans="1:18">
      <c r="A88" s="81">
        <v>1</v>
      </c>
      <c r="B88" s="81">
        <v>35</v>
      </c>
      <c r="C88" s="82" t="s">
        <v>1</v>
      </c>
      <c r="D88" s="81">
        <v>3502640</v>
      </c>
      <c r="E88" s="82" t="s">
        <v>204</v>
      </c>
      <c r="F88" s="13">
        <v>373</v>
      </c>
      <c r="G88" s="13">
        <v>0</v>
      </c>
      <c r="H88" s="13"/>
      <c r="I88" s="13">
        <v>11</v>
      </c>
      <c r="J88" s="13">
        <v>0</v>
      </c>
      <c r="K88" s="13">
        <v>384</v>
      </c>
      <c r="L88" s="13">
        <v>1116</v>
      </c>
      <c r="M88" s="83">
        <v>0.34408602150537637</v>
      </c>
      <c r="N88" s="13">
        <v>384</v>
      </c>
      <c r="O88" s="13">
        <v>384</v>
      </c>
      <c r="P88" s="13">
        <v>384</v>
      </c>
      <c r="Q88" s="84">
        <v>680.09550000000024</v>
      </c>
      <c r="R88" s="84">
        <v>766.06380000000036</v>
      </c>
    </row>
    <row r="89" spans="1:18">
      <c r="A89" s="81">
        <v>1</v>
      </c>
      <c r="B89" s="81">
        <v>35</v>
      </c>
      <c r="C89" s="82" t="s">
        <v>1</v>
      </c>
      <c r="D89" s="81">
        <v>3502670</v>
      </c>
      <c r="E89" s="82" t="s">
        <v>205</v>
      </c>
      <c r="F89" s="13">
        <v>609</v>
      </c>
      <c r="G89" s="13">
        <v>0</v>
      </c>
      <c r="H89" s="13"/>
      <c r="I89" s="13">
        <v>7</v>
      </c>
      <c r="J89" s="13">
        <v>0</v>
      </c>
      <c r="K89" s="13">
        <v>616</v>
      </c>
      <c r="L89" s="13">
        <v>1714</v>
      </c>
      <c r="M89" s="83">
        <v>0.35939323220536756</v>
      </c>
      <c r="N89" s="13">
        <v>616</v>
      </c>
      <c r="O89" s="13">
        <v>616</v>
      </c>
      <c r="P89" s="13">
        <v>616</v>
      </c>
      <c r="Q89" s="84">
        <v>1129.7882500000003</v>
      </c>
      <c r="R89" s="84">
        <v>1294.6177000000002</v>
      </c>
    </row>
    <row r="90" spans="1:18">
      <c r="A90" s="81">
        <v>1</v>
      </c>
      <c r="B90" s="81">
        <v>35</v>
      </c>
      <c r="C90" s="82" t="s">
        <v>1</v>
      </c>
      <c r="D90" s="81">
        <v>3500001</v>
      </c>
      <c r="E90" s="82" t="s">
        <v>206</v>
      </c>
      <c r="F90" s="13">
        <v>30</v>
      </c>
      <c r="G90" s="13">
        <v>0</v>
      </c>
      <c r="H90" s="13"/>
      <c r="I90" s="13">
        <v>0</v>
      </c>
      <c r="J90" s="13">
        <v>0</v>
      </c>
      <c r="K90" s="13">
        <v>30</v>
      </c>
      <c r="L90" s="13">
        <v>90</v>
      </c>
      <c r="M90" s="83">
        <v>0.33333333333333331</v>
      </c>
      <c r="N90" s="13">
        <v>30</v>
      </c>
      <c r="O90" s="13">
        <v>30</v>
      </c>
      <c r="P90" s="13">
        <v>30</v>
      </c>
      <c r="Q90" s="84">
        <v>51.70124999999998</v>
      </c>
      <c r="R90" s="84">
        <v>57.424499999999973</v>
      </c>
    </row>
    <row r="91" spans="1:18">
      <c r="A91" s="81">
        <v>1</v>
      </c>
      <c r="B91" s="81">
        <v>35</v>
      </c>
      <c r="C91" s="82" t="s">
        <v>1</v>
      </c>
      <c r="D91" s="81">
        <v>3502730</v>
      </c>
      <c r="E91" s="82" t="s">
        <v>207</v>
      </c>
      <c r="F91" s="13">
        <v>19</v>
      </c>
      <c r="G91" s="13">
        <v>0</v>
      </c>
      <c r="H91" s="13"/>
      <c r="I91" s="13">
        <v>1</v>
      </c>
      <c r="J91" s="13">
        <v>0</v>
      </c>
      <c r="K91" s="13">
        <v>20</v>
      </c>
      <c r="L91" s="13">
        <v>56</v>
      </c>
      <c r="M91" s="83">
        <v>0.35714285714285715</v>
      </c>
      <c r="N91" s="13">
        <v>20</v>
      </c>
      <c r="O91" s="13">
        <v>20</v>
      </c>
      <c r="P91" s="13">
        <v>20</v>
      </c>
      <c r="Q91" s="84">
        <v>36.503</v>
      </c>
      <c r="R91" s="84">
        <v>41.730800000000002</v>
      </c>
    </row>
    <row r="92" spans="1:18">
      <c r="A92" s="81">
        <v>1</v>
      </c>
      <c r="B92" s="81">
        <v>35</v>
      </c>
      <c r="C92" s="82" t="s">
        <v>1</v>
      </c>
      <c r="D92" s="81">
        <v>3501560</v>
      </c>
      <c r="E92" s="82" t="s">
        <v>208</v>
      </c>
      <c r="F92" s="13">
        <v>391</v>
      </c>
      <c r="G92" s="13">
        <v>0</v>
      </c>
      <c r="H92" s="13"/>
      <c r="I92" s="13">
        <v>25</v>
      </c>
      <c r="J92" s="13">
        <v>0</v>
      </c>
      <c r="K92" s="13">
        <v>416</v>
      </c>
      <c r="L92" s="13">
        <v>1241</v>
      </c>
      <c r="M92" s="83">
        <v>0.33521353746978244</v>
      </c>
      <c r="N92" s="13">
        <v>416</v>
      </c>
      <c r="O92" s="13">
        <v>416</v>
      </c>
      <c r="P92" s="13">
        <v>416</v>
      </c>
      <c r="Q92" s="84">
        <v>720.48612500000013</v>
      </c>
      <c r="R92" s="84">
        <v>802.32005000000015</v>
      </c>
    </row>
    <row r="93" spans="1:18">
      <c r="A93" s="81">
        <v>1</v>
      </c>
      <c r="B93" s="81">
        <v>35</v>
      </c>
      <c r="C93" s="82" t="s">
        <v>1</v>
      </c>
      <c r="D93" s="81">
        <v>3502800</v>
      </c>
      <c r="E93" s="82" t="s">
        <v>209</v>
      </c>
      <c r="F93" s="13">
        <v>490</v>
      </c>
      <c r="G93" s="13">
        <v>0</v>
      </c>
      <c r="H93" s="13"/>
      <c r="I93" s="13">
        <v>2</v>
      </c>
      <c r="J93" s="13">
        <v>0</v>
      </c>
      <c r="K93" s="13">
        <v>492</v>
      </c>
      <c r="L93" s="13">
        <v>1515</v>
      </c>
      <c r="M93" s="83">
        <v>0.32475247524752476</v>
      </c>
      <c r="N93" s="13">
        <v>492</v>
      </c>
      <c r="O93" s="13">
        <v>492</v>
      </c>
      <c r="P93" s="13">
        <v>492</v>
      </c>
      <c r="Q93" s="84">
        <v>828.05437500000016</v>
      </c>
      <c r="R93" s="84">
        <v>908.14575000000013</v>
      </c>
    </row>
    <row r="94" spans="1:18">
      <c r="A94" s="81">
        <v>3</v>
      </c>
      <c r="B94" s="81">
        <v>35</v>
      </c>
      <c r="C94" s="82" t="s">
        <v>1</v>
      </c>
      <c r="D94" s="81">
        <v>3599998</v>
      </c>
      <c r="E94" s="82" t="s">
        <v>116</v>
      </c>
      <c r="F94" s="13">
        <v>0</v>
      </c>
      <c r="G94" s="13">
        <v>0</v>
      </c>
      <c r="H94" s="13"/>
      <c r="I94" s="13">
        <v>0</v>
      </c>
      <c r="J94" s="13">
        <v>0</v>
      </c>
      <c r="K94" s="13">
        <v>0</v>
      </c>
      <c r="L94" s="13">
        <v>0</v>
      </c>
      <c r="M94" s="83">
        <v>0</v>
      </c>
      <c r="N94" s="13">
        <v>0</v>
      </c>
      <c r="O94" s="13">
        <v>0</v>
      </c>
      <c r="P94" s="13">
        <v>0</v>
      </c>
      <c r="Q94" s="84">
        <v>0</v>
      </c>
      <c r="R94" s="84">
        <v>0</v>
      </c>
    </row>
    <row r="95" spans="1:18">
      <c r="A95" s="81">
        <v>4</v>
      </c>
      <c r="B95" s="81">
        <v>35</v>
      </c>
      <c r="C95" s="82" t="s">
        <v>1</v>
      </c>
      <c r="D95" s="81">
        <v>3599999</v>
      </c>
      <c r="E95" s="82" t="s">
        <v>117</v>
      </c>
      <c r="F95" s="13">
        <v>0</v>
      </c>
      <c r="G95" s="13">
        <v>0</v>
      </c>
      <c r="H95" s="13">
        <v>142</v>
      </c>
      <c r="I95" s="13">
        <v>0</v>
      </c>
      <c r="J95" s="13">
        <v>0</v>
      </c>
      <c r="K95" s="13">
        <v>142</v>
      </c>
      <c r="L95" s="13">
        <v>142</v>
      </c>
      <c r="M95" s="83">
        <v>1</v>
      </c>
      <c r="N95" s="13">
        <v>142</v>
      </c>
      <c r="O95" s="13">
        <v>142</v>
      </c>
      <c r="P95" s="13">
        <v>142</v>
      </c>
      <c r="Q95" s="84">
        <v>142</v>
      </c>
      <c r="R95" s="84">
        <v>142</v>
      </c>
    </row>
    <row r="96" spans="1:18">
      <c r="A96" s="28"/>
      <c r="B96" s="28"/>
      <c r="C96" s="28"/>
      <c r="D96" s="28"/>
      <c r="E96" s="28"/>
      <c r="F96" s="30"/>
      <c r="G96" s="30"/>
      <c r="H96" s="30"/>
      <c r="I96" s="30"/>
      <c r="J96" s="30"/>
      <c r="K96" s="30"/>
      <c r="L96" s="30"/>
      <c r="M96" s="32"/>
      <c r="N96" s="30"/>
      <c r="O96" s="30"/>
      <c r="P96" s="30"/>
      <c r="Q96" s="33"/>
      <c r="R96" s="33"/>
    </row>
    <row r="97" spans="5:12">
      <c r="E97" s="34" t="s">
        <v>118</v>
      </c>
      <c r="F97" s="35"/>
      <c r="G97" s="35"/>
      <c r="H97" s="35"/>
      <c r="I97" s="35"/>
      <c r="J97" s="35"/>
      <c r="K97" s="35">
        <f>SUM(K5:K95)</f>
        <v>79652</v>
      </c>
      <c r="L97" s="35">
        <f>SUM(L5:L95)</f>
        <v>358213</v>
      </c>
    </row>
  </sheetData>
  <pageMargins left="0.25" right="0.25" top="0.75" bottom="0.75" header="0.3" footer="0.3"/>
  <pageSetup scale="62" fitToHeight="0" orientation="landscape" horizontalDpi="4294967294" verticalDpi="429496729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topLeftCell="D1" zoomScaleNormal="100" workbookViewId="0">
      <pane ySplit="7" topLeftCell="A11" activePane="bottomLeft" state="frozen"/>
      <selection activeCell="D1" sqref="D1"/>
      <selection pane="bottomLeft" activeCell="D42" sqref="A42:XFD42"/>
    </sheetView>
  </sheetViews>
  <sheetFormatPr defaultRowHeight="12.75"/>
  <cols>
    <col min="1" max="1" width="5.42578125" style="1" hidden="1" customWidth="1"/>
    <col min="2" max="2" width="7.7109375" style="1" hidden="1" customWidth="1"/>
    <col min="3" max="3" width="7.140625" style="1" hidden="1" customWidth="1"/>
    <col min="4" max="4" width="8" style="1" bestFit="1" customWidth="1"/>
    <col min="5" max="5" width="38.28515625" style="1" customWidth="1"/>
    <col min="6" max="10" width="9.140625" style="1"/>
    <col min="11" max="11" width="12.42578125" style="1" customWidth="1"/>
    <col min="12" max="12" width="9.140625" style="1"/>
    <col min="13" max="13" width="10" style="1" bestFit="1" customWidth="1"/>
    <col min="14" max="15" width="10.42578125" style="2" bestFit="1" customWidth="1"/>
    <col min="16" max="16" width="13.5703125" style="2" bestFit="1" customWidth="1"/>
    <col min="17" max="18" width="10.85546875" style="3" bestFit="1" customWidth="1"/>
    <col min="19" max="256" width="9.140625" style="1"/>
    <col min="257" max="259" width="0" style="1" hidden="1" customWidth="1"/>
    <col min="260" max="260" width="8" style="1" bestFit="1" customWidth="1"/>
    <col min="261" max="261" width="38.28515625" style="1" customWidth="1"/>
    <col min="262" max="266" width="9.140625" style="1"/>
    <col min="267" max="267" width="12.42578125" style="1" customWidth="1"/>
    <col min="268" max="268" width="9.140625" style="1"/>
    <col min="269" max="269" width="10" style="1" bestFit="1" customWidth="1"/>
    <col min="270" max="271" width="10.42578125" style="1" bestFit="1" customWidth="1"/>
    <col min="272" max="272" width="13.5703125" style="1" bestFit="1" customWidth="1"/>
    <col min="273" max="274" width="10.85546875" style="1" bestFit="1" customWidth="1"/>
    <col min="275" max="512" width="9.140625" style="1"/>
    <col min="513" max="515" width="0" style="1" hidden="1" customWidth="1"/>
    <col min="516" max="516" width="8" style="1" bestFit="1" customWidth="1"/>
    <col min="517" max="517" width="38.28515625" style="1" customWidth="1"/>
    <col min="518" max="522" width="9.140625" style="1"/>
    <col min="523" max="523" width="12.42578125" style="1" customWidth="1"/>
    <col min="524" max="524" width="9.140625" style="1"/>
    <col min="525" max="525" width="10" style="1" bestFit="1" customWidth="1"/>
    <col min="526" max="527" width="10.42578125" style="1" bestFit="1" customWidth="1"/>
    <col min="528" max="528" width="13.5703125" style="1" bestFit="1" customWidth="1"/>
    <col min="529" max="530" width="10.85546875" style="1" bestFit="1" customWidth="1"/>
    <col min="531" max="768" width="9.140625" style="1"/>
    <col min="769" max="771" width="0" style="1" hidden="1" customWidth="1"/>
    <col min="772" max="772" width="8" style="1" bestFit="1" customWidth="1"/>
    <col min="773" max="773" width="38.28515625" style="1" customWidth="1"/>
    <col min="774" max="778" width="9.140625" style="1"/>
    <col min="779" max="779" width="12.42578125" style="1" customWidth="1"/>
    <col min="780" max="780" width="9.140625" style="1"/>
    <col min="781" max="781" width="10" style="1" bestFit="1" customWidth="1"/>
    <col min="782" max="783" width="10.42578125" style="1" bestFit="1" customWidth="1"/>
    <col min="784" max="784" width="13.5703125" style="1" bestFit="1" customWidth="1"/>
    <col min="785" max="786" width="10.85546875" style="1" bestFit="1" customWidth="1"/>
    <col min="787" max="1024" width="9.140625" style="1"/>
    <col min="1025" max="1027" width="0" style="1" hidden="1" customWidth="1"/>
    <col min="1028" max="1028" width="8" style="1" bestFit="1" customWidth="1"/>
    <col min="1029" max="1029" width="38.28515625" style="1" customWidth="1"/>
    <col min="1030" max="1034" width="9.140625" style="1"/>
    <col min="1035" max="1035" width="12.42578125" style="1" customWidth="1"/>
    <col min="1036" max="1036" width="9.140625" style="1"/>
    <col min="1037" max="1037" width="10" style="1" bestFit="1" customWidth="1"/>
    <col min="1038" max="1039" width="10.42578125" style="1" bestFit="1" customWidth="1"/>
    <col min="1040" max="1040" width="13.5703125" style="1" bestFit="1" customWidth="1"/>
    <col min="1041" max="1042" width="10.85546875" style="1" bestFit="1" customWidth="1"/>
    <col min="1043" max="1280" width="9.140625" style="1"/>
    <col min="1281" max="1283" width="0" style="1" hidden="1" customWidth="1"/>
    <col min="1284" max="1284" width="8" style="1" bestFit="1" customWidth="1"/>
    <col min="1285" max="1285" width="38.28515625" style="1" customWidth="1"/>
    <col min="1286" max="1290" width="9.140625" style="1"/>
    <col min="1291" max="1291" width="12.42578125" style="1" customWidth="1"/>
    <col min="1292" max="1292" width="9.140625" style="1"/>
    <col min="1293" max="1293" width="10" style="1" bestFit="1" customWidth="1"/>
    <col min="1294" max="1295" width="10.42578125" style="1" bestFit="1" customWidth="1"/>
    <col min="1296" max="1296" width="13.5703125" style="1" bestFit="1" customWidth="1"/>
    <col min="1297" max="1298" width="10.85546875" style="1" bestFit="1" customWidth="1"/>
    <col min="1299" max="1536" width="9.140625" style="1"/>
    <col min="1537" max="1539" width="0" style="1" hidden="1" customWidth="1"/>
    <col min="1540" max="1540" width="8" style="1" bestFit="1" customWidth="1"/>
    <col min="1541" max="1541" width="38.28515625" style="1" customWidth="1"/>
    <col min="1542" max="1546" width="9.140625" style="1"/>
    <col min="1547" max="1547" width="12.42578125" style="1" customWidth="1"/>
    <col min="1548" max="1548" width="9.140625" style="1"/>
    <col min="1549" max="1549" width="10" style="1" bestFit="1" customWidth="1"/>
    <col min="1550" max="1551" width="10.42578125" style="1" bestFit="1" customWidth="1"/>
    <col min="1552" max="1552" width="13.5703125" style="1" bestFit="1" customWidth="1"/>
    <col min="1553" max="1554" width="10.85546875" style="1" bestFit="1" customWidth="1"/>
    <col min="1555" max="1792" width="9.140625" style="1"/>
    <col min="1793" max="1795" width="0" style="1" hidden="1" customWidth="1"/>
    <col min="1796" max="1796" width="8" style="1" bestFit="1" customWidth="1"/>
    <col min="1797" max="1797" width="38.28515625" style="1" customWidth="1"/>
    <col min="1798" max="1802" width="9.140625" style="1"/>
    <col min="1803" max="1803" width="12.42578125" style="1" customWidth="1"/>
    <col min="1804" max="1804" width="9.140625" style="1"/>
    <col min="1805" max="1805" width="10" style="1" bestFit="1" customWidth="1"/>
    <col min="1806" max="1807" width="10.42578125" style="1" bestFit="1" customWidth="1"/>
    <col min="1808" max="1808" width="13.5703125" style="1" bestFit="1" customWidth="1"/>
    <col min="1809" max="1810" width="10.85546875" style="1" bestFit="1" customWidth="1"/>
    <col min="1811" max="2048" width="9.140625" style="1"/>
    <col min="2049" max="2051" width="0" style="1" hidden="1" customWidth="1"/>
    <col min="2052" max="2052" width="8" style="1" bestFit="1" customWidth="1"/>
    <col min="2053" max="2053" width="38.28515625" style="1" customWidth="1"/>
    <col min="2054" max="2058" width="9.140625" style="1"/>
    <col min="2059" max="2059" width="12.42578125" style="1" customWidth="1"/>
    <col min="2060" max="2060" width="9.140625" style="1"/>
    <col min="2061" max="2061" width="10" style="1" bestFit="1" customWidth="1"/>
    <col min="2062" max="2063" width="10.42578125" style="1" bestFit="1" customWidth="1"/>
    <col min="2064" max="2064" width="13.5703125" style="1" bestFit="1" customWidth="1"/>
    <col min="2065" max="2066" width="10.85546875" style="1" bestFit="1" customWidth="1"/>
    <col min="2067" max="2304" width="9.140625" style="1"/>
    <col min="2305" max="2307" width="0" style="1" hidden="1" customWidth="1"/>
    <col min="2308" max="2308" width="8" style="1" bestFit="1" customWidth="1"/>
    <col min="2309" max="2309" width="38.28515625" style="1" customWidth="1"/>
    <col min="2310" max="2314" width="9.140625" style="1"/>
    <col min="2315" max="2315" width="12.42578125" style="1" customWidth="1"/>
    <col min="2316" max="2316" width="9.140625" style="1"/>
    <col min="2317" max="2317" width="10" style="1" bestFit="1" customWidth="1"/>
    <col min="2318" max="2319" width="10.42578125" style="1" bestFit="1" customWidth="1"/>
    <col min="2320" max="2320" width="13.5703125" style="1" bestFit="1" customWidth="1"/>
    <col min="2321" max="2322" width="10.85546875" style="1" bestFit="1" customWidth="1"/>
    <col min="2323" max="2560" width="9.140625" style="1"/>
    <col min="2561" max="2563" width="0" style="1" hidden="1" customWidth="1"/>
    <col min="2564" max="2564" width="8" style="1" bestFit="1" customWidth="1"/>
    <col min="2565" max="2565" width="38.28515625" style="1" customWidth="1"/>
    <col min="2566" max="2570" width="9.140625" style="1"/>
    <col min="2571" max="2571" width="12.42578125" style="1" customWidth="1"/>
    <col min="2572" max="2572" width="9.140625" style="1"/>
    <col min="2573" max="2573" width="10" style="1" bestFit="1" customWidth="1"/>
    <col min="2574" max="2575" width="10.42578125" style="1" bestFit="1" customWidth="1"/>
    <col min="2576" max="2576" width="13.5703125" style="1" bestFit="1" customWidth="1"/>
    <col min="2577" max="2578" width="10.85546875" style="1" bestFit="1" customWidth="1"/>
    <col min="2579" max="2816" width="9.140625" style="1"/>
    <col min="2817" max="2819" width="0" style="1" hidden="1" customWidth="1"/>
    <col min="2820" max="2820" width="8" style="1" bestFit="1" customWidth="1"/>
    <col min="2821" max="2821" width="38.28515625" style="1" customWidth="1"/>
    <col min="2822" max="2826" width="9.140625" style="1"/>
    <col min="2827" max="2827" width="12.42578125" style="1" customWidth="1"/>
    <col min="2828" max="2828" width="9.140625" style="1"/>
    <col min="2829" max="2829" width="10" style="1" bestFit="1" customWidth="1"/>
    <col min="2830" max="2831" width="10.42578125" style="1" bestFit="1" customWidth="1"/>
    <col min="2832" max="2832" width="13.5703125" style="1" bestFit="1" customWidth="1"/>
    <col min="2833" max="2834" width="10.85546875" style="1" bestFit="1" customWidth="1"/>
    <col min="2835" max="3072" width="9.140625" style="1"/>
    <col min="3073" max="3075" width="0" style="1" hidden="1" customWidth="1"/>
    <col min="3076" max="3076" width="8" style="1" bestFit="1" customWidth="1"/>
    <col min="3077" max="3077" width="38.28515625" style="1" customWidth="1"/>
    <col min="3078" max="3082" width="9.140625" style="1"/>
    <col min="3083" max="3083" width="12.42578125" style="1" customWidth="1"/>
    <col min="3084" max="3084" width="9.140625" style="1"/>
    <col min="3085" max="3085" width="10" style="1" bestFit="1" customWidth="1"/>
    <col min="3086" max="3087" width="10.42578125" style="1" bestFit="1" customWidth="1"/>
    <col min="3088" max="3088" width="13.5703125" style="1" bestFit="1" customWidth="1"/>
    <col min="3089" max="3090" width="10.85546875" style="1" bestFit="1" customWidth="1"/>
    <col min="3091" max="3328" width="9.140625" style="1"/>
    <col min="3329" max="3331" width="0" style="1" hidden="1" customWidth="1"/>
    <col min="3332" max="3332" width="8" style="1" bestFit="1" customWidth="1"/>
    <col min="3333" max="3333" width="38.28515625" style="1" customWidth="1"/>
    <col min="3334" max="3338" width="9.140625" style="1"/>
    <col min="3339" max="3339" width="12.42578125" style="1" customWidth="1"/>
    <col min="3340" max="3340" width="9.140625" style="1"/>
    <col min="3341" max="3341" width="10" style="1" bestFit="1" customWidth="1"/>
    <col min="3342" max="3343" width="10.42578125" style="1" bestFit="1" customWidth="1"/>
    <col min="3344" max="3344" width="13.5703125" style="1" bestFit="1" customWidth="1"/>
    <col min="3345" max="3346" width="10.85546875" style="1" bestFit="1" customWidth="1"/>
    <col min="3347" max="3584" width="9.140625" style="1"/>
    <col min="3585" max="3587" width="0" style="1" hidden="1" customWidth="1"/>
    <col min="3588" max="3588" width="8" style="1" bestFit="1" customWidth="1"/>
    <col min="3589" max="3589" width="38.28515625" style="1" customWidth="1"/>
    <col min="3590" max="3594" width="9.140625" style="1"/>
    <col min="3595" max="3595" width="12.42578125" style="1" customWidth="1"/>
    <col min="3596" max="3596" width="9.140625" style="1"/>
    <col min="3597" max="3597" width="10" style="1" bestFit="1" customWidth="1"/>
    <col min="3598" max="3599" width="10.42578125" style="1" bestFit="1" customWidth="1"/>
    <col min="3600" max="3600" width="13.5703125" style="1" bestFit="1" customWidth="1"/>
    <col min="3601" max="3602" width="10.85546875" style="1" bestFit="1" customWidth="1"/>
    <col min="3603" max="3840" width="9.140625" style="1"/>
    <col min="3841" max="3843" width="0" style="1" hidden="1" customWidth="1"/>
    <col min="3844" max="3844" width="8" style="1" bestFit="1" customWidth="1"/>
    <col min="3845" max="3845" width="38.28515625" style="1" customWidth="1"/>
    <col min="3846" max="3850" width="9.140625" style="1"/>
    <col min="3851" max="3851" width="12.42578125" style="1" customWidth="1"/>
    <col min="3852" max="3852" width="9.140625" style="1"/>
    <col min="3853" max="3853" width="10" style="1" bestFit="1" customWidth="1"/>
    <col min="3854" max="3855" width="10.42578125" style="1" bestFit="1" customWidth="1"/>
    <col min="3856" max="3856" width="13.5703125" style="1" bestFit="1" customWidth="1"/>
    <col min="3857" max="3858" width="10.85546875" style="1" bestFit="1" customWidth="1"/>
    <col min="3859" max="4096" width="9.140625" style="1"/>
    <col min="4097" max="4099" width="0" style="1" hidden="1" customWidth="1"/>
    <col min="4100" max="4100" width="8" style="1" bestFit="1" customWidth="1"/>
    <col min="4101" max="4101" width="38.28515625" style="1" customWidth="1"/>
    <col min="4102" max="4106" width="9.140625" style="1"/>
    <col min="4107" max="4107" width="12.42578125" style="1" customWidth="1"/>
    <col min="4108" max="4108" width="9.140625" style="1"/>
    <col min="4109" max="4109" width="10" style="1" bestFit="1" customWidth="1"/>
    <col min="4110" max="4111" width="10.42578125" style="1" bestFit="1" customWidth="1"/>
    <col min="4112" max="4112" width="13.5703125" style="1" bestFit="1" customWidth="1"/>
    <col min="4113" max="4114" width="10.85546875" style="1" bestFit="1" customWidth="1"/>
    <col min="4115" max="4352" width="9.140625" style="1"/>
    <col min="4353" max="4355" width="0" style="1" hidden="1" customWidth="1"/>
    <col min="4356" max="4356" width="8" style="1" bestFit="1" customWidth="1"/>
    <col min="4357" max="4357" width="38.28515625" style="1" customWidth="1"/>
    <col min="4358" max="4362" width="9.140625" style="1"/>
    <col min="4363" max="4363" width="12.42578125" style="1" customWidth="1"/>
    <col min="4364" max="4364" width="9.140625" style="1"/>
    <col min="4365" max="4365" width="10" style="1" bestFit="1" customWidth="1"/>
    <col min="4366" max="4367" width="10.42578125" style="1" bestFit="1" customWidth="1"/>
    <col min="4368" max="4368" width="13.5703125" style="1" bestFit="1" customWidth="1"/>
    <col min="4369" max="4370" width="10.85546875" style="1" bestFit="1" customWidth="1"/>
    <col min="4371" max="4608" width="9.140625" style="1"/>
    <col min="4609" max="4611" width="0" style="1" hidden="1" customWidth="1"/>
    <col min="4612" max="4612" width="8" style="1" bestFit="1" customWidth="1"/>
    <col min="4613" max="4613" width="38.28515625" style="1" customWidth="1"/>
    <col min="4614" max="4618" width="9.140625" style="1"/>
    <col min="4619" max="4619" width="12.42578125" style="1" customWidth="1"/>
    <col min="4620" max="4620" width="9.140625" style="1"/>
    <col min="4621" max="4621" width="10" style="1" bestFit="1" customWidth="1"/>
    <col min="4622" max="4623" width="10.42578125" style="1" bestFit="1" customWidth="1"/>
    <col min="4624" max="4624" width="13.5703125" style="1" bestFit="1" customWidth="1"/>
    <col min="4625" max="4626" width="10.85546875" style="1" bestFit="1" customWidth="1"/>
    <col min="4627" max="4864" width="9.140625" style="1"/>
    <col min="4865" max="4867" width="0" style="1" hidden="1" customWidth="1"/>
    <col min="4868" max="4868" width="8" style="1" bestFit="1" customWidth="1"/>
    <col min="4869" max="4869" width="38.28515625" style="1" customWidth="1"/>
    <col min="4870" max="4874" width="9.140625" style="1"/>
    <col min="4875" max="4875" width="12.42578125" style="1" customWidth="1"/>
    <col min="4876" max="4876" width="9.140625" style="1"/>
    <col min="4877" max="4877" width="10" style="1" bestFit="1" customWidth="1"/>
    <col min="4878" max="4879" width="10.42578125" style="1" bestFit="1" customWidth="1"/>
    <col min="4880" max="4880" width="13.5703125" style="1" bestFit="1" customWidth="1"/>
    <col min="4881" max="4882" width="10.85546875" style="1" bestFit="1" customWidth="1"/>
    <col min="4883" max="5120" width="9.140625" style="1"/>
    <col min="5121" max="5123" width="0" style="1" hidden="1" customWidth="1"/>
    <col min="5124" max="5124" width="8" style="1" bestFit="1" customWidth="1"/>
    <col min="5125" max="5125" width="38.28515625" style="1" customWidth="1"/>
    <col min="5126" max="5130" width="9.140625" style="1"/>
    <col min="5131" max="5131" width="12.42578125" style="1" customWidth="1"/>
    <col min="5132" max="5132" width="9.140625" style="1"/>
    <col min="5133" max="5133" width="10" style="1" bestFit="1" customWidth="1"/>
    <col min="5134" max="5135" width="10.42578125" style="1" bestFit="1" customWidth="1"/>
    <col min="5136" max="5136" width="13.5703125" style="1" bestFit="1" customWidth="1"/>
    <col min="5137" max="5138" width="10.85546875" style="1" bestFit="1" customWidth="1"/>
    <col min="5139" max="5376" width="9.140625" style="1"/>
    <col min="5377" max="5379" width="0" style="1" hidden="1" customWidth="1"/>
    <col min="5380" max="5380" width="8" style="1" bestFit="1" customWidth="1"/>
    <col min="5381" max="5381" width="38.28515625" style="1" customWidth="1"/>
    <col min="5382" max="5386" width="9.140625" style="1"/>
    <col min="5387" max="5387" width="12.42578125" style="1" customWidth="1"/>
    <col min="5388" max="5388" width="9.140625" style="1"/>
    <col min="5389" max="5389" width="10" style="1" bestFit="1" customWidth="1"/>
    <col min="5390" max="5391" width="10.42578125" style="1" bestFit="1" customWidth="1"/>
    <col min="5392" max="5392" width="13.5703125" style="1" bestFit="1" customWidth="1"/>
    <col min="5393" max="5394" width="10.85546875" style="1" bestFit="1" customWidth="1"/>
    <col min="5395" max="5632" width="9.140625" style="1"/>
    <col min="5633" max="5635" width="0" style="1" hidden="1" customWidth="1"/>
    <col min="5636" max="5636" width="8" style="1" bestFit="1" customWidth="1"/>
    <col min="5637" max="5637" width="38.28515625" style="1" customWidth="1"/>
    <col min="5638" max="5642" width="9.140625" style="1"/>
    <col min="5643" max="5643" width="12.42578125" style="1" customWidth="1"/>
    <col min="5644" max="5644" width="9.140625" style="1"/>
    <col min="5645" max="5645" width="10" style="1" bestFit="1" customWidth="1"/>
    <col min="5646" max="5647" width="10.42578125" style="1" bestFit="1" customWidth="1"/>
    <col min="5648" max="5648" width="13.5703125" style="1" bestFit="1" customWidth="1"/>
    <col min="5649" max="5650" width="10.85546875" style="1" bestFit="1" customWidth="1"/>
    <col min="5651" max="5888" width="9.140625" style="1"/>
    <col min="5889" max="5891" width="0" style="1" hidden="1" customWidth="1"/>
    <col min="5892" max="5892" width="8" style="1" bestFit="1" customWidth="1"/>
    <col min="5893" max="5893" width="38.28515625" style="1" customWidth="1"/>
    <col min="5894" max="5898" width="9.140625" style="1"/>
    <col min="5899" max="5899" width="12.42578125" style="1" customWidth="1"/>
    <col min="5900" max="5900" width="9.140625" style="1"/>
    <col min="5901" max="5901" width="10" style="1" bestFit="1" customWidth="1"/>
    <col min="5902" max="5903" width="10.42578125" style="1" bestFit="1" customWidth="1"/>
    <col min="5904" max="5904" width="13.5703125" style="1" bestFit="1" customWidth="1"/>
    <col min="5905" max="5906" width="10.85546875" style="1" bestFit="1" customWidth="1"/>
    <col min="5907" max="6144" width="9.140625" style="1"/>
    <col min="6145" max="6147" width="0" style="1" hidden="1" customWidth="1"/>
    <col min="6148" max="6148" width="8" style="1" bestFit="1" customWidth="1"/>
    <col min="6149" max="6149" width="38.28515625" style="1" customWidth="1"/>
    <col min="6150" max="6154" width="9.140625" style="1"/>
    <col min="6155" max="6155" width="12.42578125" style="1" customWidth="1"/>
    <col min="6156" max="6156" width="9.140625" style="1"/>
    <col min="6157" max="6157" width="10" style="1" bestFit="1" customWidth="1"/>
    <col min="6158" max="6159" width="10.42578125" style="1" bestFit="1" customWidth="1"/>
    <col min="6160" max="6160" width="13.5703125" style="1" bestFit="1" customWidth="1"/>
    <col min="6161" max="6162" width="10.85546875" style="1" bestFit="1" customWidth="1"/>
    <col min="6163" max="6400" width="9.140625" style="1"/>
    <col min="6401" max="6403" width="0" style="1" hidden="1" customWidth="1"/>
    <col min="6404" max="6404" width="8" style="1" bestFit="1" customWidth="1"/>
    <col min="6405" max="6405" width="38.28515625" style="1" customWidth="1"/>
    <col min="6406" max="6410" width="9.140625" style="1"/>
    <col min="6411" max="6411" width="12.42578125" style="1" customWidth="1"/>
    <col min="6412" max="6412" width="9.140625" style="1"/>
    <col min="6413" max="6413" width="10" style="1" bestFit="1" customWidth="1"/>
    <col min="6414" max="6415" width="10.42578125" style="1" bestFit="1" customWidth="1"/>
    <col min="6416" max="6416" width="13.5703125" style="1" bestFit="1" customWidth="1"/>
    <col min="6417" max="6418" width="10.85546875" style="1" bestFit="1" customWidth="1"/>
    <col min="6419" max="6656" width="9.140625" style="1"/>
    <col min="6657" max="6659" width="0" style="1" hidden="1" customWidth="1"/>
    <col min="6660" max="6660" width="8" style="1" bestFit="1" customWidth="1"/>
    <col min="6661" max="6661" width="38.28515625" style="1" customWidth="1"/>
    <col min="6662" max="6666" width="9.140625" style="1"/>
    <col min="6667" max="6667" width="12.42578125" style="1" customWidth="1"/>
    <col min="6668" max="6668" width="9.140625" style="1"/>
    <col min="6669" max="6669" width="10" style="1" bestFit="1" customWidth="1"/>
    <col min="6670" max="6671" width="10.42578125" style="1" bestFit="1" customWidth="1"/>
    <col min="6672" max="6672" width="13.5703125" style="1" bestFit="1" customWidth="1"/>
    <col min="6673" max="6674" width="10.85546875" style="1" bestFit="1" customWidth="1"/>
    <col min="6675" max="6912" width="9.140625" style="1"/>
    <col min="6913" max="6915" width="0" style="1" hidden="1" customWidth="1"/>
    <col min="6916" max="6916" width="8" style="1" bestFit="1" customWidth="1"/>
    <col min="6917" max="6917" width="38.28515625" style="1" customWidth="1"/>
    <col min="6918" max="6922" width="9.140625" style="1"/>
    <col min="6923" max="6923" width="12.42578125" style="1" customWidth="1"/>
    <col min="6924" max="6924" width="9.140625" style="1"/>
    <col min="6925" max="6925" width="10" style="1" bestFit="1" customWidth="1"/>
    <col min="6926" max="6927" width="10.42578125" style="1" bestFit="1" customWidth="1"/>
    <col min="6928" max="6928" width="13.5703125" style="1" bestFit="1" customWidth="1"/>
    <col min="6929" max="6930" width="10.85546875" style="1" bestFit="1" customWidth="1"/>
    <col min="6931" max="7168" width="9.140625" style="1"/>
    <col min="7169" max="7171" width="0" style="1" hidden="1" customWidth="1"/>
    <col min="7172" max="7172" width="8" style="1" bestFit="1" customWidth="1"/>
    <col min="7173" max="7173" width="38.28515625" style="1" customWidth="1"/>
    <col min="7174" max="7178" width="9.140625" style="1"/>
    <col min="7179" max="7179" width="12.42578125" style="1" customWidth="1"/>
    <col min="7180" max="7180" width="9.140625" style="1"/>
    <col min="7181" max="7181" width="10" style="1" bestFit="1" customWidth="1"/>
    <col min="7182" max="7183" width="10.42578125" style="1" bestFit="1" customWidth="1"/>
    <col min="7184" max="7184" width="13.5703125" style="1" bestFit="1" customWidth="1"/>
    <col min="7185" max="7186" width="10.85546875" style="1" bestFit="1" customWidth="1"/>
    <col min="7187" max="7424" width="9.140625" style="1"/>
    <col min="7425" max="7427" width="0" style="1" hidden="1" customWidth="1"/>
    <col min="7428" max="7428" width="8" style="1" bestFit="1" customWidth="1"/>
    <col min="7429" max="7429" width="38.28515625" style="1" customWidth="1"/>
    <col min="7430" max="7434" width="9.140625" style="1"/>
    <col min="7435" max="7435" width="12.42578125" style="1" customWidth="1"/>
    <col min="7436" max="7436" width="9.140625" style="1"/>
    <col min="7437" max="7437" width="10" style="1" bestFit="1" customWidth="1"/>
    <col min="7438" max="7439" width="10.42578125" style="1" bestFit="1" customWidth="1"/>
    <col min="7440" max="7440" width="13.5703125" style="1" bestFit="1" customWidth="1"/>
    <col min="7441" max="7442" width="10.85546875" style="1" bestFit="1" customWidth="1"/>
    <col min="7443" max="7680" width="9.140625" style="1"/>
    <col min="7681" max="7683" width="0" style="1" hidden="1" customWidth="1"/>
    <col min="7684" max="7684" width="8" style="1" bestFit="1" customWidth="1"/>
    <col min="7685" max="7685" width="38.28515625" style="1" customWidth="1"/>
    <col min="7686" max="7690" width="9.140625" style="1"/>
    <col min="7691" max="7691" width="12.42578125" style="1" customWidth="1"/>
    <col min="7692" max="7692" width="9.140625" style="1"/>
    <col min="7693" max="7693" width="10" style="1" bestFit="1" customWidth="1"/>
    <col min="7694" max="7695" width="10.42578125" style="1" bestFit="1" customWidth="1"/>
    <col min="7696" max="7696" width="13.5703125" style="1" bestFit="1" customWidth="1"/>
    <col min="7697" max="7698" width="10.85546875" style="1" bestFit="1" customWidth="1"/>
    <col min="7699" max="7936" width="9.140625" style="1"/>
    <col min="7937" max="7939" width="0" style="1" hidden="1" customWidth="1"/>
    <col min="7940" max="7940" width="8" style="1" bestFit="1" customWidth="1"/>
    <col min="7941" max="7941" width="38.28515625" style="1" customWidth="1"/>
    <col min="7942" max="7946" width="9.140625" style="1"/>
    <col min="7947" max="7947" width="12.42578125" style="1" customWidth="1"/>
    <col min="7948" max="7948" width="9.140625" style="1"/>
    <col min="7949" max="7949" width="10" style="1" bestFit="1" customWidth="1"/>
    <col min="7950" max="7951" width="10.42578125" style="1" bestFit="1" customWidth="1"/>
    <col min="7952" max="7952" width="13.5703125" style="1" bestFit="1" customWidth="1"/>
    <col min="7953" max="7954" width="10.85546875" style="1" bestFit="1" customWidth="1"/>
    <col min="7955" max="8192" width="9.140625" style="1"/>
    <col min="8193" max="8195" width="0" style="1" hidden="1" customWidth="1"/>
    <col min="8196" max="8196" width="8" style="1" bestFit="1" customWidth="1"/>
    <col min="8197" max="8197" width="38.28515625" style="1" customWidth="1"/>
    <col min="8198" max="8202" width="9.140625" style="1"/>
    <col min="8203" max="8203" width="12.42578125" style="1" customWidth="1"/>
    <col min="8204" max="8204" width="9.140625" style="1"/>
    <col min="8205" max="8205" width="10" style="1" bestFit="1" customWidth="1"/>
    <col min="8206" max="8207" width="10.42578125" style="1" bestFit="1" customWidth="1"/>
    <col min="8208" max="8208" width="13.5703125" style="1" bestFit="1" customWidth="1"/>
    <col min="8209" max="8210" width="10.85546875" style="1" bestFit="1" customWidth="1"/>
    <col min="8211" max="8448" width="9.140625" style="1"/>
    <col min="8449" max="8451" width="0" style="1" hidden="1" customWidth="1"/>
    <col min="8452" max="8452" width="8" style="1" bestFit="1" customWidth="1"/>
    <col min="8453" max="8453" width="38.28515625" style="1" customWidth="1"/>
    <col min="8454" max="8458" width="9.140625" style="1"/>
    <col min="8459" max="8459" width="12.42578125" style="1" customWidth="1"/>
    <col min="8460" max="8460" width="9.140625" style="1"/>
    <col min="8461" max="8461" width="10" style="1" bestFit="1" customWidth="1"/>
    <col min="8462" max="8463" width="10.42578125" style="1" bestFit="1" customWidth="1"/>
    <col min="8464" max="8464" width="13.5703125" style="1" bestFit="1" customWidth="1"/>
    <col min="8465" max="8466" width="10.85546875" style="1" bestFit="1" customWidth="1"/>
    <col min="8467" max="8704" width="9.140625" style="1"/>
    <col min="8705" max="8707" width="0" style="1" hidden="1" customWidth="1"/>
    <col min="8708" max="8708" width="8" style="1" bestFit="1" customWidth="1"/>
    <col min="8709" max="8709" width="38.28515625" style="1" customWidth="1"/>
    <col min="8710" max="8714" width="9.140625" style="1"/>
    <col min="8715" max="8715" width="12.42578125" style="1" customWidth="1"/>
    <col min="8716" max="8716" width="9.140625" style="1"/>
    <col min="8717" max="8717" width="10" style="1" bestFit="1" customWidth="1"/>
    <col min="8718" max="8719" width="10.42578125" style="1" bestFit="1" customWidth="1"/>
    <col min="8720" max="8720" width="13.5703125" style="1" bestFit="1" customWidth="1"/>
    <col min="8721" max="8722" width="10.85546875" style="1" bestFit="1" customWidth="1"/>
    <col min="8723" max="8960" width="9.140625" style="1"/>
    <col min="8961" max="8963" width="0" style="1" hidden="1" customWidth="1"/>
    <col min="8964" max="8964" width="8" style="1" bestFit="1" customWidth="1"/>
    <col min="8965" max="8965" width="38.28515625" style="1" customWidth="1"/>
    <col min="8966" max="8970" width="9.140625" style="1"/>
    <col min="8971" max="8971" width="12.42578125" style="1" customWidth="1"/>
    <col min="8972" max="8972" width="9.140625" style="1"/>
    <col min="8973" max="8973" width="10" style="1" bestFit="1" customWidth="1"/>
    <col min="8974" max="8975" width="10.42578125" style="1" bestFit="1" customWidth="1"/>
    <col min="8976" max="8976" width="13.5703125" style="1" bestFit="1" customWidth="1"/>
    <col min="8977" max="8978" width="10.85546875" style="1" bestFit="1" customWidth="1"/>
    <col min="8979" max="9216" width="9.140625" style="1"/>
    <col min="9217" max="9219" width="0" style="1" hidden="1" customWidth="1"/>
    <col min="9220" max="9220" width="8" style="1" bestFit="1" customWidth="1"/>
    <col min="9221" max="9221" width="38.28515625" style="1" customWidth="1"/>
    <col min="9222" max="9226" width="9.140625" style="1"/>
    <col min="9227" max="9227" width="12.42578125" style="1" customWidth="1"/>
    <col min="9228" max="9228" width="9.140625" style="1"/>
    <col min="9229" max="9229" width="10" style="1" bestFit="1" customWidth="1"/>
    <col min="9230" max="9231" width="10.42578125" style="1" bestFit="1" customWidth="1"/>
    <col min="9232" max="9232" width="13.5703125" style="1" bestFit="1" customWidth="1"/>
    <col min="9233" max="9234" width="10.85546875" style="1" bestFit="1" customWidth="1"/>
    <col min="9235" max="9472" width="9.140625" style="1"/>
    <col min="9473" max="9475" width="0" style="1" hidden="1" customWidth="1"/>
    <col min="9476" max="9476" width="8" style="1" bestFit="1" customWidth="1"/>
    <col min="9477" max="9477" width="38.28515625" style="1" customWidth="1"/>
    <col min="9478" max="9482" width="9.140625" style="1"/>
    <col min="9483" max="9483" width="12.42578125" style="1" customWidth="1"/>
    <col min="9484" max="9484" width="9.140625" style="1"/>
    <col min="9485" max="9485" width="10" style="1" bestFit="1" customWidth="1"/>
    <col min="9486" max="9487" width="10.42578125" style="1" bestFit="1" customWidth="1"/>
    <col min="9488" max="9488" width="13.5703125" style="1" bestFit="1" customWidth="1"/>
    <col min="9489" max="9490" width="10.85546875" style="1" bestFit="1" customWidth="1"/>
    <col min="9491" max="9728" width="9.140625" style="1"/>
    <col min="9729" max="9731" width="0" style="1" hidden="1" customWidth="1"/>
    <col min="9732" max="9732" width="8" style="1" bestFit="1" customWidth="1"/>
    <col min="9733" max="9733" width="38.28515625" style="1" customWidth="1"/>
    <col min="9734" max="9738" width="9.140625" style="1"/>
    <col min="9739" max="9739" width="12.42578125" style="1" customWidth="1"/>
    <col min="9740" max="9740" width="9.140625" style="1"/>
    <col min="9741" max="9741" width="10" style="1" bestFit="1" customWidth="1"/>
    <col min="9742" max="9743" width="10.42578125" style="1" bestFit="1" customWidth="1"/>
    <col min="9744" max="9744" width="13.5703125" style="1" bestFit="1" customWidth="1"/>
    <col min="9745" max="9746" width="10.85546875" style="1" bestFit="1" customWidth="1"/>
    <col min="9747" max="9984" width="9.140625" style="1"/>
    <col min="9985" max="9987" width="0" style="1" hidden="1" customWidth="1"/>
    <col min="9988" max="9988" width="8" style="1" bestFit="1" customWidth="1"/>
    <col min="9989" max="9989" width="38.28515625" style="1" customWidth="1"/>
    <col min="9990" max="9994" width="9.140625" style="1"/>
    <col min="9995" max="9995" width="12.42578125" style="1" customWidth="1"/>
    <col min="9996" max="9996" width="9.140625" style="1"/>
    <col min="9997" max="9997" width="10" style="1" bestFit="1" customWidth="1"/>
    <col min="9998" max="9999" width="10.42578125" style="1" bestFit="1" customWidth="1"/>
    <col min="10000" max="10000" width="13.5703125" style="1" bestFit="1" customWidth="1"/>
    <col min="10001" max="10002" width="10.85546875" style="1" bestFit="1" customWidth="1"/>
    <col min="10003" max="10240" width="9.140625" style="1"/>
    <col min="10241" max="10243" width="0" style="1" hidden="1" customWidth="1"/>
    <col min="10244" max="10244" width="8" style="1" bestFit="1" customWidth="1"/>
    <col min="10245" max="10245" width="38.28515625" style="1" customWidth="1"/>
    <col min="10246" max="10250" width="9.140625" style="1"/>
    <col min="10251" max="10251" width="12.42578125" style="1" customWidth="1"/>
    <col min="10252" max="10252" width="9.140625" style="1"/>
    <col min="10253" max="10253" width="10" style="1" bestFit="1" customWidth="1"/>
    <col min="10254" max="10255" width="10.42578125" style="1" bestFit="1" customWidth="1"/>
    <col min="10256" max="10256" width="13.5703125" style="1" bestFit="1" customWidth="1"/>
    <col min="10257" max="10258" width="10.85546875" style="1" bestFit="1" customWidth="1"/>
    <col min="10259" max="10496" width="9.140625" style="1"/>
    <col min="10497" max="10499" width="0" style="1" hidden="1" customWidth="1"/>
    <col min="10500" max="10500" width="8" style="1" bestFit="1" customWidth="1"/>
    <col min="10501" max="10501" width="38.28515625" style="1" customWidth="1"/>
    <col min="10502" max="10506" width="9.140625" style="1"/>
    <col min="10507" max="10507" width="12.42578125" style="1" customWidth="1"/>
    <col min="10508" max="10508" width="9.140625" style="1"/>
    <col min="10509" max="10509" width="10" style="1" bestFit="1" customWidth="1"/>
    <col min="10510" max="10511" width="10.42578125" style="1" bestFit="1" customWidth="1"/>
    <col min="10512" max="10512" width="13.5703125" style="1" bestFit="1" customWidth="1"/>
    <col min="10513" max="10514" width="10.85546875" style="1" bestFit="1" customWidth="1"/>
    <col min="10515" max="10752" width="9.140625" style="1"/>
    <col min="10753" max="10755" width="0" style="1" hidden="1" customWidth="1"/>
    <col min="10756" max="10756" width="8" style="1" bestFit="1" customWidth="1"/>
    <col min="10757" max="10757" width="38.28515625" style="1" customWidth="1"/>
    <col min="10758" max="10762" width="9.140625" style="1"/>
    <col min="10763" max="10763" width="12.42578125" style="1" customWidth="1"/>
    <col min="10764" max="10764" width="9.140625" style="1"/>
    <col min="10765" max="10765" width="10" style="1" bestFit="1" customWidth="1"/>
    <col min="10766" max="10767" width="10.42578125" style="1" bestFit="1" customWidth="1"/>
    <col min="10768" max="10768" width="13.5703125" style="1" bestFit="1" customWidth="1"/>
    <col min="10769" max="10770" width="10.85546875" style="1" bestFit="1" customWidth="1"/>
    <col min="10771" max="11008" width="9.140625" style="1"/>
    <col min="11009" max="11011" width="0" style="1" hidden="1" customWidth="1"/>
    <col min="11012" max="11012" width="8" style="1" bestFit="1" customWidth="1"/>
    <col min="11013" max="11013" width="38.28515625" style="1" customWidth="1"/>
    <col min="11014" max="11018" width="9.140625" style="1"/>
    <col min="11019" max="11019" width="12.42578125" style="1" customWidth="1"/>
    <col min="11020" max="11020" width="9.140625" style="1"/>
    <col min="11021" max="11021" width="10" style="1" bestFit="1" customWidth="1"/>
    <col min="11022" max="11023" width="10.42578125" style="1" bestFit="1" customWidth="1"/>
    <col min="11024" max="11024" width="13.5703125" style="1" bestFit="1" customWidth="1"/>
    <col min="11025" max="11026" width="10.85546875" style="1" bestFit="1" customWidth="1"/>
    <col min="11027" max="11264" width="9.140625" style="1"/>
    <col min="11265" max="11267" width="0" style="1" hidden="1" customWidth="1"/>
    <col min="11268" max="11268" width="8" style="1" bestFit="1" customWidth="1"/>
    <col min="11269" max="11269" width="38.28515625" style="1" customWidth="1"/>
    <col min="11270" max="11274" width="9.140625" style="1"/>
    <col min="11275" max="11275" width="12.42578125" style="1" customWidth="1"/>
    <col min="11276" max="11276" width="9.140625" style="1"/>
    <col min="11277" max="11277" width="10" style="1" bestFit="1" customWidth="1"/>
    <col min="11278" max="11279" width="10.42578125" style="1" bestFit="1" customWidth="1"/>
    <col min="11280" max="11280" width="13.5703125" style="1" bestFit="1" customWidth="1"/>
    <col min="11281" max="11282" width="10.85546875" style="1" bestFit="1" customWidth="1"/>
    <col min="11283" max="11520" width="9.140625" style="1"/>
    <col min="11521" max="11523" width="0" style="1" hidden="1" customWidth="1"/>
    <col min="11524" max="11524" width="8" style="1" bestFit="1" customWidth="1"/>
    <col min="11525" max="11525" width="38.28515625" style="1" customWidth="1"/>
    <col min="11526" max="11530" width="9.140625" style="1"/>
    <col min="11531" max="11531" width="12.42578125" style="1" customWidth="1"/>
    <col min="11532" max="11532" width="9.140625" style="1"/>
    <col min="11533" max="11533" width="10" style="1" bestFit="1" customWidth="1"/>
    <col min="11534" max="11535" width="10.42578125" style="1" bestFit="1" customWidth="1"/>
    <col min="11536" max="11536" width="13.5703125" style="1" bestFit="1" customWidth="1"/>
    <col min="11537" max="11538" width="10.85546875" style="1" bestFit="1" customWidth="1"/>
    <col min="11539" max="11776" width="9.140625" style="1"/>
    <col min="11777" max="11779" width="0" style="1" hidden="1" customWidth="1"/>
    <col min="11780" max="11780" width="8" style="1" bestFit="1" customWidth="1"/>
    <col min="11781" max="11781" width="38.28515625" style="1" customWidth="1"/>
    <col min="11782" max="11786" width="9.140625" style="1"/>
    <col min="11787" max="11787" width="12.42578125" style="1" customWidth="1"/>
    <col min="11788" max="11788" width="9.140625" style="1"/>
    <col min="11789" max="11789" width="10" style="1" bestFit="1" customWidth="1"/>
    <col min="11790" max="11791" width="10.42578125" style="1" bestFit="1" customWidth="1"/>
    <col min="11792" max="11792" width="13.5703125" style="1" bestFit="1" customWidth="1"/>
    <col min="11793" max="11794" width="10.85546875" style="1" bestFit="1" customWidth="1"/>
    <col min="11795" max="12032" width="9.140625" style="1"/>
    <col min="12033" max="12035" width="0" style="1" hidden="1" customWidth="1"/>
    <col min="12036" max="12036" width="8" style="1" bestFit="1" customWidth="1"/>
    <col min="12037" max="12037" width="38.28515625" style="1" customWidth="1"/>
    <col min="12038" max="12042" width="9.140625" style="1"/>
    <col min="12043" max="12043" width="12.42578125" style="1" customWidth="1"/>
    <col min="12044" max="12044" width="9.140625" style="1"/>
    <col min="12045" max="12045" width="10" style="1" bestFit="1" customWidth="1"/>
    <col min="12046" max="12047" width="10.42578125" style="1" bestFit="1" customWidth="1"/>
    <col min="12048" max="12048" width="13.5703125" style="1" bestFit="1" customWidth="1"/>
    <col min="12049" max="12050" width="10.85546875" style="1" bestFit="1" customWidth="1"/>
    <col min="12051" max="12288" width="9.140625" style="1"/>
    <col min="12289" max="12291" width="0" style="1" hidden="1" customWidth="1"/>
    <col min="12292" max="12292" width="8" style="1" bestFit="1" customWidth="1"/>
    <col min="12293" max="12293" width="38.28515625" style="1" customWidth="1"/>
    <col min="12294" max="12298" width="9.140625" style="1"/>
    <col min="12299" max="12299" width="12.42578125" style="1" customWidth="1"/>
    <col min="12300" max="12300" width="9.140625" style="1"/>
    <col min="12301" max="12301" width="10" style="1" bestFit="1" customWidth="1"/>
    <col min="12302" max="12303" width="10.42578125" style="1" bestFit="1" customWidth="1"/>
    <col min="12304" max="12304" width="13.5703125" style="1" bestFit="1" customWidth="1"/>
    <col min="12305" max="12306" width="10.85546875" style="1" bestFit="1" customWidth="1"/>
    <col min="12307" max="12544" width="9.140625" style="1"/>
    <col min="12545" max="12547" width="0" style="1" hidden="1" customWidth="1"/>
    <col min="12548" max="12548" width="8" style="1" bestFit="1" customWidth="1"/>
    <col min="12549" max="12549" width="38.28515625" style="1" customWidth="1"/>
    <col min="12550" max="12554" width="9.140625" style="1"/>
    <col min="12555" max="12555" width="12.42578125" style="1" customWidth="1"/>
    <col min="12556" max="12556" width="9.140625" style="1"/>
    <col min="12557" max="12557" width="10" style="1" bestFit="1" customWidth="1"/>
    <col min="12558" max="12559" width="10.42578125" style="1" bestFit="1" customWidth="1"/>
    <col min="12560" max="12560" width="13.5703125" style="1" bestFit="1" customWidth="1"/>
    <col min="12561" max="12562" width="10.85546875" style="1" bestFit="1" customWidth="1"/>
    <col min="12563" max="12800" width="9.140625" style="1"/>
    <col min="12801" max="12803" width="0" style="1" hidden="1" customWidth="1"/>
    <col min="12804" max="12804" width="8" style="1" bestFit="1" customWidth="1"/>
    <col min="12805" max="12805" width="38.28515625" style="1" customWidth="1"/>
    <col min="12806" max="12810" width="9.140625" style="1"/>
    <col min="12811" max="12811" width="12.42578125" style="1" customWidth="1"/>
    <col min="12812" max="12812" width="9.140625" style="1"/>
    <col min="12813" max="12813" width="10" style="1" bestFit="1" customWidth="1"/>
    <col min="12814" max="12815" width="10.42578125" style="1" bestFit="1" customWidth="1"/>
    <col min="12816" max="12816" width="13.5703125" style="1" bestFit="1" customWidth="1"/>
    <col min="12817" max="12818" width="10.85546875" style="1" bestFit="1" customWidth="1"/>
    <col min="12819" max="13056" width="9.140625" style="1"/>
    <col min="13057" max="13059" width="0" style="1" hidden="1" customWidth="1"/>
    <col min="13060" max="13060" width="8" style="1" bestFit="1" customWidth="1"/>
    <col min="13061" max="13061" width="38.28515625" style="1" customWidth="1"/>
    <col min="13062" max="13066" width="9.140625" style="1"/>
    <col min="13067" max="13067" width="12.42578125" style="1" customWidth="1"/>
    <col min="13068" max="13068" width="9.140625" style="1"/>
    <col min="13069" max="13069" width="10" style="1" bestFit="1" customWidth="1"/>
    <col min="13070" max="13071" width="10.42578125" style="1" bestFit="1" customWidth="1"/>
    <col min="13072" max="13072" width="13.5703125" style="1" bestFit="1" customWidth="1"/>
    <col min="13073" max="13074" width="10.85546875" style="1" bestFit="1" customWidth="1"/>
    <col min="13075" max="13312" width="9.140625" style="1"/>
    <col min="13313" max="13315" width="0" style="1" hidden="1" customWidth="1"/>
    <col min="13316" max="13316" width="8" style="1" bestFit="1" customWidth="1"/>
    <col min="13317" max="13317" width="38.28515625" style="1" customWidth="1"/>
    <col min="13318" max="13322" width="9.140625" style="1"/>
    <col min="13323" max="13323" width="12.42578125" style="1" customWidth="1"/>
    <col min="13324" max="13324" width="9.140625" style="1"/>
    <col min="13325" max="13325" width="10" style="1" bestFit="1" customWidth="1"/>
    <col min="13326" max="13327" width="10.42578125" style="1" bestFit="1" customWidth="1"/>
    <col min="13328" max="13328" width="13.5703125" style="1" bestFit="1" customWidth="1"/>
    <col min="13329" max="13330" width="10.85546875" style="1" bestFit="1" customWidth="1"/>
    <col min="13331" max="13568" width="9.140625" style="1"/>
    <col min="13569" max="13571" width="0" style="1" hidden="1" customWidth="1"/>
    <col min="13572" max="13572" width="8" style="1" bestFit="1" customWidth="1"/>
    <col min="13573" max="13573" width="38.28515625" style="1" customWidth="1"/>
    <col min="13574" max="13578" width="9.140625" style="1"/>
    <col min="13579" max="13579" width="12.42578125" style="1" customWidth="1"/>
    <col min="13580" max="13580" width="9.140625" style="1"/>
    <col min="13581" max="13581" width="10" style="1" bestFit="1" customWidth="1"/>
    <col min="13582" max="13583" width="10.42578125" style="1" bestFit="1" customWidth="1"/>
    <col min="13584" max="13584" width="13.5703125" style="1" bestFit="1" customWidth="1"/>
    <col min="13585" max="13586" width="10.85546875" style="1" bestFit="1" customWidth="1"/>
    <col min="13587" max="13824" width="9.140625" style="1"/>
    <col min="13825" max="13827" width="0" style="1" hidden="1" customWidth="1"/>
    <col min="13828" max="13828" width="8" style="1" bestFit="1" customWidth="1"/>
    <col min="13829" max="13829" width="38.28515625" style="1" customWidth="1"/>
    <col min="13830" max="13834" width="9.140625" style="1"/>
    <col min="13835" max="13835" width="12.42578125" style="1" customWidth="1"/>
    <col min="13836" max="13836" width="9.140625" style="1"/>
    <col min="13837" max="13837" width="10" style="1" bestFit="1" customWidth="1"/>
    <col min="13838" max="13839" width="10.42578125" style="1" bestFit="1" customWidth="1"/>
    <col min="13840" max="13840" width="13.5703125" style="1" bestFit="1" customWidth="1"/>
    <col min="13841" max="13842" width="10.85546875" style="1" bestFit="1" customWidth="1"/>
    <col min="13843" max="14080" width="9.140625" style="1"/>
    <col min="14081" max="14083" width="0" style="1" hidden="1" customWidth="1"/>
    <col min="14084" max="14084" width="8" style="1" bestFit="1" customWidth="1"/>
    <col min="14085" max="14085" width="38.28515625" style="1" customWidth="1"/>
    <col min="14086" max="14090" width="9.140625" style="1"/>
    <col min="14091" max="14091" width="12.42578125" style="1" customWidth="1"/>
    <col min="14092" max="14092" width="9.140625" style="1"/>
    <col min="14093" max="14093" width="10" style="1" bestFit="1" customWidth="1"/>
    <col min="14094" max="14095" width="10.42578125" style="1" bestFit="1" customWidth="1"/>
    <col min="14096" max="14096" width="13.5703125" style="1" bestFit="1" customWidth="1"/>
    <col min="14097" max="14098" width="10.85546875" style="1" bestFit="1" customWidth="1"/>
    <col min="14099" max="14336" width="9.140625" style="1"/>
    <col min="14337" max="14339" width="0" style="1" hidden="1" customWidth="1"/>
    <col min="14340" max="14340" width="8" style="1" bestFit="1" customWidth="1"/>
    <col min="14341" max="14341" width="38.28515625" style="1" customWidth="1"/>
    <col min="14342" max="14346" width="9.140625" style="1"/>
    <col min="14347" max="14347" width="12.42578125" style="1" customWidth="1"/>
    <col min="14348" max="14348" width="9.140625" style="1"/>
    <col min="14349" max="14349" width="10" style="1" bestFit="1" customWidth="1"/>
    <col min="14350" max="14351" width="10.42578125" style="1" bestFit="1" customWidth="1"/>
    <col min="14352" max="14352" width="13.5703125" style="1" bestFit="1" customWidth="1"/>
    <col min="14353" max="14354" width="10.85546875" style="1" bestFit="1" customWidth="1"/>
    <col min="14355" max="14592" width="9.140625" style="1"/>
    <col min="14593" max="14595" width="0" style="1" hidden="1" customWidth="1"/>
    <col min="14596" max="14596" width="8" style="1" bestFit="1" customWidth="1"/>
    <col min="14597" max="14597" width="38.28515625" style="1" customWidth="1"/>
    <col min="14598" max="14602" width="9.140625" style="1"/>
    <col min="14603" max="14603" width="12.42578125" style="1" customWidth="1"/>
    <col min="14604" max="14604" width="9.140625" style="1"/>
    <col min="14605" max="14605" width="10" style="1" bestFit="1" customWidth="1"/>
    <col min="14606" max="14607" width="10.42578125" style="1" bestFit="1" customWidth="1"/>
    <col min="14608" max="14608" width="13.5703125" style="1" bestFit="1" customWidth="1"/>
    <col min="14609" max="14610" width="10.85546875" style="1" bestFit="1" customWidth="1"/>
    <col min="14611" max="14848" width="9.140625" style="1"/>
    <col min="14849" max="14851" width="0" style="1" hidden="1" customWidth="1"/>
    <col min="14852" max="14852" width="8" style="1" bestFit="1" customWidth="1"/>
    <col min="14853" max="14853" width="38.28515625" style="1" customWidth="1"/>
    <col min="14854" max="14858" width="9.140625" style="1"/>
    <col min="14859" max="14859" width="12.42578125" style="1" customWidth="1"/>
    <col min="14860" max="14860" width="9.140625" style="1"/>
    <col min="14861" max="14861" width="10" style="1" bestFit="1" customWidth="1"/>
    <col min="14862" max="14863" width="10.42578125" style="1" bestFit="1" customWidth="1"/>
    <col min="14864" max="14864" width="13.5703125" style="1" bestFit="1" customWidth="1"/>
    <col min="14865" max="14866" width="10.85546875" style="1" bestFit="1" customWidth="1"/>
    <col min="14867" max="15104" width="9.140625" style="1"/>
    <col min="15105" max="15107" width="0" style="1" hidden="1" customWidth="1"/>
    <col min="15108" max="15108" width="8" style="1" bestFit="1" customWidth="1"/>
    <col min="15109" max="15109" width="38.28515625" style="1" customWidth="1"/>
    <col min="15110" max="15114" width="9.140625" style="1"/>
    <col min="15115" max="15115" width="12.42578125" style="1" customWidth="1"/>
    <col min="15116" max="15116" width="9.140625" style="1"/>
    <col min="15117" max="15117" width="10" style="1" bestFit="1" customWidth="1"/>
    <col min="15118" max="15119" width="10.42578125" style="1" bestFit="1" customWidth="1"/>
    <col min="15120" max="15120" width="13.5703125" style="1" bestFit="1" customWidth="1"/>
    <col min="15121" max="15122" width="10.85546875" style="1" bestFit="1" customWidth="1"/>
    <col min="15123" max="15360" width="9.140625" style="1"/>
    <col min="15361" max="15363" width="0" style="1" hidden="1" customWidth="1"/>
    <col min="15364" max="15364" width="8" style="1" bestFit="1" customWidth="1"/>
    <col min="15365" max="15365" width="38.28515625" style="1" customWidth="1"/>
    <col min="15366" max="15370" width="9.140625" style="1"/>
    <col min="15371" max="15371" width="12.42578125" style="1" customWidth="1"/>
    <col min="15372" max="15372" width="9.140625" style="1"/>
    <col min="15373" max="15373" width="10" style="1" bestFit="1" customWidth="1"/>
    <col min="15374" max="15375" width="10.42578125" style="1" bestFit="1" customWidth="1"/>
    <col min="15376" max="15376" width="13.5703125" style="1" bestFit="1" customWidth="1"/>
    <col min="15377" max="15378" width="10.85546875" style="1" bestFit="1" customWidth="1"/>
    <col min="15379" max="15616" width="9.140625" style="1"/>
    <col min="15617" max="15619" width="0" style="1" hidden="1" customWidth="1"/>
    <col min="15620" max="15620" width="8" style="1" bestFit="1" customWidth="1"/>
    <col min="15621" max="15621" width="38.28515625" style="1" customWidth="1"/>
    <col min="15622" max="15626" width="9.140625" style="1"/>
    <col min="15627" max="15627" width="12.42578125" style="1" customWidth="1"/>
    <col min="15628" max="15628" width="9.140625" style="1"/>
    <col min="15629" max="15629" width="10" style="1" bestFit="1" customWidth="1"/>
    <col min="15630" max="15631" width="10.42578125" style="1" bestFit="1" customWidth="1"/>
    <col min="15632" max="15632" width="13.5703125" style="1" bestFit="1" customWidth="1"/>
    <col min="15633" max="15634" width="10.85546875" style="1" bestFit="1" customWidth="1"/>
    <col min="15635" max="15872" width="9.140625" style="1"/>
    <col min="15873" max="15875" width="0" style="1" hidden="1" customWidth="1"/>
    <col min="15876" max="15876" width="8" style="1" bestFit="1" customWidth="1"/>
    <col min="15877" max="15877" width="38.28515625" style="1" customWidth="1"/>
    <col min="15878" max="15882" width="9.140625" style="1"/>
    <col min="15883" max="15883" width="12.42578125" style="1" customWidth="1"/>
    <col min="15884" max="15884" width="9.140625" style="1"/>
    <col min="15885" max="15885" width="10" style="1" bestFit="1" customWidth="1"/>
    <col min="15886" max="15887" width="10.42578125" style="1" bestFit="1" customWidth="1"/>
    <col min="15888" max="15888" width="13.5703125" style="1" bestFit="1" customWidth="1"/>
    <col min="15889" max="15890" width="10.85546875" style="1" bestFit="1" customWidth="1"/>
    <col min="15891" max="16128" width="9.140625" style="1"/>
    <col min="16129" max="16131" width="0" style="1" hidden="1" customWidth="1"/>
    <col min="16132" max="16132" width="8" style="1" bestFit="1" customWidth="1"/>
    <col min="16133" max="16133" width="38.28515625" style="1" customWidth="1"/>
    <col min="16134" max="16138" width="9.140625" style="1"/>
    <col min="16139" max="16139" width="12.42578125" style="1" customWidth="1"/>
    <col min="16140" max="16140" width="9.140625" style="1"/>
    <col min="16141" max="16141" width="10" style="1" bestFit="1" customWidth="1"/>
    <col min="16142" max="16143" width="10.42578125" style="1" bestFit="1" customWidth="1"/>
    <col min="16144" max="16144" width="13.5703125" style="1" bestFit="1" customWidth="1"/>
    <col min="16145" max="16146" width="10.85546875" style="1" bestFit="1" customWidth="1"/>
    <col min="16147" max="16384" width="9.140625" style="1"/>
  </cols>
  <sheetData>
    <row r="1" spans="1:18">
      <c r="E1" s="54" t="s">
        <v>119</v>
      </c>
      <c r="K1" s="2"/>
    </row>
    <row r="2" spans="1:18">
      <c r="A2" s="4"/>
      <c r="B2" s="4"/>
      <c r="C2" s="4"/>
      <c r="K2" s="2"/>
    </row>
    <row r="3" spans="1:18">
      <c r="E3" s="1" t="s">
        <v>1</v>
      </c>
      <c r="K3" s="2"/>
    </row>
    <row r="4" spans="1:18">
      <c r="A4" s="4" t="s">
        <v>2</v>
      </c>
      <c r="B4" s="4" t="s">
        <v>2</v>
      </c>
      <c r="C4" s="4" t="s">
        <v>2</v>
      </c>
      <c r="K4" s="2"/>
      <c r="P4" s="5" t="s">
        <v>3</v>
      </c>
    </row>
    <row r="5" spans="1:18">
      <c r="B5" s="6"/>
      <c r="K5" s="10" t="s">
        <v>4</v>
      </c>
      <c r="P5" s="5" t="s">
        <v>5</v>
      </c>
      <c r="Q5" s="7" t="s">
        <v>6</v>
      </c>
      <c r="R5" s="7" t="s">
        <v>6</v>
      </c>
    </row>
    <row r="6" spans="1:18">
      <c r="E6" s="4" t="s">
        <v>7</v>
      </c>
      <c r="F6" s="4">
        <v>2010</v>
      </c>
      <c r="K6" s="10" t="s">
        <v>8</v>
      </c>
      <c r="L6" s="55" t="s">
        <v>9</v>
      </c>
      <c r="M6" s="4" t="s">
        <v>10</v>
      </c>
      <c r="N6" s="5" t="s">
        <v>11</v>
      </c>
      <c r="O6" s="5" t="s">
        <v>12</v>
      </c>
      <c r="P6" s="5" t="s">
        <v>13</v>
      </c>
      <c r="Q6" s="7" t="s">
        <v>14</v>
      </c>
      <c r="R6" s="7" t="s">
        <v>14</v>
      </c>
    </row>
    <row r="7" spans="1:18"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10" t="s">
        <v>22</v>
      </c>
      <c r="L7" s="56" t="s">
        <v>23</v>
      </c>
      <c r="M7" s="4" t="s">
        <v>8</v>
      </c>
      <c r="N7" s="5" t="s">
        <v>24</v>
      </c>
      <c r="O7" s="5" t="s">
        <v>24</v>
      </c>
      <c r="P7" s="5" t="s">
        <v>24</v>
      </c>
      <c r="Q7" s="7" t="s">
        <v>5</v>
      </c>
      <c r="R7" s="7" t="s">
        <v>25</v>
      </c>
    </row>
    <row r="8" spans="1:18">
      <c r="K8" s="6"/>
    </row>
    <row r="9" spans="1:18">
      <c r="A9" s="1">
        <v>1</v>
      </c>
      <c r="B9" s="1">
        <v>35</v>
      </c>
      <c r="C9" s="8" t="s">
        <v>26</v>
      </c>
      <c r="D9" s="1">
        <v>3500030</v>
      </c>
      <c r="E9" s="1" t="s">
        <v>27</v>
      </c>
      <c r="F9" s="2">
        <v>1548</v>
      </c>
      <c r="G9" s="2">
        <v>0</v>
      </c>
      <c r="H9" s="2"/>
      <c r="I9" s="2">
        <v>6</v>
      </c>
      <c r="J9" s="2">
        <v>0</v>
      </c>
      <c r="K9" s="11">
        <v>1554</v>
      </c>
      <c r="L9" s="2">
        <v>6967</v>
      </c>
      <c r="M9" s="9">
        <v>0.22305152863499353</v>
      </c>
      <c r="N9" s="2">
        <v>1554</v>
      </c>
      <c r="O9" s="2">
        <v>1554</v>
      </c>
      <c r="P9" s="2">
        <v>1554</v>
      </c>
      <c r="Q9" s="3">
        <v>1985.5</v>
      </c>
      <c r="R9" s="3">
        <v>1985.5</v>
      </c>
    </row>
    <row r="10" spans="1:18">
      <c r="A10" s="1">
        <v>1</v>
      </c>
      <c r="B10" s="1">
        <v>35</v>
      </c>
      <c r="C10" s="8" t="s">
        <v>26</v>
      </c>
      <c r="D10" s="1">
        <v>3500060</v>
      </c>
      <c r="E10" s="1" t="s">
        <v>28</v>
      </c>
      <c r="F10" s="2">
        <v>25015</v>
      </c>
      <c r="G10" s="2">
        <v>323</v>
      </c>
      <c r="H10" s="2"/>
      <c r="I10" s="2">
        <v>394</v>
      </c>
      <c r="J10" s="2">
        <v>0</v>
      </c>
      <c r="K10" s="11">
        <v>25732</v>
      </c>
      <c r="L10" s="2">
        <v>114224</v>
      </c>
      <c r="M10" s="9">
        <v>0.22527664939067096</v>
      </c>
      <c r="N10" s="2">
        <v>25732</v>
      </c>
      <c r="O10" s="2">
        <v>25732</v>
      </c>
      <c r="P10" s="2">
        <v>25732</v>
      </c>
      <c r="Q10" s="3">
        <v>58928</v>
      </c>
      <c r="R10" s="3">
        <v>75971.125</v>
      </c>
    </row>
    <row r="11" spans="1:18">
      <c r="A11" s="1">
        <v>1</v>
      </c>
      <c r="B11" s="1">
        <v>35</v>
      </c>
      <c r="C11" s="8" t="s">
        <v>26</v>
      </c>
      <c r="D11" s="1">
        <v>3500090</v>
      </c>
      <c r="E11" s="1" t="s">
        <v>29</v>
      </c>
      <c r="F11" s="2">
        <v>91</v>
      </c>
      <c r="G11" s="2">
        <v>0</v>
      </c>
      <c r="H11" s="2"/>
      <c r="I11" s="2">
        <v>1</v>
      </c>
      <c r="J11" s="2">
        <v>0</v>
      </c>
      <c r="K11" s="11">
        <v>92</v>
      </c>
      <c r="L11" s="2">
        <v>213</v>
      </c>
      <c r="M11" s="9">
        <v>0.431924882629108</v>
      </c>
      <c r="N11" s="2">
        <v>92</v>
      </c>
      <c r="O11" s="2">
        <v>92</v>
      </c>
      <c r="P11" s="2">
        <v>92</v>
      </c>
      <c r="Q11" s="3">
        <v>198.52122500000002</v>
      </c>
      <c r="R11" s="3">
        <v>246.22785000000002</v>
      </c>
    </row>
    <row r="12" spans="1:18">
      <c r="A12" s="1">
        <v>1</v>
      </c>
      <c r="B12" s="1">
        <v>35</v>
      </c>
      <c r="C12" s="8" t="s">
        <v>26</v>
      </c>
      <c r="D12" s="1">
        <v>3500120</v>
      </c>
      <c r="E12" s="1" t="s">
        <v>30</v>
      </c>
      <c r="F12" s="2">
        <v>860</v>
      </c>
      <c r="G12" s="2">
        <v>0</v>
      </c>
      <c r="H12" s="2"/>
      <c r="I12" s="2">
        <v>5</v>
      </c>
      <c r="J12" s="2">
        <v>0</v>
      </c>
      <c r="K12" s="11">
        <v>865</v>
      </c>
      <c r="L12" s="2">
        <v>3590</v>
      </c>
      <c r="M12" s="9">
        <v>0.24094707520891365</v>
      </c>
      <c r="N12" s="2">
        <v>865</v>
      </c>
      <c r="O12" s="2">
        <v>865</v>
      </c>
      <c r="P12" s="2">
        <v>865</v>
      </c>
      <c r="Q12" s="3">
        <v>1147.6967500000001</v>
      </c>
      <c r="R12" s="3">
        <v>1124.7155000000002</v>
      </c>
    </row>
    <row r="13" spans="1:18">
      <c r="A13" s="1">
        <v>1</v>
      </c>
      <c r="B13" s="1">
        <v>35</v>
      </c>
      <c r="C13" s="8" t="s">
        <v>26</v>
      </c>
      <c r="D13" s="1">
        <v>3500150</v>
      </c>
      <c r="E13" s="1" t="s">
        <v>31</v>
      </c>
      <c r="F13" s="2">
        <v>549</v>
      </c>
      <c r="G13" s="2">
        <v>0</v>
      </c>
      <c r="H13" s="2"/>
      <c r="I13" s="2">
        <v>4</v>
      </c>
      <c r="J13" s="2">
        <v>0</v>
      </c>
      <c r="K13" s="11">
        <v>553</v>
      </c>
      <c r="L13" s="2">
        <v>3185</v>
      </c>
      <c r="M13" s="9">
        <v>0.17362637362637362</v>
      </c>
      <c r="N13" s="2">
        <v>553</v>
      </c>
      <c r="O13" s="2">
        <v>553</v>
      </c>
      <c r="P13" s="2">
        <v>553</v>
      </c>
      <c r="Q13" s="3">
        <v>595.58274999999992</v>
      </c>
      <c r="R13" s="3">
        <v>581.38850000000002</v>
      </c>
    </row>
    <row r="14" spans="1:18">
      <c r="A14" s="1">
        <v>1</v>
      </c>
      <c r="B14" s="1">
        <v>35</v>
      </c>
      <c r="C14" s="8" t="s">
        <v>26</v>
      </c>
      <c r="D14" s="1">
        <v>3500180</v>
      </c>
      <c r="E14" s="1" t="s">
        <v>32</v>
      </c>
      <c r="F14" s="2">
        <v>1748</v>
      </c>
      <c r="G14" s="2">
        <v>17</v>
      </c>
      <c r="H14" s="2"/>
      <c r="I14" s="2">
        <v>19</v>
      </c>
      <c r="J14" s="2">
        <v>0</v>
      </c>
      <c r="K14" s="11">
        <v>1784</v>
      </c>
      <c r="L14" s="2">
        <v>5744</v>
      </c>
      <c r="M14" s="9">
        <v>0.31058495821727017</v>
      </c>
      <c r="N14" s="2">
        <v>1784</v>
      </c>
      <c r="O14" s="2">
        <v>1784</v>
      </c>
      <c r="P14" s="2">
        <v>1784</v>
      </c>
      <c r="Q14" s="3">
        <v>2875.0219999999995</v>
      </c>
      <c r="R14" s="3">
        <v>3076.9591999999993</v>
      </c>
    </row>
    <row r="15" spans="1:18">
      <c r="A15" s="1">
        <v>1</v>
      </c>
      <c r="B15" s="1">
        <v>35</v>
      </c>
      <c r="C15" s="8" t="s">
        <v>26</v>
      </c>
      <c r="D15" s="1">
        <v>3500210</v>
      </c>
      <c r="E15" s="1" t="s">
        <v>33</v>
      </c>
      <c r="F15" s="2">
        <v>1179</v>
      </c>
      <c r="G15" s="2">
        <v>0</v>
      </c>
      <c r="H15" s="2"/>
      <c r="I15" s="2">
        <v>12</v>
      </c>
      <c r="J15" s="2">
        <v>0</v>
      </c>
      <c r="K15" s="11">
        <v>1191</v>
      </c>
      <c r="L15" s="2">
        <v>4364</v>
      </c>
      <c r="M15" s="9">
        <v>0.27291475710357471</v>
      </c>
      <c r="N15" s="2">
        <v>1191</v>
      </c>
      <c r="O15" s="2">
        <v>1191</v>
      </c>
      <c r="P15" s="2">
        <v>1191</v>
      </c>
      <c r="Q15" s="3">
        <v>1743.9063000000003</v>
      </c>
      <c r="R15" s="3">
        <v>1785.7238000000002</v>
      </c>
    </row>
    <row r="16" spans="1:18">
      <c r="A16" s="1">
        <v>1</v>
      </c>
      <c r="B16" s="1">
        <v>35</v>
      </c>
      <c r="C16" s="8" t="s">
        <v>26</v>
      </c>
      <c r="D16" s="1">
        <v>3500240</v>
      </c>
      <c r="E16" s="1" t="s">
        <v>34</v>
      </c>
      <c r="F16" s="2">
        <v>1226</v>
      </c>
      <c r="G16" s="2">
        <v>0</v>
      </c>
      <c r="H16" s="2"/>
      <c r="I16" s="2">
        <v>9</v>
      </c>
      <c r="J16" s="2">
        <v>0</v>
      </c>
      <c r="K16" s="11">
        <v>1235</v>
      </c>
      <c r="L16" s="2">
        <v>3731</v>
      </c>
      <c r="M16" s="9">
        <v>0.33101045296167247</v>
      </c>
      <c r="N16" s="2">
        <v>1235</v>
      </c>
      <c r="O16" s="2">
        <v>1235</v>
      </c>
      <c r="P16" s="2">
        <v>1235</v>
      </c>
      <c r="Q16" s="3">
        <v>2115.1373749999998</v>
      </c>
      <c r="R16" s="3">
        <v>2341.5645500000001</v>
      </c>
    </row>
    <row r="17" spans="1:18">
      <c r="A17" s="1">
        <v>1</v>
      </c>
      <c r="B17" s="1">
        <v>35</v>
      </c>
      <c r="C17" s="8" t="s">
        <v>26</v>
      </c>
      <c r="D17" s="1">
        <v>3500270</v>
      </c>
      <c r="E17" s="1" t="s">
        <v>35</v>
      </c>
      <c r="F17" s="2">
        <v>100</v>
      </c>
      <c r="G17" s="2">
        <v>0</v>
      </c>
      <c r="H17" s="2"/>
      <c r="I17" s="2">
        <v>1</v>
      </c>
      <c r="J17" s="2">
        <v>0</v>
      </c>
      <c r="K17" s="11">
        <v>101</v>
      </c>
      <c r="L17" s="2">
        <v>574</v>
      </c>
      <c r="M17" s="9">
        <v>0.1759581881533101</v>
      </c>
      <c r="N17" s="2">
        <v>101</v>
      </c>
      <c r="O17" s="2">
        <v>101</v>
      </c>
      <c r="P17" s="2">
        <v>101</v>
      </c>
      <c r="Q17" s="3">
        <v>109.6781</v>
      </c>
      <c r="R17" s="3">
        <v>106.7854</v>
      </c>
    </row>
    <row r="18" spans="1:18">
      <c r="A18" s="1">
        <v>1</v>
      </c>
      <c r="B18" s="1">
        <v>35</v>
      </c>
      <c r="C18" s="8" t="s">
        <v>26</v>
      </c>
      <c r="D18" s="1">
        <v>3500300</v>
      </c>
      <c r="E18" s="1" t="s">
        <v>36</v>
      </c>
      <c r="F18" s="2">
        <v>1292</v>
      </c>
      <c r="G18" s="2">
        <v>27</v>
      </c>
      <c r="H18" s="2"/>
      <c r="I18" s="2">
        <v>9</v>
      </c>
      <c r="J18" s="2">
        <v>0</v>
      </c>
      <c r="K18" s="11">
        <v>1328</v>
      </c>
      <c r="L18" s="2">
        <v>6227</v>
      </c>
      <c r="M18" s="9">
        <v>0.21326481451742413</v>
      </c>
      <c r="N18" s="2">
        <v>1328</v>
      </c>
      <c r="O18" s="2">
        <v>1328</v>
      </c>
      <c r="P18" s="2">
        <v>1328</v>
      </c>
      <c r="Q18" s="3">
        <v>1646.5</v>
      </c>
      <c r="R18" s="3">
        <v>1646.5</v>
      </c>
    </row>
    <row r="19" spans="1:18">
      <c r="A19" s="1">
        <v>1</v>
      </c>
      <c r="B19" s="1">
        <v>35</v>
      </c>
      <c r="C19" s="8" t="s">
        <v>26</v>
      </c>
      <c r="D19" s="1">
        <v>3500330</v>
      </c>
      <c r="E19" s="1" t="s">
        <v>37</v>
      </c>
      <c r="F19" s="2">
        <v>78</v>
      </c>
      <c r="G19" s="2">
        <v>0</v>
      </c>
      <c r="H19" s="2"/>
      <c r="I19" s="2">
        <v>0</v>
      </c>
      <c r="J19" s="2">
        <v>0</v>
      </c>
      <c r="K19" s="11">
        <v>78</v>
      </c>
      <c r="L19" s="2">
        <v>181</v>
      </c>
      <c r="M19" s="9">
        <v>0.43093922651933703</v>
      </c>
      <c r="N19" s="2">
        <v>78</v>
      </c>
      <c r="O19" s="2">
        <v>78</v>
      </c>
      <c r="P19" s="2">
        <v>78</v>
      </c>
      <c r="Q19" s="3">
        <v>167.98282499999999</v>
      </c>
      <c r="R19" s="3">
        <v>208.16544999999996</v>
      </c>
    </row>
    <row r="20" spans="1:18">
      <c r="A20" s="1">
        <v>1</v>
      </c>
      <c r="B20" s="1">
        <v>35</v>
      </c>
      <c r="C20" s="8" t="s">
        <v>26</v>
      </c>
      <c r="D20" s="1">
        <v>3500390</v>
      </c>
      <c r="E20" s="1" t="s">
        <v>38</v>
      </c>
      <c r="F20" s="2">
        <v>2983</v>
      </c>
      <c r="G20" s="2">
        <v>0</v>
      </c>
      <c r="H20" s="2"/>
      <c r="I20" s="2">
        <v>21</v>
      </c>
      <c r="J20" s="2">
        <v>0</v>
      </c>
      <c r="K20" s="11">
        <v>3004</v>
      </c>
      <c r="L20" s="2">
        <v>7374</v>
      </c>
      <c r="M20" s="9">
        <v>0.40737727149443992</v>
      </c>
      <c r="N20" s="2">
        <v>3004</v>
      </c>
      <c r="O20" s="2">
        <v>3004</v>
      </c>
      <c r="P20" s="2">
        <v>3004</v>
      </c>
      <c r="Q20" s="3">
        <v>6148.6925500000007</v>
      </c>
      <c r="R20" s="3">
        <v>7438.2543000000005</v>
      </c>
    </row>
    <row r="21" spans="1:18">
      <c r="A21" s="1">
        <v>1</v>
      </c>
      <c r="B21" s="1">
        <v>35</v>
      </c>
      <c r="C21" s="8" t="s">
        <v>26</v>
      </c>
      <c r="D21" s="1">
        <v>3500420</v>
      </c>
      <c r="E21" s="1" t="s">
        <v>39</v>
      </c>
      <c r="F21" s="2">
        <v>80</v>
      </c>
      <c r="G21" s="2">
        <v>0</v>
      </c>
      <c r="H21" s="2"/>
      <c r="I21" s="2">
        <v>0</v>
      </c>
      <c r="J21" s="2">
        <v>0</v>
      </c>
      <c r="K21" s="11">
        <v>80</v>
      </c>
      <c r="L21" s="2">
        <v>392</v>
      </c>
      <c r="M21" s="9">
        <v>0.20408163265306123</v>
      </c>
      <c r="N21" s="2">
        <v>80</v>
      </c>
      <c r="O21" s="2">
        <v>80</v>
      </c>
      <c r="P21" s="2">
        <v>80</v>
      </c>
      <c r="Q21" s="3">
        <v>94.194800000000015</v>
      </c>
      <c r="R21" s="3">
        <v>89.463200000000001</v>
      </c>
    </row>
    <row r="22" spans="1:18">
      <c r="A22" s="1">
        <v>1</v>
      </c>
      <c r="B22" s="1">
        <v>35</v>
      </c>
      <c r="C22" s="8" t="s">
        <v>26</v>
      </c>
      <c r="D22" s="1">
        <v>3500480</v>
      </c>
      <c r="E22" s="1" t="s">
        <v>40</v>
      </c>
      <c r="F22" s="2">
        <v>62</v>
      </c>
      <c r="G22" s="2">
        <v>0</v>
      </c>
      <c r="H22" s="2"/>
      <c r="I22" s="2">
        <v>0</v>
      </c>
      <c r="J22" s="2">
        <v>0</v>
      </c>
      <c r="K22" s="11">
        <v>62</v>
      </c>
      <c r="L22" s="2">
        <v>468</v>
      </c>
      <c r="M22" s="9">
        <v>0.13247863247863248</v>
      </c>
      <c r="N22" s="2">
        <v>62</v>
      </c>
      <c r="O22" s="2">
        <v>0</v>
      </c>
      <c r="P22" s="2">
        <v>62</v>
      </c>
      <c r="Q22" s="3">
        <v>62</v>
      </c>
      <c r="R22" s="3">
        <v>62</v>
      </c>
    </row>
    <row r="23" spans="1:18">
      <c r="A23" s="1">
        <v>1</v>
      </c>
      <c r="B23" s="1">
        <v>35</v>
      </c>
      <c r="C23" s="8" t="s">
        <v>26</v>
      </c>
      <c r="D23" s="1">
        <v>3500510</v>
      </c>
      <c r="E23" s="1" t="s">
        <v>41</v>
      </c>
      <c r="F23" s="2">
        <v>122</v>
      </c>
      <c r="G23" s="2">
        <v>0</v>
      </c>
      <c r="H23" s="2"/>
      <c r="I23" s="2">
        <v>6</v>
      </c>
      <c r="J23" s="2">
        <v>0</v>
      </c>
      <c r="K23" s="11">
        <v>128</v>
      </c>
      <c r="L23" s="2">
        <v>594</v>
      </c>
      <c r="M23" s="9">
        <v>0.21548821548821548</v>
      </c>
      <c r="N23" s="2">
        <v>128</v>
      </c>
      <c r="O23" s="2">
        <v>128</v>
      </c>
      <c r="P23" s="2">
        <v>128</v>
      </c>
      <c r="Q23" s="3">
        <v>154.59109999999998</v>
      </c>
      <c r="R23" s="3">
        <v>145.72739999999999</v>
      </c>
    </row>
    <row r="24" spans="1:18">
      <c r="A24" s="1">
        <v>1</v>
      </c>
      <c r="B24" s="1">
        <v>35</v>
      </c>
      <c r="C24" s="8" t="s">
        <v>26</v>
      </c>
      <c r="D24" s="1">
        <v>3500540</v>
      </c>
      <c r="E24" s="1" t="s">
        <v>42</v>
      </c>
      <c r="F24" s="2">
        <v>95</v>
      </c>
      <c r="G24" s="2">
        <v>0</v>
      </c>
      <c r="H24" s="2"/>
      <c r="I24" s="2">
        <v>0</v>
      </c>
      <c r="J24" s="2">
        <v>0</v>
      </c>
      <c r="K24" s="11">
        <v>95</v>
      </c>
      <c r="L24" s="2">
        <v>336</v>
      </c>
      <c r="M24" s="9">
        <v>0.28273809523809523</v>
      </c>
      <c r="N24" s="2">
        <v>95</v>
      </c>
      <c r="O24" s="2">
        <v>95</v>
      </c>
      <c r="P24" s="2">
        <v>95</v>
      </c>
      <c r="Q24" s="3">
        <v>142.52119999999996</v>
      </c>
      <c r="R24" s="3">
        <v>147.3912</v>
      </c>
    </row>
    <row r="25" spans="1:18">
      <c r="A25" s="1">
        <v>1</v>
      </c>
      <c r="B25" s="1">
        <v>35</v>
      </c>
      <c r="C25" s="8" t="s">
        <v>26</v>
      </c>
      <c r="D25" s="1">
        <v>3500570</v>
      </c>
      <c r="E25" s="1" t="s">
        <v>43</v>
      </c>
      <c r="F25" s="2">
        <v>2382</v>
      </c>
      <c r="G25" s="2">
        <v>0</v>
      </c>
      <c r="H25" s="2"/>
      <c r="I25" s="2">
        <v>23</v>
      </c>
      <c r="J25" s="2">
        <v>0</v>
      </c>
      <c r="K25" s="11">
        <v>2405</v>
      </c>
      <c r="L25" s="2">
        <v>8859</v>
      </c>
      <c r="M25" s="9">
        <v>0.27147533581668359</v>
      </c>
      <c r="N25" s="2">
        <v>2405</v>
      </c>
      <c r="O25" s="2">
        <v>2405</v>
      </c>
      <c r="P25" s="2">
        <v>2405</v>
      </c>
      <c r="Q25" s="3">
        <v>3508.2821750000003</v>
      </c>
      <c r="R25" s="3">
        <v>3586.79655</v>
      </c>
    </row>
    <row r="26" spans="1:18">
      <c r="A26" s="1">
        <v>1</v>
      </c>
      <c r="B26" s="1">
        <v>35</v>
      </c>
      <c r="C26" s="8" t="s">
        <v>26</v>
      </c>
      <c r="D26" s="1">
        <v>3500600</v>
      </c>
      <c r="E26" s="1" t="s">
        <v>44</v>
      </c>
      <c r="F26" s="2">
        <v>447</v>
      </c>
      <c r="G26" s="2">
        <v>0</v>
      </c>
      <c r="H26" s="2"/>
      <c r="I26" s="2">
        <v>7</v>
      </c>
      <c r="J26" s="2">
        <v>0</v>
      </c>
      <c r="K26" s="11">
        <v>454</v>
      </c>
      <c r="L26" s="2">
        <v>1302</v>
      </c>
      <c r="M26" s="9">
        <v>0.34869431643625193</v>
      </c>
      <c r="N26" s="2">
        <v>454</v>
      </c>
      <c r="O26" s="2">
        <v>454</v>
      </c>
      <c r="P26" s="2">
        <v>454</v>
      </c>
      <c r="Q26" s="3">
        <v>812.94475000000011</v>
      </c>
      <c r="R26" s="3">
        <v>920.74110000000019</v>
      </c>
    </row>
    <row r="27" spans="1:18">
      <c r="A27" s="1">
        <v>1</v>
      </c>
      <c r="B27" s="1">
        <v>35</v>
      </c>
      <c r="C27" s="8" t="s">
        <v>26</v>
      </c>
      <c r="D27" s="1">
        <v>3500630</v>
      </c>
      <c r="E27" s="1" t="s">
        <v>45</v>
      </c>
      <c r="F27" s="2">
        <v>11</v>
      </c>
      <c r="G27" s="2">
        <v>0</v>
      </c>
      <c r="H27" s="2"/>
      <c r="I27" s="2">
        <v>0</v>
      </c>
      <c r="J27" s="2">
        <v>0</v>
      </c>
      <c r="K27" s="11">
        <v>11</v>
      </c>
      <c r="L27" s="2">
        <v>56</v>
      </c>
      <c r="M27" s="9">
        <v>0.19642857142857142</v>
      </c>
      <c r="N27" s="2">
        <v>11</v>
      </c>
      <c r="O27" s="2">
        <v>11</v>
      </c>
      <c r="P27" s="2">
        <v>11</v>
      </c>
      <c r="Q27" s="3">
        <v>12.7064</v>
      </c>
      <c r="R27" s="3">
        <v>12.137599999999999</v>
      </c>
    </row>
    <row r="28" spans="1:18">
      <c r="A28" s="1">
        <v>1</v>
      </c>
      <c r="B28" s="1">
        <v>35</v>
      </c>
      <c r="C28" s="8" t="s">
        <v>26</v>
      </c>
      <c r="D28" s="1">
        <v>3500660</v>
      </c>
      <c r="E28" s="1" t="s">
        <v>46</v>
      </c>
      <c r="F28" s="2">
        <v>333</v>
      </c>
      <c r="G28" s="2">
        <v>0</v>
      </c>
      <c r="H28" s="2"/>
      <c r="I28" s="2">
        <v>3</v>
      </c>
      <c r="J28" s="2">
        <v>0</v>
      </c>
      <c r="K28" s="11">
        <v>336</v>
      </c>
      <c r="L28" s="2">
        <v>999</v>
      </c>
      <c r="M28" s="9">
        <v>0.33633633633633636</v>
      </c>
      <c r="N28" s="2">
        <v>336</v>
      </c>
      <c r="O28" s="2">
        <v>336</v>
      </c>
      <c r="P28" s="2">
        <v>336</v>
      </c>
      <c r="Q28" s="3">
        <v>583.6338750000001</v>
      </c>
      <c r="R28" s="3">
        <v>650.91195000000016</v>
      </c>
    </row>
    <row r="29" spans="1:18">
      <c r="A29" s="1">
        <v>1</v>
      </c>
      <c r="B29" s="1">
        <v>35</v>
      </c>
      <c r="C29" s="8" t="s">
        <v>26</v>
      </c>
      <c r="D29" s="1">
        <v>3500690</v>
      </c>
      <c r="E29" s="1" t="s">
        <v>47</v>
      </c>
      <c r="F29" s="2">
        <v>2299</v>
      </c>
      <c r="G29" s="2">
        <v>21</v>
      </c>
      <c r="H29" s="2"/>
      <c r="I29" s="2">
        <v>6</v>
      </c>
      <c r="J29" s="2">
        <v>0</v>
      </c>
      <c r="K29" s="11">
        <v>2326</v>
      </c>
      <c r="L29" s="2">
        <v>4829</v>
      </c>
      <c r="M29" s="9">
        <v>0.48167322427003523</v>
      </c>
      <c r="N29" s="2">
        <v>2326</v>
      </c>
      <c r="O29" s="2">
        <v>2326</v>
      </c>
      <c r="P29" s="2">
        <v>2326</v>
      </c>
      <c r="Q29" s="3">
        <v>5461.6854249999997</v>
      </c>
      <c r="R29" s="3">
        <v>7023.7290499999999</v>
      </c>
    </row>
    <row r="30" spans="1:18">
      <c r="A30" s="1">
        <v>1</v>
      </c>
      <c r="B30" s="1">
        <v>35</v>
      </c>
      <c r="C30" s="8" t="s">
        <v>26</v>
      </c>
      <c r="D30" s="1">
        <v>3500720</v>
      </c>
      <c r="E30" s="1" t="s">
        <v>48</v>
      </c>
      <c r="F30" s="2">
        <v>49</v>
      </c>
      <c r="G30" s="2">
        <v>0</v>
      </c>
      <c r="H30" s="2"/>
      <c r="I30" s="2">
        <v>2</v>
      </c>
      <c r="J30" s="2">
        <v>0</v>
      </c>
      <c r="K30" s="11">
        <v>51</v>
      </c>
      <c r="L30" s="2">
        <v>88</v>
      </c>
      <c r="M30" s="9">
        <v>0.57954545454545459</v>
      </c>
      <c r="N30" s="2">
        <v>51</v>
      </c>
      <c r="O30" s="2">
        <v>51</v>
      </c>
      <c r="P30" s="2">
        <v>51</v>
      </c>
      <c r="Q30" s="3">
        <v>133.98060000000004</v>
      </c>
      <c r="R30" s="3">
        <v>179.67160000000001</v>
      </c>
    </row>
    <row r="31" spans="1:18">
      <c r="A31" s="1">
        <v>1</v>
      </c>
      <c r="B31" s="1">
        <v>35</v>
      </c>
      <c r="C31" s="8" t="s">
        <v>26</v>
      </c>
      <c r="D31" s="1">
        <v>3500750</v>
      </c>
      <c r="E31" s="1" t="s">
        <v>49</v>
      </c>
      <c r="F31" s="2">
        <v>205</v>
      </c>
      <c r="G31" s="2">
        <v>0</v>
      </c>
      <c r="H31" s="2"/>
      <c r="I31" s="2">
        <v>4</v>
      </c>
      <c r="J31" s="2">
        <v>0</v>
      </c>
      <c r="K31" s="11">
        <v>209</v>
      </c>
      <c r="L31" s="2">
        <v>855</v>
      </c>
      <c r="M31" s="9">
        <v>0.24444444444444444</v>
      </c>
      <c r="N31" s="2">
        <v>209</v>
      </c>
      <c r="O31" s="2">
        <v>209</v>
      </c>
      <c r="P31" s="2">
        <v>209</v>
      </c>
      <c r="Q31" s="3">
        <v>280.81287499999996</v>
      </c>
      <c r="R31" s="3">
        <v>276.83474999999999</v>
      </c>
    </row>
    <row r="32" spans="1:18">
      <c r="A32" s="1">
        <v>1</v>
      </c>
      <c r="B32" s="1">
        <v>35</v>
      </c>
      <c r="C32" s="8" t="s">
        <v>26</v>
      </c>
      <c r="D32" s="1">
        <v>3500790</v>
      </c>
      <c r="E32" s="1" t="s">
        <v>50</v>
      </c>
      <c r="F32" s="2">
        <v>23</v>
      </c>
      <c r="G32" s="2">
        <v>0</v>
      </c>
      <c r="H32" s="2"/>
      <c r="I32" s="2">
        <v>0</v>
      </c>
      <c r="J32" s="2">
        <v>0</v>
      </c>
      <c r="K32" s="11">
        <v>23</v>
      </c>
      <c r="L32" s="2">
        <v>118</v>
      </c>
      <c r="M32" s="9">
        <v>0.19491525423728814</v>
      </c>
      <c r="N32" s="2">
        <v>23</v>
      </c>
      <c r="O32" s="2">
        <v>23</v>
      </c>
      <c r="P32" s="2">
        <v>23</v>
      </c>
      <c r="Q32" s="3">
        <v>26.4617</v>
      </c>
      <c r="R32" s="3">
        <v>25.3078</v>
      </c>
    </row>
    <row r="33" spans="1:18">
      <c r="A33" s="1">
        <v>1</v>
      </c>
      <c r="B33" s="1">
        <v>35</v>
      </c>
      <c r="C33" s="8" t="s">
        <v>26</v>
      </c>
      <c r="D33" s="1">
        <v>3500810</v>
      </c>
      <c r="E33" s="1" t="s">
        <v>51</v>
      </c>
      <c r="F33" s="2">
        <v>182</v>
      </c>
      <c r="G33" s="2">
        <v>19</v>
      </c>
      <c r="H33" s="2"/>
      <c r="I33" s="2">
        <v>1</v>
      </c>
      <c r="J33" s="2">
        <v>0</v>
      </c>
      <c r="K33" s="11">
        <v>202</v>
      </c>
      <c r="L33" s="2">
        <v>812</v>
      </c>
      <c r="M33" s="9">
        <v>0.24876847290640394</v>
      </c>
      <c r="N33" s="2">
        <v>202</v>
      </c>
      <c r="O33" s="2">
        <v>202</v>
      </c>
      <c r="P33" s="2">
        <v>202</v>
      </c>
      <c r="Q33" s="3">
        <v>275.46790000000004</v>
      </c>
      <c r="R33" s="3">
        <v>273.44540000000006</v>
      </c>
    </row>
    <row r="34" spans="1:18">
      <c r="A34" s="1">
        <v>1</v>
      </c>
      <c r="B34" s="1">
        <v>35</v>
      </c>
      <c r="C34" s="8" t="s">
        <v>26</v>
      </c>
      <c r="D34" s="1">
        <v>3500840</v>
      </c>
      <c r="E34" s="1" t="s">
        <v>52</v>
      </c>
      <c r="F34" s="2">
        <v>11</v>
      </c>
      <c r="G34" s="2">
        <v>0</v>
      </c>
      <c r="H34" s="2"/>
      <c r="I34" s="2">
        <v>0</v>
      </c>
      <c r="J34" s="2">
        <v>0</v>
      </c>
      <c r="K34" s="11">
        <v>11</v>
      </c>
      <c r="L34" s="2">
        <v>70</v>
      </c>
      <c r="M34" s="9">
        <v>0.15714285714285714</v>
      </c>
      <c r="N34" s="2">
        <v>11</v>
      </c>
      <c r="O34" s="2">
        <v>11</v>
      </c>
      <c r="P34" s="2">
        <v>11</v>
      </c>
      <c r="Q34" s="3">
        <v>11.070499999999999</v>
      </c>
      <c r="R34" s="3">
        <v>11.046999999999999</v>
      </c>
    </row>
    <row r="35" spans="1:18">
      <c r="A35" s="1">
        <v>1</v>
      </c>
      <c r="B35" s="1">
        <v>35</v>
      </c>
      <c r="C35" s="8" t="s">
        <v>26</v>
      </c>
      <c r="D35" s="1">
        <v>3500900</v>
      </c>
      <c r="E35" s="1" t="s">
        <v>53</v>
      </c>
      <c r="F35" s="2">
        <v>1915</v>
      </c>
      <c r="G35" s="2">
        <v>0</v>
      </c>
      <c r="H35" s="2"/>
      <c r="I35" s="2">
        <v>9</v>
      </c>
      <c r="J35" s="2">
        <v>0</v>
      </c>
      <c r="K35" s="11">
        <v>1924</v>
      </c>
      <c r="L35" s="2">
        <v>6564</v>
      </c>
      <c r="M35" s="9">
        <v>0.29311395490554543</v>
      </c>
      <c r="N35" s="2">
        <v>1924</v>
      </c>
      <c r="O35" s="2">
        <v>1924</v>
      </c>
      <c r="P35" s="2">
        <v>1924</v>
      </c>
      <c r="Q35" s="3">
        <v>2954.5213000000003</v>
      </c>
      <c r="R35" s="3">
        <v>3083.7138000000004</v>
      </c>
    </row>
    <row r="36" spans="1:18">
      <c r="A36" s="1">
        <v>1</v>
      </c>
      <c r="B36" s="1">
        <v>35</v>
      </c>
      <c r="C36" s="8" t="s">
        <v>26</v>
      </c>
      <c r="D36" s="1">
        <v>3500930</v>
      </c>
      <c r="E36" s="1" t="s">
        <v>54</v>
      </c>
      <c r="F36" s="2">
        <v>235</v>
      </c>
      <c r="G36" s="2">
        <v>0</v>
      </c>
      <c r="H36" s="2"/>
      <c r="I36" s="2">
        <v>4</v>
      </c>
      <c r="J36" s="2">
        <v>0</v>
      </c>
      <c r="K36" s="11">
        <v>239</v>
      </c>
      <c r="L36" s="2">
        <v>820</v>
      </c>
      <c r="M36" s="9">
        <v>0.29146341463414632</v>
      </c>
      <c r="N36" s="2">
        <v>239</v>
      </c>
      <c r="O36" s="2">
        <v>239</v>
      </c>
      <c r="P36" s="2">
        <v>239</v>
      </c>
      <c r="Q36" s="3">
        <v>365.70650000000001</v>
      </c>
      <c r="R36" s="3">
        <v>381.16899999999998</v>
      </c>
    </row>
    <row r="37" spans="1:18">
      <c r="A37" s="1">
        <v>1</v>
      </c>
      <c r="B37" s="1">
        <v>35</v>
      </c>
      <c r="C37" s="8" t="s">
        <v>26</v>
      </c>
      <c r="D37" s="1">
        <v>3500960</v>
      </c>
      <c r="E37" s="1" t="s">
        <v>55</v>
      </c>
      <c r="F37" s="2">
        <v>96</v>
      </c>
      <c r="G37" s="2">
        <v>0</v>
      </c>
      <c r="H37" s="2"/>
      <c r="I37" s="2">
        <v>1</v>
      </c>
      <c r="J37" s="2">
        <v>0</v>
      </c>
      <c r="K37" s="11">
        <v>97</v>
      </c>
      <c r="L37" s="2">
        <v>621</v>
      </c>
      <c r="M37" s="9">
        <v>0.15619967793880837</v>
      </c>
      <c r="N37" s="2">
        <v>97</v>
      </c>
      <c r="O37" s="2">
        <v>97</v>
      </c>
      <c r="P37" s="2">
        <v>97</v>
      </c>
      <c r="Q37" s="3">
        <v>97.186150000000012</v>
      </c>
      <c r="R37" s="3">
        <v>97.124100000000013</v>
      </c>
    </row>
    <row r="38" spans="1:18">
      <c r="A38" s="1">
        <v>1</v>
      </c>
      <c r="B38" s="1">
        <v>35</v>
      </c>
      <c r="C38" s="8" t="s">
        <v>26</v>
      </c>
      <c r="D38" s="1">
        <v>3500990</v>
      </c>
      <c r="E38" s="1" t="s">
        <v>56</v>
      </c>
      <c r="F38" s="2">
        <v>3389</v>
      </c>
      <c r="G38" s="2">
        <v>33</v>
      </c>
      <c r="H38" s="2"/>
      <c r="I38" s="2">
        <v>24</v>
      </c>
      <c r="J38" s="2">
        <v>0</v>
      </c>
      <c r="K38" s="11">
        <v>3446</v>
      </c>
      <c r="L38" s="2">
        <v>12372</v>
      </c>
      <c r="M38" s="9">
        <v>0.27853216941480763</v>
      </c>
      <c r="N38" s="2">
        <v>3446</v>
      </c>
      <c r="O38" s="2">
        <v>3446</v>
      </c>
      <c r="P38" s="2">
        <v>3446</v>
      </c>
      <c r="Q38" s="3">
        <v>5415.5</v>
      </c>
      <c r="R38" s="3">
        <v>5711.5</v>
      </c>
    </row>
    <row r="39" spans="1:18">
      <c r="A39" s="1">
        <v>1</v>
      </c>
      <c r="B39" s="1">
        <v>35</v>
      </c>
      <c r="C39" s="8" t="s">
        <v>26</v>
      </c>
      <c r="D39" s="1">
        <v>3501020</v>
      </c>
      <c r="E39" s="1" t="s">
        <v>57</v>
      </c>
      <c r="F39" s="2">
        <v>36</v>
      </c>
      <c r="G39" s="2">
        <v>0</v>
      </c>
      <c r="H39" s="2"/>
      <c r="I39" s="2">
        <v>0</v>
      </c>
      <c r="J39" s="2">
        <v>0</v>
      </c>
      <c r="K39" s="11">
        <v>36</v>
      </c>
      <c r="L39" s="2">
        <v>127</v>
      </c>
      <c r="M39" s="9">
        <v>0.28346456692913385</v>
      </c>
      <c r="N39" s="2">
        <v>36</v>
      </c>
      <c r="O39" s="2">
        <v>36</v>
      </c>
      <c r="P39" s="2">
        <v>36</v>
      </c>
      <c r="Q39" s="3">
        <v>54.100275000000003</v>
      </c>
      <c r="R39" s="3">
        <v>55.98715</v>
      </c>
    </row>
    <row r="40" spans="1:18">
      <c r="A40" s="1">
        <v>1</v>
      </c>
      <c r="B40" s="1">
        <v>35</v>
      </c>
      <c r="C40" s="8" t="s">
        <v>26</v>
      </c>
      <c r="D40" s="1">
        <v>3501050</v>
      </c>
      <c r="E40" s="1" t="s">
        <v>58</v>
      </c>
      <c r="F40" s="2">
        <v>101</v>
      </c>
      <c r="G40" s="2">
        <v>0</v>
      </c>
      <c r="H40" s="2"/>
      <c r="I40" s="2">
        <v>0</v>
      </c>
      <c r="J40" s="2">
        <v>0</v>
      </c>
      <c r="K40" s="11">
        <v>101</v>
      </c>
      <c r="L40" s="2">
        <v>343</v>
      </c>
      <c r="M40" s="9">
        <v>0.29446064139941691</v>
      </c>
      <c r="N40" s="2">
        <v>101</v>
      </c>
      <c r="O40" s="2">
        <v>101</v>
      </c>
      <c r="P40" s="2">
        <v>101</v>
      </c>
      <c r="Q40" s="3">
        <v>155.54247500000002</v>
      </c>
      <c r="R40" s="3">
        <v>162.52435000000003</v>
      </c>
    </row>
    <row r="41" spans="1:18">
      <c r="A41" s="1">
        <v>1</v>
      </c>
      <c r="B41" s="1">
        <v>35</v>
      </c>
      <c r="C41" s="8" t="s">
        <v>26</v>
      </c>
      <c r="D41" s="1">
        <v>3501080</v>
      </c>
      <c r="E41" s="1" t="s">
        <v>59</v>
      </c>
      <c r="F41" s="2">
        <v>6308</v>
      </c>
      <c r="G41" s="2">
        <v>0</v>
      </c>
      <c r="H41" s="2"/>
      <c r="I41" s="2">
        <v>54</v>
      </c>
      <c r="J41" s="2">
        <v>0</v>
      </c>
      <c r="K41" s="11">
        <v>6362</v>
      </c>
      <c r="L41" s="2">
        <v>15084</v>
      </c>
      <c r="M41" s="9">
        <v>0.42177141341819147</v>
      </c>
      <c r="N41" s="2">
        <v>6362</v>
      </c>
      <c r="O41" s="2">
        <v>6362</v>
      </c>
      <c r="P41" s="2">
        <v>6362</v>
      </c>
      <c r="Q41" s="3">
        <v>13446.0383</v>
      </c>
      <c r="R41" s="3">
        <v>16518.163799999998</v>
      </c>
    </row>
    <row r="42" spans="1:18">
      <c r="A42" s="1">
        <v>1</v>
      </c>
      <c r="B42" s="1">
        <v>35</v>
      </c>
      <c r="C42" s="8" t="s">
        <v>26</v>
      </c>
      <c r="D42" s="1">
        <v>3501110</v>
      </c>
      <c r="E42" s="1" t="s">
        <v>60</v>
      </c>
      <c r="F42" s="2">
        <v>6049</v>
      </c>
      <c r="G42" s="2">
        <v>0</v>
      </c>
      <c r="H42" s="2"/>
      <c r="I42" s="2">
        <v>39</v>
      </c>
      <c r="J42" s="2">
        <v>0</v>
      </c>
      <c r="K42" s="11">
        <v>6088</v>
      </c>
      <c r="L42" s="2">
        <v>14529</v>
      </c>
      <c r="M42" s="9">
        <v>0.41902402092366992</v>
      </c>
      <c r="N42" s="2">
        <v>6088</v>
      </c>
      <c r="O42" s="2">
        <v>6088</v>
      </c>
      <c r="P42" s="2">
        <v>6088</v>
      </c>
      <c r="Q42" s="3">
        <v>12791.637925000001</v>
      </c>
      <c r="R42" s="3">
        <v>15670.894050000003</v>
      </c>
    </row>
    <row r="43" spans="1:18">
      <c r="A43" s="1">
        <v>1</v>
      </c>
      <c r="B43" s="1">
        <v>35</v>
      </c>
      <c r="C43" s="8" t="s">
        <v>26</v>
      </c>
      <c r="D43" s="1">
        <v>3501140</v>
      </c>
      <c r="E43" s="1" t="s">
        <v>61</v>
      </c>
      <c r="F43" s="2">
        <v>13</v>
      </c>
      <c r="G43" s="2">
        <v>0</v>
      </c>
      <c r="H43" s="2"/>
      <c r="I43" s="2">
        <v>0</v>
      </c>
      <c r="J43" s="2">
        <v>0</v>
      </c>
      <c r="K43" s="11">
        <v>13</v>
      </c>
      <c r="L43" s="2">
        <v>48</v>
      </c>
      <c r="M43" s="9">
        <v>0.27083333333333331</v>
      </c>
      <c r="N43" s="2">
        <v>13</v>
      </c>
      <c r="O43" s="2">
        <v>13</v>
      </c>
      <c r="P43" s="2">
        <v>13</v>
      </c>
      <c r="Q43" s="3">
        <v>18.9316</v>
      </c>
      <c r="R43" s="3">
        <v>19.3416</v>
      </c>
    </row>
    <row r="44" spans="1:18">
      <c r="A44" s="1">
        <v>1</v>
      </c>
      <c r="B44" s="1">
        <v>35</v>
      </c>
      <c r="C44" s="8" t="s">
        <v>26</v>
      </c>
      <c r="D44" s="1">
        <v>3501170</v>
      </c>
      <c r="E44" s="1" t="s">
        <v>62</v>
      </c>
      <c r="F44" s="2">
        <v>1803</v>
      </c>
      <c r="G44" s="2">
        <v>0</v>
      </c>
      <c r="H44" s="2"/>
      <c r="I44" s="2">
        <v>20</v>
      </c>
      <c r="J44" s="2">
        <v>0</v>
      </c>
      <c r="K44" s="11">
        <v>1823</v>
      </c>
      <c r="L44" s="2">
        <v>4883</v>
      </c>
      <c r="M44" s="9">
        <v>0.37333606389514645</v>
      </c>
      <c r="N44" s="2">
        <v>1823</v>
      </c>
      <c r="O44" s="2">
        <v>1823</v>
      </c>
      <c r="P44" s="2">
        <v>1823</v>
      </c>
      <c r="Q44" s="3">
        <v>3439.9133750000001</v>
      </c>
      <c r="R44" s="3">
        <v>3994.5981500000007</v>
      </c>
    </row>
    <row r="45" spans="1:18">
      <c r="A45" s="1">
        <v>1</v>
      </c>
      <c r="B45" s="1">
        <v>35</v>
      </c>
      <c r="C45" s="8" t="s">
        <v>26</v>
      </c>
      <c r="D45" s="1">
        <v>3501200</v>
      </c>
      <c r="E45" s="1" t="s">
        <v>63</v>
      </c>
      <c r="F45" s="2">
        <v>170</v>
      </c>
      <c r="G45" s="2">
        <v>0</v>
      </c>
      <c r="H45" s="2"/>
      <c r="I45" s="2">
        <v>4</v>
      </c>
      <c r="J45" s="2">
        <v>0</v>
      </c>
      <c r="K45" s="11">
        <v>174</v>
      </c>
      <c r="L45" s="2">
        <v>535</v>
      </c>
      <c r="M45" s="9">
        <v>0.3252336448598131</v>
      </c>
      <c r="N45" s="2">
        <v>174</v>
      </c>
      <c r="O45" s="2">
        <v>174</v>
      </c>
      <c r="P45" s="2">
        <v>174</v>
      </c>
      <c r="Q45" s="3">
        <v>293.25187500000004</v>
      </c>
      <c r="R45" s="3">
        <v>321.85675000000009</v>
      </c>
    </row>
    <row r="46" spans="1:18">
      <c r="A46" s="1">
        <v>1</v>
      </c>
      <c r="B46" s="1">
        <v>35</v>
      </c>
      <c r="C46" s="8" t="s">
        <v>26</v>
      </c>
      <c r="D46" s="1">
        <v>3501230</v>
      </c>
      <c r="E46" s="1" t="s">
        <v>64</v>
      </c>
      <c r="F46" s="2">
        <v>563</v>
      </c>
      <c r="G46" s="2">
        <v>0</v>
      </c>
      <c r="H46" s="2"/>
      <c r="I46" s="2">
        <v>5</v>
      </c>
      <c r="J46" s="2">
        <v>0</v>
      </c>
      <c r="K46" s="11">
        <v>568</v>
      </c>
      <c r="L46" s="2">
        <v>1455</v>
      </c>
      <c r="M46" s="9">
        <v>0.39037800687285223</v>
      </c>
      <c r="N46" s="2">
        <v>568</v>
      </c>
      <c r="O46" s="2">
        <v>568</v>
      </c>
      <c r="P46" s="2">
        <v>568</v>
      </c>
      <c r="Q46" s="3">
        <v>1114.2928750000001</v>
      </c>
      <c r="R46" s="3">
        <v>1319.2747500000003</v>
      </c>
    </row>
    <row r="47" spans="1:18">
      <c r="A47" s="1">
        <v>1</v>
      </c>
      <c r="B47" s="1">
        <v>35</v>
      </c>
      <c r="C47" s="8" t="s">
        <v>26</v>
      </c>
      <c r="D47" s="1">
        <v>3501260</v>
      </c>
      <c r="E47" s="1" t="s">
        <v>65</v>
      </c>
      <c r="F47" s="2">
        <v>2116</v>
      </c>
      <c r="G47" s="2">
        <v>19</v>
      </c>
      <c r="H47" s="2"/>
      <c r="I47" s="2">
        <v>14</v>
      </c>
      <c r="J47" s="2">
        <v>0</v>
      </c>
      <c r="K47" s="11">
        <v>2149</v>
      </c>
      <c r="L47" s="2">
        <v>8608</v>
      </c>
      <c r="M47" s="9">
        <v>0.24965148698884759</v>
      </c>
      <c r="N47" s="2">
        <v>2149</v>
      </c>
      <c r="O47" s="2">
        <v>2149</v>
      </c>
      <c r="P47" s="2">
        <v>2149</v>
      </c>
      <c r="Q47" s="3">
        <v>2939.2336</v>
      </c>
      <c r="R47" s="3">
        <v>2921.5936000000002</v>
      </c>
    </row>
    <row r="48" spans="1:18">
      <c r="A48" s="1">
        <v>1</v>
      </c>
      <c r="B48" s="1">
        <v>35</v>
      </c>
      <c r="C48" s="8" t="s">
        <v>26</v>
      </c>
      <c r="D48" s="1">
        <v>3501290</v>
      </c>
      <c r="E48" s="1" t="s">
        <v>66</v>
      </c>
      <c r="F48" s="2">
        <v>73</v>
      </c>
      <c r="G48" s="2">
        <v>0</v>
      </c>
      <c r="H48" s="2"/>
      <c r="I48" s="2">
        <v>0</v>
      </c>
      <c r="J48" s="2">
        <v>0</v>
      </c>
      <c r="K48" s="11">
        <v>73</v>
      </c>
      <c r="L48" s="2">
        <v>181</v>
      </c>
      <c r="M48" s="9">
        <v>0.40331491712707185</v>
      </c>
      <c r="N48" s="2">
        <v>73</v>
      </c>
      <c r="O48" s="2">
        <v>73</v>
      </c>
      <c r="P48" s="2">
        <v>73</v>
      </c>
      <c r="Q48" s="3">
        <v>147.98282499999999</v>
      </c>
      <c r="R48" s="3">
        <v>178.16544999999999</v>
      </c>
    </row>
    <row r="49" spans="1:18">
      <c r="A49" s="1">
        <v>1</v>
      </c>
      <c r="B49" s="1">
        <v>35</v>
      </c>
      <c r="C49" s="8" t="s">
        <v>26</v>
      </c>
      <c r="D49" s="1">
        <v>3501320</v>
      </c>
      <c r="E49" s="1" t="s">
        <v>67</v>
      </c>
      <c r="F49" s="2">
        <v>8</v>
      </c>
      <c r="G49" s="2">
        <v>0</v>
      </c>
      <c r="H49" s="2"/>
      <c r="I49" s="2">
        <v>1</v>
      </c>
      <c r="J49" s="2">
        <v>0</v>
      </c>
      <c r="K49" s="11">
        <v>9</v>
      </c>
      <c r="L49" s="2">
        <v>36</v>
      </c>
      <c r="M49" s="9">
        <v>0.25</v>
      </c>
      <c r="N49" s="2">
        <v>0</v>
      </c>
      <c r="O49" s="2">
        <v>0</v>
      </c>
      <c r="P49" s="2">
        <v>0</v>
      </c>
      <c r="Q49" s="3">
        <v>0</v>
      </c>
      <c r="R49" s="3">
        <v>0</v>
      </c>
    </row>
    <row r="50" spans="1:18">
      <c r="A50" s="1">
        <v>1</v>
      </c>
      <c r="B50" s="1">
        <v>35</v>
      </c>
      <c r="C50" s="8" t="s">
        <v>26</v>
      </c>
      <c r="D50" s="1">
        <v>3501350</v>
      </c>
      <c r="E50" s="1" t="s">
        <v>68</v>
      </c>
      <c r="F50" s="2">
        <v>99</v>
      </c>
      <c r="G50" s="2">
        <v>0</v>
      </c>
      <c r="H50" s="2"/>
      <c r="I50" s="2">
        <v>1</v>
      </c>
      <c r="J50" s="2">
        <v>0</v>
      </c>
      <c r="K50" s="11">
        <v>100</v>
      </c>
      <c r="L50" s="2">
        <v>404</v>
      </c>
      <c r="M50" s="9">
        <v>0.24752475247524752</v>
      </c>
      <c r="N50" s="2">
        <v>100</v>
      </c>
      <c r="O50" s="2">
        <v>100</v>
      </c>
      <c r="P50" s="2">
        <v>100</v>
      </c>
      <c r="Q50" s="3">
        <v>135.79930000000002</v>
      </c>
      <c r="R50" s="3">
        <v>134.54179999999999</v>
      </c>
    </row>
    <row r="51" spans="1:18">
      <c r="A51" s="1">
        <v>1</v>
      </c>
      <c r="B51" s="1">
        <v>35</v>
      </c>
      <c r="C51" s="8" t="s">
        <v>26</v>
      </c>
      <c r="D51" s="1">
        <v>3501380</v>
      </c>
      <c r="E51" s="1" t="s">
        <v>69</v>
      </c>
      <c r="F51" s="2">
        <v>77</v>
      </c>
      <c r="G51" s="2">
        <v>0</v>
      </c>
      <c r="H51" s="2"/>
      <c r="I51" s="2">
        <v>0</v>
      </c>
      <c r="J51" s="2">
        <v>0</v>
      </c>
      <c r="K51" s="11">
        <v>77</v>
      </c>
      <c r="L51" s="2">
        <v>252</v>
      </c>
      <c r="M51" s="9">
        <v>0.30555555555555558</v>
      </c>
      <c r="N51" s="2">
        <v>77</v>
      </c>
      <c r="O51" s="2">
        <v>77</v>
      </c>
      <c r="P51" s="2">
        <v>77</v>
      </c>
      <c r="Q51" s="3">
        <v>122.01350000000002</v>
      </c>
      <c r="R51" s="3">
        <v>129.28860000000003</v>
      </c>
    </row>
    <row r="52" spans="1:18">
      <c r="A52" s="1">
        <v>1</v>
      </c>
      <c r="B52" s="1">
        <v>35</v>
      </c>
      <c r="C52" s="8" t="s">
        <v>26</v>
      </c>
      <c r="D52" s="1">
        <v>3501410</v>
      </c>
      <c r="E52" s="1" t="s">
        <v>70</v>
      </c>
      <c r="F52" s="2">
        <v>147</v>
      </c>
      <c r="G52" s="2">
        <v>0</v>
      </c>
      <c r="H52" s="2"/>
      <c r="I52" s="2">
        <v>2</v>
      </c>
      <c r="J52" s="2">
        <v>0</v>
      </c>
      <c r="K52" s="11">
        <v>149</v>
      </c>
      <c r="L52" s="2">
        <v>826</v>
      </c>
      <c r="M52" s="9">
        <v>0.18038740920096852</v>
      </c>
      <c r="N52" s="2">
        <v>149</v>
      </c>
      <c r="O52" s="2">
        <v>149</v>
      </c>
      <c r="P52" s="2">
        <v>149</v>
      </c>
      <c r="Q52" s="3">
        <v>164.2319</v>
      </c>
      <c r="R52" s="3">
        <v>159.15459999999999</v>
      </c>
    </row>
    <row r="53" spans="1:18">
      <c r="A53" s="1">
        <v>1</v>
      </c>
      <c r="B53" s="1">
        <v>35</v>
      </c>
      <c r="C53" s="8" t="s">
        <v>26</v>
      </c>
      <c r="D53" s="1">
        <v>3501470</v>
      </c>
      <c r="E53" s="1" t="s">
        <v>71</v>
      </c>
      <c r="F53" s="2">
        <v>38</v>
      </c>
      <c r="G53" s="2">
        <v>0</v>
      </c>
      <c r="H53" s="2"/>
      <c r="I53" s="2">
        <v>1</v>
      </c>
      <c r="J53" s="2">
        <v>0</v>
      </c>
      <c r="K53" s="11">
        <v>39</v>
      </c>
      <c r="L53" s="2">
        <v>159</v>
      </c>
      <c r="M53" s="9">
        <v>0.24528301886792453</v>
      </c>
      <c r="N53" s="2">
        <v>39</v>
      </c>
      <c r="O53" s="2">
        <v>39</v>
      </c>
      <c r="P53" s="2">
        <v>39</v>
      </c>
      <c r="Q53" s="3">
        <v>52.554675000000003</v>
      </c>
      <c r="R53" s="3">
        <v>51.881550000000004</v>
      </c>
    </row>
    <row r="54" spans="1:18">
      <c r="A54" s="1">
        <v>1</v>
      </c>
      <c r="B54" s="1">
        <v>35</v>
      </c>
      <c r="C54" s="8" t="s">
        <v>26</v>
      </c>
      <c r="D54" s="1">
        <v>3501500</v>
      </c>
      <c r="E54" s="1" t="s">
        <v>72</v>
      </c>
      <c r="F54" s="2">
        <v>6781</v>
      </c>
      <c r="G54" s="2">
        <v>144</v>
      </c>
      <c r="H54" s="2"/>
      <c r="I54" s="2">
        <v>64</v>
      </c>
      <c r="J54" s="2">
        <v>0</v>
      </c>
      <c r="K54" s="11">
        <v>6989</v>
      </c>
      <c r="L54" s="2">
        <v>26133</v>
      </c>
      <c r="M54" s="9">
        <v>0.26743963570963913</v>
      </c>
      <c r="N54" s="2">
        <v>6989</v>
      </c>
      <c r="O54" s="2">
        <v>6989</v>
      </c>
      <c r="P54" s="2">
        <v>6989</v>
      </c>
      <c r="Q54" s="3">
        <v>12501.5</v>
      </c>
      <c r="R54" s="3">
        <v>13683.25</v>
      </c>
    </row>
    <row r="55" spans="1:18">
      <c r="A55" s="1">
        <v>1</v>
      </c>
      <c r="B55" s="1">
        <v>35</v>
      </c>
      <c r="C55" s="8" t="s">
        <v>26</v>
      </c>
      <c r="D55" s="1">
        <v>3501530</v>
      </c>
      <c r="E55" s="1" t="s">
        <v>73</v>
      </c>
      <c r="F55" s="2">
        <v>742</v>
      </c>
      <c r="G55" s="2">
        <v>0</v>
      </c>
      <c r="H55" s="2"/>
      <c r="I55" s="2">
        <v>10</v>
      </c>
      <c r="J55" s="2">
        <v>0</v>
      </c>
      <c r="K55" s="11">
        <v>752</v>
      </c>
      <c r="L55" s="2">
        <v>2186</v>
      </c>
      <c r="M55" s="9">
        <v>0.34400731930466605</v>
      </c>
      <c r="N55" s="2">
        <v>752</v>
      </c>
      <c r="O55" s="2">
        <v>752</v>
      </c>
      <c r="P55" s="2">
        <v>752</v>
      </c>
      <c r="Q55" s="3">
        <v>1331.5992499999998</v>
      </c>
      <c r="R55" s="3">
        <v>1499.7773000000002</v>
      </c>
    </row>
    <row r="56" spans="1:18">
      <c r="A56" s="1">
        <v>1</v>
      </c>
      <c r="B56" s="1">
        <v>35</v>
      </c>
      <c r="C56" s="8" t="s">
        <v>26</v>
      </c>
      <c r="D56" s="1">
        <v>3501590</v>
      </c>
      <c r="E56" s="1" t="s">
        <v>74</v>
      </c>
      <c r="F56" s="2">
        <v>35</v>
      </c>
      <c r="G56" s="2">
        <v>0</v>
      </c>
      <c r="H56" s="2"/>
      <c r="I56" s="2">
        <v>4</v>
      </c>
      <c r="J56" s="2">
        <v>0</v>
      </c>
      <c r="K56" s="11">
        <v>39</v>
      </c>
      <c r="L56" s="2">
        <v>175</v>
      </c>
      <c r="M56" s="9">
        <v>0.22285714285714286</v>
      </c>
      <c r="N56" s="2">
        <v>39</v>
      </c>
      <c r="O56" s="2">
        <v>39</v>
      </c>
      <c r="P56" s="2">
        <v>39</v>
      </c>
      <c r="Q56" s="3">
        <v>48.031874999999992</v>
      </c>
      <c r="R56" s="3">
        <v>45.328749999999999</v>
      </c>
    </row>
    <row r="57" spans="1:18">
      <c r="A57" s="1">
        <v>1</v>
      </c>
      <c r="B57" s="1">
        <v>35</v>
      </c>
      <c r="C57" s="8" t="s">
        <v>26</v>
      </c>
      <c r="D57" s="1">
        <v>3501620</v>
      </c>
      <c r="E57" s="1" t="s">
        <v>75</v>
      </c>
      <c r="F57" s="2">
        <v>241</v>
      </c>
      <c r="G57" s="2">
        <v>0</v>
      </c>
      <c r="H57" s="2"/>
      <c r="I57" s="2">
        <v>1</v>
      </c>
      <c r="J57" s="2">
        <v>0</v>
      </c>
      <c r="K57" s="11">
        <v>242</v>
      </c>
      <c r="L57" s="2">
        <v>719</v>
      </c>
      <c r="M57" s="9">
        <v>0.33657858136300417</v>
      </c>
      <c r="N57" s="2">
        <v>242</v>
      </c>
      <c r="O57" s="2">
        <v>242</v>
      </c>
      <c r="P57" s="2">
        <v>242</v>
      </c>
      <c r="Q57" s="3">
        <v>420.618875</v>
      </c>
      <c r="R57" s="3">
        <v>469.25795000000005</v>
      </c>
    </row>
    <row r="58" spans="1:18">
      <c r="A58" s="1">
        <v>1</v>
      </c>
      <c r="B58" s="1">
        <v>35</v>
      </c>
      <c r="C58" s="8" t="s">
        <v>26</v>
      </c>
      <c r="D58" s="1">
        <v>3501650</v>
      </c>
      <c r="E58" s="1" t="s">
        <v>76</v>
      </c>
      <c r="F58" s="2">
        <v>92</v>
      </c>
      <c r="G58" s="2">
        <v>0</v>
      </c>
      <c r="H58" s="2"/>
      <c r="I58" s="2">
        <v>0</v>
      </c>
      <c r="J58" s="2">
        <v>0</v>
      </c>
      <c r="K58" s="11">
        <v>92</v>
      </c>
      <c r="L58" s="2">
        <v>3408</v>
      </c>
      <c r="M58" s="9">
        <v>2.699530516431925E-2</v>
      </c>
      <c r="N58" s="2">
        <v>92</v>
      </c>
      <c r="O58" s="2">
        <v>0</v>
      </c>
      <c r="P58" s="2">
        <v>0</v>
      </c>
      <c r="Q58" s="3">
        <v>0</v>
      </c>
      <c r="R58" s="3">
        <v>0</v>
      </c>
    </row>
    <row r="59" spans="1:18">
      <c r="A59" s="1">
        <v>1</v>
      </c>
      <c r="B59" s="1">
        <v>35</v>
      </c>
      <c r="C59" s="8" t="s">
        <v>26</v>
      </c>
      <c r="D59" s="1">
        <v>3501680</v>
      </c>
      <c r="E59" s="1" t="s">
        <v>77</v>
      </c>
      <c r="F59" s="2">
        <v>2976</v>
      </c>
      <c r="G59" s="2">
        <v>0</v>
      </c>
      <c r="H59" s="2"/>
      <c r="I59" s="2">
        <v>35</v>
      </c>
      <c r="J59" s="2">
        <v>0</v>
      </c>
      <c r="K59" s="11">
        <v>3011</v>
      </c>
      <c r="L59" s="2">
        <v>9703</v>
      </c>
      <c r="M59" s="9">
        <v>0.31031639699062147</v>
      </c>
      <c r="N59" s="2">
        <v>3011</v>
      </c>
      <c r="O59" s="2">
        <v>3011</v>
      </c>
      <c r="P59" s="2">
        <v>3011</v>
      </c>
      <c r="Q59" s="3">
        <v>4848.1358750000009</v>
      </c>
      <c r="R59" s="3">
        <v>5185.9991500000006</v>
      </c>
    </row>
    <row r="60" spans="1:18">
      <c r="A60" s="1">
        <v>1</v>
      </c>
      <c r="B60" s="1">
        <v>35</v>
      </c>
      <c r="C60" s="8" t="s">
        <v>26</v>
      </c>
      <c r="D60" s="1">
        <v>3501710</v>
      </c>
      <c r="E60" s="1" t="s">
        <v>78</v>
      </c>
      <c r="F60" s="2">
        <v>64</v>
      </c>
      <c r="G60" s="2">
        <v>0</v>
      </c>
      <c r="H60" s="2"/>
      <c r="I60" s="2">
        <v>0</v>
      </c>
      <c r="J60" s="2">
        <v>0</v>
      </c>
      <c r="K60" s="11">
        <v>64</v>
      </c>
      <c r="L60" s="2">
        <v>442</v>
      </c>
      <c r="M60" s="9">
        <v>0.14479638009049775</v>
      </c>
      <c r="N60" s="2">
        <v>64</v>
      </c>
      <c r="O60" s="2">
        <v>0</v>
      </c>
      <c r="P60" s="2">
        <v>64</v>
      </c>
      <c r="Q60" s="3">
        <v>64</v>
      </c>
      <c r="R60" s="3">
        <v>64</v>
      </c>
    </row>
    <row r="61" spans="1:18">
      <c r="A61" s="1">
        <v>1</v>
      </c>
      <c r="B61" s="1">
        <v>35</v>
      </c>
      <c r="C61" s="8" t="s">
        <v>26</v>
      </c>
      <c r="D61" s="1">
        <v>3501740</v>
      </c>
      <c r="E61" s="1" t="s">
        <v>79</v>
      </c>
      <c r="F61" s="2">
        <v>613</v>
      </c>
      <c r="G61" s="2">
        <v>2</v>
      </c>
      <c r="H61" s="2"/>
      <c r="I61" s="2">
        <v>4</v>
      </c>
      <c r="J61" s="2">
        <v>0</v>
      </c>
      <c r="K61" s="11">
        <v>619</v>
      </c>
      <c r="L61" s="2">
        <v>3136</v>
      </c>
      <c r="M61" s="9">
        <v>0.19738520408163265</v>
      </c>
      <c r="N61" s="2">
        <v>619</v>
      </c>
      <c r="O61" s="2">
        <v>619</v>
      </c>
      <c r="P61" s="2">
        <v>619</v>
      </c>
      <c r="Q61" s="3">
        <v>716.80840000000001</v>
      </c>
      <c r="R61" s="3">
        <v>684.2056</v>
      </c>
    </row>
    <row r="62" spans="1:18">
      <c r="A62" s="1">
        <v>1</v>
      </c>
      <c r="B62" s="1">
        <v>35</v>
      </c>
      <c r="C62" s="8" t="s">
        <v>26</v>
      </c>
      <c r="D62" s="1">
        <v>3501770</v>
      </c>
      <c r="E62" s="1" t="s">
        <v>80</v>
      </c>
      <c r="F62" s="2">
        <v>254</v>
      </c>
      <c r="G62" s="2">
        <v>0</v>
      </c>
      <c r="H62" s="2"/>
      <c r="I62" s="2">
        <v>2</v>
      </c>
      <c r="J62" s="2">
        <v>0</v>
      </c>
      <c r="K62" s="11">
        <v>256</v>
      </c>
      <c r="L62" s="2">
        <v>648</v>
      </c>
      <c r="M62" s="9">
        <v>0.39506172839506171</v>
      </c>
      <c r="N62" s="2">
        <v>256</v>
      </c>
      <c r="O62" s="2">
        <v>256</v>
      </c>
      <c r="P62" s="2">
        <v>256</v>
      </c>
      <c r="Q62" s="3">
        <v>508.40260000000001</v>
      </c>
      <c r="R62" s="3">
        <v>605.7636</v>
      </c>
    </row>
    <row r="63" spans="1:18">
      <c r="A63" s="1">
        <v>1</v>
      </c>
      <c r="B63" s="1">
        <v>35</v>
      </c>
      <c r="C63" s="8" t="s">
        <v>26</v>
      </c>
      <c r="D63" s="1">
        <v>3501800</v>
      </c>
      <c r="E63" s="1" t="s">
        <v>81</v>
      </c>
      <c r="F63" s="2">
        <v>20</v>
      </c>
      <c r="G63" s="2">
        <v>0</v>
      </c>
      <c r="H63" s="2"/>
      <c r="I63" s="2">
        <v>0</v>
      </c>
      <c r="J63" s="2">
        <v>0</v>
      </c>
      <c r="K63" s="11">
        <v>20</v>
      </c>
      <c r="L63" s="2">
        <v>80</v>
      </c>
      <c r="M63" s="9">
        <v>0.25</v>
      </c>
      <c r="N63" s="2">
        <v>20</v>
      </c>
      <c r="O63" s="2">
        <v>20</v>
      </c>
      <c r="P63" s="2">
        <v>20</v>
      </c>
      <c r="Q63" s="3">
        <v>27.385999999999999</v>
      </c>
      <c r="R63" s="3">
        <v>27.235999999999997</v>
      </c>
    </row>
    <row r="64" spans="1:18">
      <c r="A64" s="1">
        <v>1</v>
      </c>
      <c r="B64" s="1">
        <v>35</v>
      </c>
      <c r="C64" s="8" t="s">
        <v>26</v>
      </c>
      <c r="D64" s="1">
        <v>3501830</v>
      </c>
      <c r="E64" s="1" t="s">
        <v>82</v>
      </c>
      <c r="F64" s="2">
        <v>67</v>
      </c>
      <c r="G64" s="2">
        <v>0</v>
      </c>
      <c r="H64" s="2"/>
      <c r="I64" s="2">
        <v>2</v>
      </c>
      <c r="J64" s="2">
        <v>0</v>
      </c>
      <c r="K64" s="11">
        <v>69</v>
      </c>
      <c r="L64" s="2">
        <v>195</v>
      </c>
      <c r="M64" s="9">
        <v>0.35384615384615387</v>
      </c>
      <c r="N64" s="2">
        <v>69</v>
      </c>
      <c r="O64" s="2">
        <v>69</v>
      </c>
      <c r="P64" s="2">
        <v>69</v>
      </c>
      <c r="Q64" s="3">
        <v>125.01937500000003</v>
      </c>
      <c r="R64" s="3">
        <v>142.41975000000002</v>
      </c>
    </row>
    <row r="65" spans="1:18">
      <c r="A65" s="1">
        <v>1</v>
      </c>
      <c r="B65" s="1">
        <v>35</v>
      </c>
      <c r="C65" s="8" t="s">
        <v>26</v>
      </c>
      <c r="D65" s="1">
        <v>3501980</v>
      </c>
      <c r="E65" s="1" t="s">
        <v>83</v>
      </c>
      <c r="F65" s="2">
        <v>84</v>
      </c>
      <c r="G65" s="2">
        <v>0</v>
      </c>
      <c r="H65" s="2"/>
      <c r="I65" s="2">
        <v>0</v>
      </c>
      <c r="J65" s="2">
        <v>0</v>
      </c>
      <c r="K65" s="11">
        <v>84</v>
      </c>
      <c r="L65" s="2">
        <v>360</v>
      </c>
      <c r="M65" s="9">
        <v>0.23333333333333334</v>
      </c>
      <c r="N65" s="2">
        <v>84</v>
      </c>
      <c r="O65" s="2">
        <v>84</v>
      </c>
      <c r="P65" s="2">
        <v>84</v>
      </c>
      <c r="Q65" s="3">
        <v>108.23700000000001</v>
      </c>
      <c r="R65" s="3">
        <v>104.56200000000001</v>
      </c>
    </row>
    <row r="66" spans="1:18">
      <c r="A66" s="1">
        <v>1</v>
      </c>
      <c r="B66" s="1">
        <v>35</v>
      </c>
      <c r="C66" s="8" t="s">
        <v>26</v>
      </c>
      <c r="D66" s="1">
        <v>3501860</v>
      </c>
      <c r="E66" s="1" t="s">
        <v>84</v>
      </c>
      <c r="F66" s="2">
        <v>193</v>
      </c>
      <c r="G66" s="2">
        <v>0</v>
      </c>
      <c r="H66" s="2"/>
      <c r="I66" s="2">
        <v>7</v>
      </c>
      <c r="J66" s="2">
        <v>0</v>
      </c>
      <c r="K66" s="11">
        <v>200</v>
      </c>
      <c r="L66" s="2">
        <v>689</v>
      </c>
      <c r="M66" s="9">
        <v>0.29027576197387517</v>
      </c>
      <c r="N66" s="2">
        <v>200</v>
      </c>
      <c r="O66" s="2">
        <v>200</v>
      </c>
      <c r="P66" s="2">
        <v>200</v>
      </c>
      <c r="Q66" s="3">
        <v>305.23692499999999</v>
      </c>
      <c r="R66" s="3">
        <v>317.82004999999998</v>
      </c>
    </row>
    <row r="67" spans="1:18">
      <c r="A67" s="1">
        <v>1</v>
      </c>
      <c r="B67" s="1">
        <v>35</v>
      </c>
      <c r="C67" s="8" t="s">
        <v>26</v>
      </c>
      <c r="D67" s="1">
        <v>3501890</v>
      </c>
      <c r="E67" s="1" t="s">
        <v>85</v>
      </c>
      <c r="F67" s="2">
        <v>893</v>
      </c>
      <c r="G67" s="2">
        <v>0</v>
      </c>
      <c r="H67" s="2"/>
      <c r="I67" s="2">
        <v>15</v>
      </c>
      <c r="J67" s="2">
        <v>0</v>
      </c>
      <c r="K67" s="11">
        <v>908</v>
      </c>
      <c r="L67" s="2">
        <v>4329</v>
      </c>
      <c r="M67" s="9">
        <v>0.20974820974820974</v>
      </c>
      <c r="N67" s="2">
        <v>908</v>
      </c>
      <c r="O67" s="2">
        <v>908</v>
      </c>
      <c r="P67" s="2">
        <v>908</v>
      </c>
      <c r="Q67" s="3">
        <v>1083.1563499999997</v>
      </c>
      <c r="R67" s="3">
        <v>1024.7709</v>
      </c>
    </row>
    <row r="68" spans="1:18">
      <c r="A68" s="1">
        <v>1</v>
      </c>
      <c r="B68" s="1">
        <v>35</v>
      </c>
      <c r="C68" s="8" t="s">
        <v>26</v>
      </c>
      <c r="D68" s="1">
        <v>3501920</v>
      </c>
      <c r="E68" s="1" t="s">
        <v>86</v>
      </c>
      <c r="F68" s="2">
        <v>10</v>
      </c>
      <c r="G68" s="2">
        <v>0</v>
      </c>
      <c r="H68" s="2"/>
      <c r="I68" s="2">
        <v>0</v>
      </c>
      <c r="J68" s="2">
        <v>0</v>
      </c>
      <c r="K68" s="11">
        <v>10</v>
      </c>
      <c r="L68" s="2">
        <v>34</v>
      </c>
      <c r="M68" s="9">
        <v>0.29411764705882354</v>
      </c>
      <c r="N68" s="2">
        <v>10</v>
      </c>
      <c r="O68" s="2">
        <v>10</v>
      </c>
      <c r="P68" s="2">
        <v>10</v>
      </c>
      <c r="Q68" s="3">
        <v>15.389050000000001</v>
      </c>
      <c r="R68" s="3">
        <v>16.075300000000002</v>
      </c>
    </row>
    <row r="69" spans="1:18">
      <c r="A69" s="1">
        <v>1</v>
      </c>
      <c r="B69" s="1">
        <v>35</v>
      </c>
      <c r="C69" s="8" t="s">
        <v>26</v>
      </c>
      <c r="D69" s="1">
        <v>3501950</v>
      </c>
      <c r="E69" s="1" t="s">
        <v>87</v>
      </c>
      <c r="F69" s="2">
        <v>74</v>
      </c>
      <c r="G69" s="2">
        <v>0</v>
      </c>
      <c r="H69" s="2"/>
      <c r="I69" s="2">
        <v>1</v>
      </c>
      <c r="J69" s="2">
        <v>0</v>
      </c>
      <c r="K69" s="11">
        <v>75</v>
      </c>
      <c r="L69" s="2">
        <v>311</v>
      </c>
      <c r="M69" s="9">
        <v>0.24115755627009647</v>
      </c>
      <c r="N69" s="2">
        <v>75</v>
      </c>
      <c r="O69" s="2">
        <v>75</v>
      </c>
      <c r="P69" s="2">
        <v>75</v>
      </c>
      <c r="Q69" s="3">
        <v>99.588075000000003</v>
      </c>
      <c r="R69" s="3">
        <v>97.629950000000022</v>
      </c>
    </row>
    <row r="70" spans="1:18">
      <c r="A70" s="1">
        <v>1</v>
      </c>
      <c r="B70" s="1">
        <v>35</v>
      </c>
      <c r="C70" s="8" t="s">
        <v>26</v>
      </c>
      <c r="D70" s="1">
        <v>3502010</v>
      </c>
      <c r="E70" s="1" t="s">
        <v>88</v>
      </c>
      <c r="F70" s="2">
        <v>277</v>
      </c>
      <c r="G70" s="2">
        <v>0</v>
      </c>
      <c r="H70" s="2"/>
      <c r="I70" s="2">
        <v>3</v>
      </c>
      <c r="J70" s="2">
        <v>0</v>
      </c>
      <c r="K70" s="11">
        <v>280</v>
      </c>
      <c r="L70" s="2">
        <v>876</v>
      </c>
      <c r="M70" s="9">
        <v>0.31963470319634701</v>
      </c>
      <c r="N70" s="2">
        <v>280</v>
      </c>
      <c r="O70" s="2">
        <v>280</v>
      </c>
      <c r="P70" s="2">
        <v>280</v>
      </c>
      <c r="Q70" s="3">
        <v>464.22550000000001</v>
      </c>
      <c r="R70" s="3">
        <v>504.93179999999995</v>
      </c>
    </row>
    <row r="71" spans="1:18">
      <c r="A71" s="1">
        <v>1</v>
      </c>
      <c r="B71" s="1">
        <v>35</v>
      </c>
      <c r="C71" s="8" t="s">
        <v>26</v>
      </c>
      <c r="D71" s="1">
        <v>3502040</v>
      </c>
      <c r="E71" s="1" t="s">
        <v>89</v>
      </c>
      <c r="F71" s="2">
        <v>99</v>
      </c>
      <c r="G71" s="2">
        <v>0</v>
      </c>
      <c r="H71" s="2"/>
      <c r="I71" s="2">
        <v>1</v>
      </c>
      <c r="J71" s="2">
        <v>0</v>
      </c>
      <c r="K71" s="11">
        <v>100</v>
      </c>
      <c r="L71" s="2">
        <v>554</v>
      </c>
      <c r="M71" s="9">
        <v>0.18050541516245489</v>
      </c>
      <c r="N71" s="2">
        <v>100</v>
      </c>
      <c r="O71" s="2">
        <v>100</v>
      </c>
      <c r="P71" s="2">
        <v>100</v>
      </c>
      <c r="Q71" s="3">
        <v>110.26510000000002</v>
      </c>
      <c r="R71" s="3">
        <v>106.8434</v>
      </c>
    </row>
    <row r="72" spans="1:18">
      <c r="A72" s="1">
        <v>1</v>
      </c>
      <c r="B72" s="1">
        <v>35</v>
      </c>
      <c r="C72" s="8" t="s">
        <v>26</v>
      </c>
      <c r="D72" s="1">
        <v>3502070</v>
      </c>
      <c r="E72" s="1" t="s">
        <v>90</v>
      </c>
      <c r="F72" s="2">
        <v>344</v>
      </c>
      <c r="G72" s="2">
        <v>0</v>
      </c>
      <c r="H72" s="2"/>
      <c r="I72" s="2">
        <v>2</v>
      </c>
      <c r="J72" s="2">
        <v>0</v>
      </c>
      <c r="K72" s="11">
        <v>346</v>
      </c>
      <c r="L72" s="2">
        <v>1832</v>
      </c>
      <c r="M72" s="9">
        <v>0.18886462882096069</v>
      </c>
      <c r="N72" s="2">
        <v>346</v>
      </c>
      <c r="O72" s="2">
        <v>346</v>
      </c>
      <c r="P72" s="2">
        <v>346</v>
      </c>
      <c r="Q72" s="3">
        <v>391.43079999999998</v>
      </c>
      <c r="R72" s="3">
        <v>376.28719999999998</v>
      </c>
    </row>
    <row r="73" spans="1:18">
      <c r="A73" s="1">
        <v>1</v>
      </c>
      <c r="B73" s="1">
        <v>35</v>
      </c>
      <c r="C73" s="8" t="s">
        <v>26</v>
      </c>
      <c r="D73" s="1">
        <v>3502100</v>
      </c>
      <c r="E73" s="1" t="s">
        <v>91</v>
      </c>
      <c r="F73" s="2">
        <v>938</v>
      </c>
      <c r="G73" s="2">
        <v>50</v>
      </c>
      <c r="H73" s="2"/>
      <c r="I73" s="2">
        <v>9</v>
      </c>
      <c r="J73" s="2">
        <v>0</v>
      </c>
      <c r="K73" s="11">
        <v>997</v>
      </c>
      <c r="L73" s="2">
        <v>3371</v>
      </c>
      <c r="M73" s="9">
        <v>0.29575793533076239</v>
      </c>
      <c r="N73" s="2">
        <v>997</v>
      </c>
      <c r="O73" s="2">
        <v>997</v>
      </c>
      <c r="P73" s="2">
        <v>997</v>
      </c>
      <c r="Q73" s="3">
        <v>1539.6025750000001</v>
      </c>
      <c r="R73" s="3">
        <v>1610.4069500000001</v>
      </c>
    </row>
    <row r="74" spans="1:18">
      <c r="A74" s="1">
        <v>1</v>
      </c>
      <c r="B74" s="1">
        <v>35</v>
      </c>
      <c r="C74" s="8" t="s">
        <v>26</v>
      </c>
      <c r="D74" s="1">
        <v>3502130</v>
      </c>
      <c r="E74" s="1" t="s">
        <v>92</v>
      </c>
      <c r="F74" s="2">
        <v>63</v>
      </c>
      <c r="G74" s="2">
        <v>0</v>
      </c>
      <c r="H74" s="2"/>
      <c r="I74" s="2">
        <v>1</v>
      </c>
      <c r="J74" s="2">
        <v>0</v>
      </c>
      <c r="K74" s="11">
        <v>64</v>
      </c>
      <c r="L74" s="2">
        <v>212</v>
      </c>
      <c r="M74" s="9">
        <v>0.30188679245283018</v>
      </c>
      <c r="N74" s="2">
        <v>64</v>
      </c>
      <c r="O74" s="2">
        <v>64</v>
      </c>
      <c r="P74" s="2">
        <v>64</v>
      </c>
      <c r="Q74" s="3">
        <v>100.1185</v>
      </c>
      <c r="R74" s="3">
        <v>105.26659999999998</v>
      </c>
    </row>
    <row r="75" spans="1:18">
      <c r="A75" s="1">
        <v>1</v>
      </c>
      <c r="B75" s="1">
        <v>35</v>
      </c>
      <c r="C75" s="8" t="s">
        <v>26</v>
      </c>
      <c r="D75" s="1">
        <v>3502160</v>
      </c>
      <c r="E75" s="1" t="s">
        <v>93</v>
      </c>
      <c r="F75" s="2">
        <v>180</v>
      </c>
      <c r="G75" s="2">
        <v>0</v>
      </c>
      <c r="H75" s="2"/>
      <c r="I75" s="2">
        <v>2</v>
      </c>
      <c r="J75" s="2">
        <v>0</v>
      </c>
      <c r="K75" s="11">
        <v>182</v>
      </c>
      <c r="L75" s="2">
        <v>590</v>
      </c>
      <c r="M75" s="9">
        <v>0.30847457627118646</v>
      </c>
      <c r="N75" s="2">
        <v>182</v>
      </c>
      <c r="O75" s="2">
        <v>182</v>
      </c>
      <c r="P75" s="2">
        <v>182</v>
      </c>
      <c r="Q75" s="3">
        <v>291.26375000000007</v>
      </c>
      <c r="R75" s="3">
        <v>310.44950000000011</v>
      </c>
    </row>
    <row r="76" spans="1:18">
      <c r="A76" s="1">
        <v>1</v>
      </c>
      <c r="B76" s="1">
        <v>35</v>
      </c>
      <c r="C76" s="8" t="s">
        <v>26</v>
      </c>
      <c r="D76" s="1">
        <v>3502190</v>
      </c>
      <c r="E76" s="1" t="s">
        <v>94</v>
      </c>
      <c r="F76" s="2">
        <v>384</v>
      </c>
      <c r="G76" s="2">
        <v>0</v>
      </c>
      <c r="H76" s="2"/>
      <c r="I76" s="2">
        <v>3</v>
      </c>
      <c r="J76" s="2">
        <v>0</v>
      </c>
      <c r="K76" s="11">
        <v>387</v>
      </c>
      <c r="L76" s="2">
        <v>1322</v>
      </c>
      <c r="M76" s="9">
        <v>0.29273827534039332</v>
      </c>
      <c r="N76" s="2">
        <v>387</v>
      </c>
      <c r="O76" s="2">
        <v>387</v>
      </c>
      <c r="P76" s="2">
        <v>387</v>
      </c>
      <c r="Q76" s="3">
        <v>593.80364999999983</v>
      </c>
      <c r="R76" s="3">
        <v>619.57489999999996</v>
      </c>
    </row>
    <row r="77" spans="1:18">
      <c r="A77" s="1">
        <v>1</v>
      </c>
      <c r="B77" s="1">
        <v>35</v>
      </c>
      <c r="C77" s="8" t="s">
        <v>26</v>
      </c>
      <c r="D77" s="1">
        <v>3502220</v>
      </c>
      <c r="E77" s="1" t="s">
        <v>95</v>
      </c>
      <c r="F77" s="2">
        <v>117</v>
      </c>
      <c r="G77" s="2">
        <v>0</v>
      </c>
      <c r="H77" s="2"/>
      <c r="I77" s="2">
        <v>1</v>
      </c>
      <c r="J77" s="2">
        <v>0</v>
      </c>
      <c r="K77" s="11">
        <v>118</v>
      </c>
      <c r="L77" s="2">
        <v>250</v>
      </c>
      <c r="M77" s="9">
        <v>0.47199999999999998</v>
      </c>
      <c r="N77" s="2">
        <v>118</v>
      </c>
      <c r="O77" s="2">
        <v>118</v>
      </c>
      <c r="P77" s="2">
        <v>118</v>
      </c>
      <c r="Q77" s="3">
        <v>273.08125000000001</v>
      </c>
      <c r="R77" s="3">
        <v>349.11249999999995</v>
      </c>
    </row>
    <row r="78" spans="1:18">
      <c r="A78" s="1">
        <v>1</v>
      </c>
      <c r="B78" s="1">
        <v>35</v>
      </c>
      <c r="C78" s="8" t="s">
        <v>26</v>
      </c>
      <c r="D78" s="1">
        <v>3500010</v>
      </c>
      <c r="E78" s="1" t="s">
        <v>96</v>
      </c>
      <c r="F78" s="2">
        <v>2206</v>
      </c>
      <c r="G78" s="2">
        <v>0</v>
      </c>
      <c r="H78" s="2"/>
      <c r="I78" s="2">
        <v>23</v>
      </c>
      <c r="J78" s="2">
        <v>0</v>
      </c>
      <c r="K78" s="11">
        <v>2229</v>
      </c>
      <c r="L78" s="2">
        <v>18753</v>
      </c>
      <c r="M78" s="9">
        <v>0.11886098224284114</v>
      </c>
      <c r="N78" s="2">
        <v>2229</v>
      </c>
      <c r="O78" s="2">
        <v>0</v>
      </c>
      <c r="P78" s="2">
        <v>2229</v>
      </c>
      <c r="Q78" s="3">
        <v>2998</v>
      </c>
      <c r="R78" s="3">
        <v>2998</v>
      </c>
    </row>
    <row r="79" spans="1:18">
      <c r="A79" s="1">
        <v>1</v>
      </c>
      <c r="B79" s="1">
        <v>35</v>
      </c>
      <c r="C79" s="8" t="s">
        <v>26</v>
      </c>
      <c r="D79" s="1">
        <v>3502250</v>
      </c>
      <c r="E79" s="1" t="s">
        <v>97</v>
      </c>
      <c r="F79" s="2">
        <v>3567</v>
      </c>
      <c r="G79" s="2">
        <v>23</v>
      </c>
      <c r="H79" s="2"/>
      <c r="I79" s="2">
        <v>77</v>
      </c>
      <c r="J79" s="2">
        <v>0</v>
      </c>
      <c r="K79" s="11">
        <v>3667</v>
      </c>
      <c r="L79" s="2">
        <v>11466</v>
      </c>
      <c r="M79" s="9">
        <v>0.31981510552939124</v>
      </c>
      <c r="N79" s="2">
        <v>3667</v>
      </c>
      <c r="O79" s="2">
        <v>3667</v>
      </c>
      <c r="P79" s="2">
        <v>3667</v>
      </c>
      <c r="Q79" s="3">
        <v>6082.9892499999996</v>
      </c>
      <c r="R79" s="3">
        <v>6618.3813000000009</v>
      </c>
    </row>
    <row r="80" spans="1:18">
      <c r="A80" s="1">
        <v>1</v>
      </c>
      <c r="B80" s="1">
        <v>35</v>
      </c>
      <c r="C80" s="8" t="s">
        <v>26</v>
      </c>
      <c r="D80" s="1">
        <v>3502280</v>
      </c>
      <c r="E80" s="1" t="s">
        <v>98</v>
      </c>
      <c r="F80" s="2">
        <v>6</v>
      </c>
      <c r="G80" s="2">
        <v>0</v>
      </c>
      <c r="H80" s="2"/>
      <c r="I80" s="2">
        <v>0</v>
      </c>
      <c r="J80" s="2">
        <v>0</v>
      </c>
      <c r="K80" s="11">
        <v>6</v>
      </c>
      <c r="L80" s="2">
        <v>52</v>
      </c>
      <c r="M80" s="9">
        <v>0.11538461538461539</v>
      </c>
      <c r="N80" s="2">
        <v>0</v>
      </c>
      <c r="O80" s="2">
        <v>0</v>
      </c>
      <c r="P80" s="2">
        <v>0</v>
      </c>
      <c r="Q80" s="3">
        <v>0</v>
      </c>
      <c r="R80" s="3">
        <v>0</v>
      </c>
    </row>
    <row r="81" spans="1:18">
      <c r="A81" s="1">
        <v>1</v>
      </c>
      <c r="B81" s="1">
        <v>35</v>
      </c>
      <c r="C81" s="8" t="s">
        <v>26</v>
      </c>
      <c r="D81" s="1">
        <v>3502310</v>
      </c>
      <c r="E81" s="1" t="s">
        <v>99</v>
      </c>
      <c r="F81" s="2">
        <v>598</v>
      </c>
      <c r="G81" s="2">
        <v>0</v>
      </c>
      <c r="H81" s="2"/>
      <c r="I81" s="2">
        <v>4</v>
      </c>
      <c r="J81" s="2">
        <v>0</v>
      </c>
      <c r="K81" s="11">
        <v>602</v>
      </c>
      <c r="L81" s="2">
        <v>1912</v>
      </c>
      <c r="M81" s="9">
        <v>0.31485355648535562</v>
      </c>
      <c r="N81" s="2">
        <v>602</v>
      </c>
      <c r="O81" s="2">
        <v>602</v>
      </c>
      <c r="P81" s="2">
        <v>602</v>
      </c>
      <c r="Q81" s="3">
        <v>983.53099999999984</v>
      </c>
      <c r="R81" s="3">
        <v>1060.9515999999999</v>
      </c>
    </row>
    <row r="82" spans="1:18">
      <c r="A82" s="1">
        <v>1</v>
      </c>
      <c r="B82" s="1">
        <v>35</v>
      </c>
      <c r="C82" s="8" t="s">
        <v>26</v>
      </c>
      <c r="D82" s="1">
        <v>3502340</v>
      </c>
      <c r="E82" s="1" t="s">
        <v>100</v>
      </c>
      <c r="F82" s="2">
        <v>23</v>
      </c>
      <c r="G82" s="2">
        <v>0</v>
      </c>
      <c r="H82" s="2"/>
      <c r="I82" s="2">
        <v>2</v>
      </c>
      <c r="J82" s="2">
        <v>0</v>
      </c>
      <c r="K82" s="11">
        <v>25</v>
      </c>
      <c r="L82" s="2">
        <v>90</v>
      </c>
      <c r="M82" s="9">
        <v>0.27777777777777779</v>
      </c>
      <c r="N82" s="2">
        <v>25</v>
      </c>
      <c r="O82" s="2">
        <v>25</v>
      </c>
      <c r="P82" s="2">
        <v>25</v>
      </c>
      <c r="Q82" s="3">
        <v>37.059250000000006</v>
      </c>
      <c r="R82" s="3">
        <v>38.140500000000003</v>
      </c>
    </row>
    <row r="83" spans="1:18">
      <c r="A83" s="1">
        <v>1</v>
      </c>
      <c r="B83" s="1">
        <v>35</v>
      </c>
      <c r="C83" s="8" t="s">
        <v>26</v>
      </c>
      <c r="D83" s="1">
        <v>3502370</v>
      </c>
      <c r="E83" s="1" t="s">
        <v>101</v>
      </c>
      <c r="F83" s="2">
        <v>4027</v>
      </c>
      <c r="G83" s="2">
        <v>15</v>
      </c>
      <c r="H83" s="2"/>
      <c r="I83" s="2">
        <v>19</v>
      </c>
      <c r="J83" s="2">
        <v>0</v>
      </c>
      <c r="K83" s="11">
        <v>4061</v>
      </c>
      <c r="L83" s="2">
        <v>17319</v>
      </c>
      <c r="M83" s="9">
        <v>0.2344823604134188</v>
      </c>
      <c r="N83" s="2">
        <v>4061</v>
      </c>
      <c r="O83" s="2">
        <v>4061</v>
      </c>
      <c r="P83" s="2">
        <v>4061</v>
      </c>
      <c r="Q83" s="3">
        <v>6645.5</v>
      </c>
      <c r="R83" s="3">
        <v>7095.25</v>
      </c>
    </row>
    <row r="84" spans="1:18">
      <c r="A84" s="1">
        <v>1</v>
      </c>
      <c r="B84" s="1">
        <v>35</v>
      </c>
      <c r="C84" s="8" t="s">
        <v>26</v>
      </c>
      <c r="D84" s="1">
        <v>3502400</v>
      </c>
      <c r="E84" s="1" t="s">
        <v>102</v>
      </c>
      <c r="F84" s="2">
        <v>211</v>
      </c>
      <c r="G84" s="2">
        <v>0</v>
      </c>
      <c r="H84" s="2"/>
      <c r="I84" s="2">
        <v>0</v>
      </c>
      <c r="J84" s="2">
        <v>0</v>
      </c>
      <c r="K84" s="11">
        <v>211</v>
      </c>
      <c r="L84" s="2">
        <v>703</v>
      </c>
      <c r="M84" s="9">
        <v>0.30014224751066854</v>
      </c>
      <c r="N84" s="2">
        <v>211</v>
      </c>
      <c r="O84" s="2">
        <v>211</v>
      </c>
      <c r="P84" s="2">
        <v>211</v>
      </c>
      <c r="Q84" s="3">
        <v>328.77947499999999</v>
      </c>
      <c r="R84" s="3">
        <v>345.08634999999998</v>
      </c>
    </row>
    <row r="85" spans="1:18">
      <c r="A85" s="1">
        <v>1</v>
      </c>
      <c r="B85" s="1">
        <v>35</v>
      </c>
      <c r="C85" s="8" t="s">
        <v>26</v>
      </c>
      <c r="D85" s="1">
        <v>3502430</v>
      </c>
      <c r="E85" s="1" t="s">
        <v>103</v>
      </c>
      <c r="F85" s="2">
        <v>825</v>
      </c>
      <c r="G85" s="2">
        <v>0</v>
      </c>
      <c r="H85" s="2"/>
      <c r="I85" s="2">
        <v>12</v>
      </c>
      <c r="J85" s="2">
        <v>0</v>
      </c>
      <c r="K85" s="11">
        <v>837</v>
      </c>
      <c r="L85" s="2">
        <v>3355</v>
      </c>
      <c r="M85" s="9">
        <v>0.24947839046199702</v>
      </c>
      <c r="N85" s="2">
        <v>837</v>
      </c>
      <c r="O85" s="2">
        <v>837</v>
      </c>
      <c r="P85" s="2">
        <v>837</v>
      </c>
      <c r="Q85" s="3">
        <v>1144.1253750000001</v>
      </c>
      <c r="R85" s="3">
        <v>1136.95975</v>
      </c>
    </row>
    <row r="86" spans="1:18">
      <c r="A86" s="1">
        <v>1</v>
      </c>
      <c r="B86" s="1">
        <v>35</v>
      </c>
      <c r="C86" s="8" t="s">
        <v>26</v>
      </c>
      <c r="D86" s="1">
        <v>3502460</v>
      </c>
      <c r="E86" s="1" t="s">
        <v>104</v>
      </c>
      <c r="F86" s="2">
        <v>686</v>
      </c>
      <c r="G86" s="2">
        <v>0</v>
      </c>
      <c r="H86" s="2"/>
      <c r="I86" s="2">
        <v>4</v>
      </c>
      <c r="J86" s="2">
        <v>0</v>
      </c>
      <c r="K86" s="11">
        <v>690</v>
      </c>
      <c r="L86" s="2">
        <v>1942</v>
      </c>
      <c r="M86" s="9">
        <v>0.35530381050463439</v>
      </c>
      <c r="N86" s="2">
        <v>690</v>
      </c>
      <c r="O86" s="2">
        <v>690</v>
      </c>
      <c r="P86" s="2">
        <v>690</v>
      </c>
      <c r="Q86" s="3">
        <v>1254.2647499999998</v>
      </c>
      <c r="R86" s="3">
        <v>1431.0931</v>
      </c>
    </row>
    <row r="87" spans="1:18">
      <c r="A87" s="1">
        <v>1</v>
      </c>
      <c r="B87" s="1">
        <v>35</v>
      </c>
      <c r="C87" s="8" t="s">
        <v>26</v>
      </c>
      <c r="D87" s="1">
        <v>3502490</v>
      </c>
      <c r="E87" s="1" t="s">
        <v>105</v>
      </c>
      <c r="F87" s="2">
        <v>65</v>
      </c>
      <c r="G87" s="2">
        <v>0</v>
      </c>
      <c r="H87" s="2"/>
      <c r="I87" s="2">
        <v>0</v>
      </c>
      <c r="J87" s="2">
        <v>0</v>
      </c>
      <c r="K87" s="11">
        <v>65</v>
      </c>
      <c r="L87" s="2">
        <v>222</v>
      </c>
      <c r="M87" s="9">
        <v>0.2927927927927928</v>
      </c>
      <c r="N87" s="2">
        <v>65</v>
      </c>
      <c r="O87" s="2">
        <v>65</v>
      </c>
      <c r="P87" s="2">
        <v>65</v>
      </c>
      <c r="Q87" s="3">
        <v>99.74615</v>
      </c>
      <c r="R87" s="3">
        <v>104.07990000000001</v>
      </c>
    </row>
    <row r="88" spans="1:18">
      <c r="A88" s="1">
        <v>1</v>
      </c>
      <c r="B88" s="1">
        <v>35</v>
      </c>
      <c r="C88" s="8" t="s">
        <v>26</v>
      </c>
      <c r="D88" s="1">
        <v>3502520</v>
      </c>
      <c r="E88" s="1" t="s">
        <v>106</v>
      </c>
      <c r="F88" s="2">
        <v>1100</v>
      </c>
      <c r="G88" s="2">
        <v>6</v>
      </c>
      <c r="H88" s="2"/>
      <c r="I88" s="2">
        <v>14</v>
      </c>
      <c r="J88" s="2">
        <v>0</v>
      </c>
      <c r="K88" s="11">
        <v>1120</v>
      </c>
      <c r="L88" s="2">
        <v>3815</v>
      </c>
      <c r="M88" s="9">
        <v>0.29357798165137616</v>
      </c>
      <c r="N88" s="2">
        <v>1120</v>
      </c>
      <c r="O88" s="2">
        <v>1120</v>
      </c>
      <c r="P88" s="2">
        <v>1120</v>
      </c>
      <c r="Q88" s="3">
        <v>1721.5948750000002</v>
      </c>
      <c r="R88" s="3">
        <v>1797.5667500000004</v>
      </c>
    </row>
    <row r="89" spans="1:18">
      <c r="A89" s="1">
        <v>1</v>
      </c>
      <c r="B89" s="1">
        <v>35</v>
      </c>
      <c r="C89" s="8" t="s">
        <v>26</v>
      </c>
      <c r="D89" s="1">
        <v>3502550</v>
      </c>
      <c r="E89" s="1" t="s">
        <v>107</v>
      </c>
      <c r="F89" s="2">
        <v>56</v>
      </c>
      <c r="G89" s="2">
        <v>0</v>
      </c>
      <c r="H89" s="2"/>
      <c r="I89" s="2">
        <v>0</v>
      </c>
      <c r="J89" s="2">
        <v>0</v>
      </c>
      <c r="K89" s="11">
        <v>56</v>
      </c>
      <c r="L89" s="2">
        <v>296</v>
      </c>
      <c r="M89" s="9">
        <v>0.1891891891891892</v>
      </c>
      <c r="N89" s="2">
        <v>56</v>
      </c>
      <c r="O89" s="2">
        <v>56</v>
      </c>
      <c r="P89" s="2">
        <v>56</v>
      </c>
      <c r="Q89" s="3">
        <v>63.412400000000005</v>
      </c>
      <c r="R89" s="3">
        <v>60.941600000000008</v>
      </c>
    </row>
    <row r="90" spans="1:18">
      <c r="A90" s="1">
        <v>1</v>
      </c>
      <c r="B90" s="1">
        <v>35</v>
      </c>
      <c r="C90" s="8" t="s">
        <v>26</v>
      </c>
      <c r="D90" s="1">
        <v>3502580</v>
      </c>
      <c r="E90" s="1" t="s">
        <v>108</v>
      </c>
      <c r="F90" s="2">
        <v>164</v>
      </c>
      <c r="G90" s="2">
        <v>0</v>
      </c>
      <c r="H90" s="2"/>
      <c r="I90" s="2">
        <v>2</v>
      </c>
      <c r="J90" s="2">
        <v>0</v>
      </c>
      <c r="K90" s="11">
        <v>166</v>
      </c>
      <c r="L90" s="2">
        <v>486</v>
      </c>
      <c r="M90" s="9">
        <v>0.34156378600823045</v>
      </c>
      <c r="N90" s="2">
        <v>166</v>
      </c>
      <c r="O90" s="2">
        <v>166</v>
      </c>
      <c r="P90" s="2">
        <v>166</v>
      </c>
      <c r="Q90" s="3">
        <v>292.18675000000002</v>
      </c>
      <c r="R90" s="3">
        <v>328.09230000000002</v>
      </c>
    </row>
    <row r="91" spans="1:18">
      <c r="A91" s="1">
        <v>1</v>
      </c>
      <c r="B91" s="1">
        <v>35</v>
      </c>
      <c r="C91" s="8" t="s">
        <v>26</v>
      </c>
      <c r="D91" s="1">
        <v>3502610</v>
      </c>
      <c r="E91" s="1" t="s">
        <v>109</v>
      </c>
      <c r="F91" s="2">
        <v>533</v>
      </c>
      <c r="G91" s="2">
        <v>0</v>
      </c>
      <c r="H91" s="2"/>
      <c r="I91" s="2">
        <v>5</v>
      </c>
      <c r="J91" s="2">
        <v>0</v>
      </c>
      <c r="K91" s="11">
        <v>538</v>
      </c>
      <c r="L91" s="2">
        <v>1383</v>
      </c>
      <c r="M91" s="9">
        <v>0.38900939985538685</v>
      </c>
      <c r="N91" s="2">
        <v>538</v>
      </c>
      <c r="O91" s="2">
        <v>538</v>
      </c>
      <c r="P91" s="2">
        <v>538</v>
      </c>
      <c r="Q91" s="3">
        <v>1051.581475</v>
      </c>
      <c r="R91" s="3">
        <v>1242.6343499999998</v>
      </c>
    </row>
    <row r="92" spans="1:18">
      <c r="A92" s="1">
        <v>1</v>
      </c>
      <c r="B92" s="1">
        <v>35</v>
      </c>
      <c r="C92" s="8" t="s">
        <v>26</v>
      </c>
      <c r="D92" s="1">
        <v>3502640</v>
      </c>
      <c r="E92" s="1" t="s">
        <v>110</v>
      </c>
      <c r="F92" s="2">
        <v>421</v>
      </c>
      <c r="G92" s="2">
        <v>0</v>
      </c>
      <c r="H92" s="2"/>
      <c r="I92" s="2">
        <v>44</v>
      </c>
      <c r="J92" s="2">
        <v>0</v>
      </c>
      <c r="K92" s="11">
        <v>465</v>
      </c>
      <c r="L92" s="2">
        <v>1132</v>
      </c>
      <c r="M92" s="9">
        <v>0.41077738515901058</v>
      </c>
      <c r="N92" s="2">
        <v>465</v>
      </c>
      <c r="O92" s="2">
        <v>465</v>
      </c>
      <c r="P92" s="2">
        <v>465</v>
      </c>
      <c r="Q92" s="3">
        <v>959.29589999999985</v>
      </c>
      <c r="R92" s="3">
        <v>1164.9573999999998</v>
      </c>
    </row>
    <row r="93" spans="1:18">
      <c r="A93" s="1">
        <v>1</v>
      </c>
      <c r="B93" s="1">
        <v>35</v>
      </c>
      <c r="C93" s="8" t="s">
        <v>26</v>
      </c>
      <c r="D93" s="1">
        <v>3502670</v>
      </c>
      <c r="E93" s="1" t="s">
        <v>111</v>
      </c>
      <c r="F93" s="2">
        <v>738</v>
      </c>
      <c r="G93" s="2">
        <v>0</v>
      </c>
      <c r="H93" s="2"/>
      <c r="I93" s="2">
        <v>3</v>
      </c>
      <c r="J93" s="2">
        <v>0</v>
      </c>
      <c r="K93" s="11">
        <v>741</v>
      </c>
      <c r="L93" s="2">
        <v>1785</v>
      </c>
      <c r="M93" s="9">
        <v>0.41512605042016809</v>
      </c>
      <c r="N93" s="2">
        <v>741</v>
      </c>
      <c r="O93" s="2">
        <v>741</v>
      </c>
      <c r="P93" s="2">
        <v>741</v>
      </c>
      <c r="Q93" s="3">
        <v>1543.7201250000001</v>
      </c>
      <c r="R93" s="3">
        <v>1883.5432500000004</v>
      </c>
    </row>
    <row r="94" spans="1:18">
      <c r="A94" s="1">
        <v>1</v>
      </c>
      <c r="B94" s="1">
        <v>35</v>
      </c>
      <c r="C94" s="8" t="s">
        <v>26</v>
      </c>
      <c r="D94" s="1">
        <v>3500001</v>
      </c>
      <c r="E94" s="1" t="s">
        <v>112</v>
      </c>
      <c r="F94" s="2">
        <v>27</v>
      </c>
      <c r="G94" s="2">
        <v>0</v>
      </c>
      <c r="H94" s="2"/>
      <c r="I94" s="2">
        <v>0</v>
      </c>
      <c r="J94" s="2">
        <v>0</v>
      </c>
      <c r="K94" s="11">
        <v>27</v>
      </c>
      <c r="L94" s="2">
        <v>127</v>
      </c>
      <c r="M94" s="9">
        <v>0.2125984251968504</v>
      </c>
      <c r="N94" s="2">
        <v>27</v>
      </c>
      <c r="O94" s="2">
        <v>27</v>
      </c>
      <c r="P94" s="2">
        <v>27</v>
      </c>
      <c r="Q94" s="3">
        <v>32.410050000000005</v>
      </c>
      <c r="R94" s="3">
        <v>30.606700000000004</v>
      </c>
    </row>
    <row r="95" spans="1:18">
      <c r="A95" s="1">
        <v>1</v>
      </c>
      <c r="B95" s="1">
        <v>35</v>
      </c>
      <c r="C95" s="8" t="s">
        <v>26</v>
      </c>
      <c r="D95" s="1">
        <v>3502730</v>
      </c>
      <c r="E95" s="1" t="s">
        <v>113</v>
      </c>
      <c r="F95" s="2">
        <v>30</v>
      </c>
      <c r="G95" s="2">
        <v>0</v>
      </c>
      <c r="H95" s="2"/>
      <c r="I95" s="2">
        <v>1</v>
      </c>
      <c r="J95" s="2">
        <v>0</v>
      </c>
      <c r="K95" s="11">
        <v>31</v>
      </c>
      <c r="L95" s="2">
        <v>84</v>
      </c>
      <c r="M95" s="9">
        <v>0.36904761904761907</v>
      </c>
      <c r="N95" s="2">
        <v>31</v>
      </c>
      <c r="O95" s="2">
        <v>31</v>
      </c>
      <c r="P95" s="2">
        <v>31</v>
      </c>
      <c r="Q95" s="3">
        <v>58.004500000000007</v>
      </c>
      <c r="R95" s="3">
        <v>67.09620000000001</v>
      </c>
    </row>
    <row r="96" spans="1:18">
      <c r="A96" s="1">
        <v>1</v>
      </c>
      <c r="B96" s="1">
        <v>35</v>
      </c>
      <c r="C96" s="8" t="s">
        <v>26</v>
      </c>
      <c r="D96" s="1">
        <v>3501560</v>
      </c>
      <c r="E96" s="1" t="s">
        <v>114</v>
      </c>
      <c r="F96" s="2">
        <v>465</v>
      </c>
      <c r="G96" s="2">
        <v>14</v>
      </c>
      <c r="H96" s="2"/>
      <c r="I96" s="2">
        <v>6</v>
      </c>
      <c r="J96" s="2">
        <v>0</v>
      </c>
      <c r="K96" s="11">
        <v>485</v>
      </c>
      <c r="L96" s="2">
        <v>1814</v>
      </c>
      <c r="M96" s="9">
        <v>0.26736493936052924</v>
      </c>
      <c r="N96" s="2">
        <v>485</v>
      </c>
      <c r="O96" s="2">
        <v>485</v>
      </c>
      <c r="P96" s="2">
        <v>485</v>
      </c>
      <c r="Q96" s="3">
        <v>699.72755000000018</v>
      </c>
      <c r="R96" s="3">
        <v>712.07630000000017</v>
      </c>
    </row>
    <row r="97" spans="1:18">
      <c r="A97" s="1">
        <v>1</v>
      </c>
      <c r="B97" s="1">
        <v>35</v>
      </c>
      <c r="C97" s="8" t="s">
        <v>26</v>
      </c>
      <c r="D97" s="1">
        <v>3502800</v>
      </c>
      <c r="E97" s="1" t="s">
        <v>115</v>
      </c>
      <c r="F97" s="2">
        <v>692</v>
      </c>
      <c r="G97" s="2">
        <v>0</v>
      </c>
      <c r="H97" s="2"/>
      <c r="I97" s="2">
        <v>5</v>
      </c>
      <c r="J97" s="2">
        <v>0</v>
      </c>
      <c r="K97" s="11">
        <v>697</v>
      </c>
      <c r="L97" s="2">
        <v>1657</v>
      </c>
      <c r="M97" s="9">
        <v>0.42063971031985514</v>
      </c>
      <c r="N97" s="2">
        <v>697</v>
      </c>
      <c r="O97" s="2">
        <v>697</v>
      </c>
      <c r="P97" s="2">
        <v>697</v>
      </c>
      <c r="Q97" s="3">
        <v>1469.566525</v>
      </c>
      <c r="R97" s="3">
        <v>1803.2936499999996</v>
      </c>
    </row>
    <row r="98" spans="1:18">
      <c r="A98" s="1">
        <v>3</v>
      </c>
      <c r="B98" s="1">
        <v>35</v>
      </c>
      <c r="C98" s="8" t="s">
        <v>26</v>
      </c>
      <c r="D98" s="1">
        <v>3599998</v>
      </c>
      <c r="E98" s="1" t="s">
        <v>116</v>
      </c>
      <c r="F98" s="2">
        <v>0</v>
      </c>
      <c r="G98" s="2">
        <v>0</v>
      </c>
      <c r="H98" s="2"/>
      <c r="I98" s="2">
        <v>0</v>
      </c>
      <c r="J98" s="2">
        <v>0</v>
      </c>
      <c r="K98" s="2">
        <v>0</v>
      </c>
      <c r="L98" s="2">
        <v>0</v>
      </c>
      <c r="M98" s="9">
        <v>0</v>
      </c>
      <c r="N98" s="2">
        <v>0</v>
      </c>
      <c r="O98" s="2">
        <v>0</v>
      </c>
      <c r="P98" s="2">
        <v>0</v>
      </c>
      <c r="Q98" s="3">
        <v>0</v>
      </c>
      <c r="R98" s="3">
        <v>0</v>
      </c>
    </row>
    <row r="99" spans="1:18">
      <c r="A99" s="1">
        <v>4</v>
      </c>
      <c r="B99" s="1">
        <v>35</v>
      </c>
      <c r="C99" s="8" t="s">
        <v>26</v>
      </c>
      <c r="D99" s="1">
        <v>3599999</v>
      </c>
      <c r="E99" s="1" t="s">
        <v>117</v>
      </c>
      <c r="F99" s="2">
        <v>0</v>
      </c>
      <c r="G99" s="2">
        <v>0</v>
      </c>
      <c r="H99" s="2">
        <v>578</v>
      </c>
      <c r="I99" s="2">
        <v>0</v>
      </c>
      <c r="J99" s="2">
        <v>0</v>
      </c>
      <c r="K99" s="2">
        <v>578</v>
      </c>
      <c r="L99" s="2">
        <v>578</v>
      </c>
      <c r="M99" s="9">
        <v>1</v>
      </c>
      <c r="N99" s="2">
        <v>578</v>
      </c>
      <c r="O99" s="2">
        <v>578</v>
      </c>
      <c r="P99" s="2">
        <v>578</v>
      </c>
      <c r="Q99" s="3">
        <v>578</v>
      </c>
      <c r="R99" s="3">
        <v>578</v>
      </c>
    </row>
    <row r="101" spans="1:18">
      <c r="E101" s="1" t="s">
        <v>118</v>
      </c>
      <c r="K101" s="2">
        <f>SUM(K9:K99)</f>
        <v>100578</v>
      </c>
      <c r="L101" s="2">
        <f>SUM(L9:L99)</f>
        <v>374525</v>
      </c>
    </row>
  </sheetData>
  <printOptions horizontalCentered="1"/>
  <pageMargins left="0.25" right="0.25" top="1" bottom="1" header="0.5" footer="0.5"/>
  <pageSetup scale="70" orientation="landscape" r:id="rId1"/>
  <headerFooter alignWithMargins="0">
    <oddHeader>&amp;R&amp;P</oddHeader>
  </headerFooter>
  <rowBreaks count="1" manualBreakCount="1">
    <brk id="9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3"/>
  <sheetViews>
    <sheetView topLeftCell="D1" zoomScaleNormal="100" workbookViewId="0">
      <pane ySplit="7" topLeftCell="A8" activePane="bottomLeft" state="frozen"/>
      <selection activeCell="D1" sqref="D1"/>
      <selection pane="bottomLeft" activeCell="K9" sqref="K9"/>
    </sheetView>
  </sheetViews>
  <sheetFormatPr defaultRowHeight="12.75"/>
  <cols>
    <col min="1" max="1" width="5.42578125" style="1" hidden="1" customWidth="1"/>
    <col min="2" max="2" width="7.7109375" style="1" hidden="1" customWidth="1"/>
    <col min="3" max="3" width="7.140625" style="1" hidden="1" customWidth="1"/>
    <col min="4" max="4" width="8" style="1" bestFit="1" customWidth="1"/>
    <col min="5" max="5" width="38.28515625" style="1" customWidth="1"/>
    <col min="6" max="10" width="9.140625" style="1"/>
    <col min="11" max="11" width="12.42578125" style="1" customWidth="1"/>
    <col min="12" max="12" width="9.140625" style="1"/>
    <col min="13" max="13" width="10" style="1" bestFit="1" customWidth="1"/>
    <col min="14" max="15" width="10.42578125" style="2" bestFit="1" customWidth="1"/>
    <col min="16" max="16" width="13.5703125" style="2" bestFit="1" customWidth="1"/>
    <col min="17" max="18" width="10.85546875" style="3" bestFit="1" customWidth="1"/>
    <col min="19" max="256" width="9.140625" style="1"/>
    <col min="257" max="259" width="0" style="1" hidden="1" customWidth="1"/>
    <col min="260" max="260" width="8" style="1" bestFit="1" customWidth="1"/>
    <col min="261" max="261" width="38.28515625" style="1" customWidth="1"/>
    <col min="262" max="266" width="9.140625" style="1"/>
    <col min="267" max="267" width="12.42578125" style="1" customWidth="1"/>
    <col min="268" max="268" width="9.140625" style="1"/>
    <col min="269" max="269" width="10" style="1" bestFit="1" customWidth="1"/>
    <col min="270" max="271" width="10.42578125" style="1" bestFit="1" customWidth="1"/>
    <col min="272" max="272" width="13.5703125" style="1" bestFit="1" customWidth="1"/>
    <col min="273" max="274" width="10.85546875" style="1" bestFit="1" customWidth="1"/>
    <col min="275" max="512" width="9.140625" style="1"/>
    <col min="513" max="515" width="0" style="1" hidden="1" customWidth="1"/>
    <col min="516" max="516" width="8" style="1" bestFit="1" customWidth="1"/>
    <col min="517" max="517" width="38.28515625" style="1" customWidth="1"/>
    <col min="518" max="522" width="9.140625" style="1"/>
    <col min="523" max="523" width="12.42578125" style="1" customWidth="1"/>
    <col min="524" max="524" width="9.140625" style="1"/>
    <col min="525" max="525" width="10" style="1" bestFit="1" customWidth="1"/>
    <col min="526" max="527" width="10.42578125" style="1" bestFit="1" customWidth="1"/>
    <col min="528" max="528" width="13.5703125" style="1" bestFit="1" customWidth="1"/>
    <col min="529" max="530" width="10.85546875" style="1" bestFit="1" customWidth="1"/>
    <col min="531" max="768" width="9.140625" style="1"/>
    <col min="769" max="771" width="0" style="1" hidden="1" customWidth="1"/>
    <col min="772" max="772" width="8" style="1" bestFit="1" customWidth="1"/>
    <col min="773" max="773" width="38.28515625" style="1" customWidth="1"/>
    <col min="774" max="778" width="9.140625" style="1"/>
    <col min="779" max="779" width="12.42578125" style="1" customWidth="1"/>
    <col min="780" max="780" width="9.140625" style="1"/>
    <col min="781" max="781" width="10" style="1" bestFit="1" customWidth="1"/>
    <col min="782" max="783" width="10.42578125" style="1" bestFit="1" customWidth="1"/>
    <col min="784" max="784" width="13.5703125" style="1" bestFit="1" customWidth="1"/>
    <col min="785" max="786" width="10.85546875" style="1" bestFit="1" customWidth="1"/>
    <col min="787" max="1024" width="9.140625" style="1"/>
    <col min="1025" max="1027" width="0" style="1" hidden="1" customWidth="1"/>
    <col min="1028" max="1028" width="8" style="1" bestFit="1" customWidth="1"/>
    <col min="1029" max="1029" width="38.28515625" style="1" customWidth="1"/>
    <col min="1030" max="1034" width="9.140625" style="1"/>
    <col min="1035" max="1035" width="12.42578125" style="1" customWidth="1"/>
    <col min="1036" max="1036" width="9.140625" style="1"/>
    <col min="1037" max="1037" width="10" style="1" bestFit="1" customWidth="1"/>
    <col min="1038" max="1039" width="10.42578125" style="1" bestFit="1" customWidth="1"/>
    <col min="1040" max="1040" width="13.5703125" style="1" bestFit="1" customWidth="1"/>
    <col min="1041" max="1042" width="10.85546875" style="1" bestFit="1" customWidth="1"/>
    <col min="1043" max="1280" width="9.140625" style="1"/>
    <col min="1281" max="1283" width="0" style="1" hidden="1" customWidth="1"/>
    <col min="1284" max="1284" width="8" style="1" bestFit="1" customWidth="1"/>
    <col min="1285" max="1285" width="38.28515625" style="1" customWidth="1"/>
    <col min="1286" max="1290" width="9.140625" style="1"/>
    <col min="1291" max="1291" width="12.42578125" style="1" customWidth="1"/>
    <col min="1292" max="1292" width="9.140625" style="1"/>
    <col min="1293" max="1293" width="10" style="1" bestFit="1" customWidth="1"/>
    <col min="1294" max="1295" width="10.42578125" style="1" bestFit="1" customWidth="1"/>
    <col min="1296" max="1296" width="13.5703125" style="1" bestFit="1" customWidth="1"/>
    <col min="1297" max="1298" width="10.85546875" style="1" bestFit="1" customWidth="1"/>
    <col min="1299" max="1536" width="9.140625" style="1"/>
    <col min="1537" max="1539" width="0" style="1" hidden="1" customWidth="1"/>
    <col min="1540" max="1540" width="8" style="1" bestFit="1" customWidth="1"/>
    <col min="1541" max="1541" width="38.28515625" style="1" customWidth="1"/>
    <col min="1542" max="1546" width="9.140625" style="1"/>
    <col min="1547" max="1547" width="12.42578125" style="1" customWidth="1"/>
    <col min="1548" max="1548" width="9.140625" style="1"/>
    <col min="1549" max="1549" width="10" style="1" bestFit="1" customWidth="1"/>
    <col min="1550" max="1551" width="10.42578125" style="1" bestFit="1" customWidth="1"/>
    <col min="1552" max="1552" width="13.5703125" style="1" bestFit="1" customWidth="1"/>
    <col min="1553" max="1554" width="10.85546875" style="1" bestFit="1" customWidth="1"/>
    <col min="1555" max="1792" width="9.140625" style="1"/>
    <col min="1793" max="1795" width="0" style="1" hidden="1" customWidth="1"/>
    <col min="1796" max="1796" width="8" style="1" bestFit="1" customWidth="1"/>
    <col min="1797" max="1797" width="38.28515625" style="1" customWidth="1"/>
    <col min="1798" max="1802" width="9.140625" style="1"/>
    <col min="1803" max="1803" width="12.42578125" style="1" customWidth="1"/>
    <col min="1804" max="1804" width="9.140625" style="1"/>
    <col min="1805" max="1805" width="10" style="1" bestFit="1" customWidth="1"/>
    <col min="1806" max="1807" width="10.42578125" style="1" bestFit="1" customWidth="1"/>
    <col min="1808" max="1808" width="13.5703125" style="1" bestFit="1" customWidth="1"/>
    <col min="1809" max="1810" width="10.85546875" style="1" bestFit="1" customWidth="1"/>
    <col min="1811" max="2048" width="9.140625" style="1"/>
    <col min="2049" max="2051" width="0" style="1" hidden="1" customWidth="1"/>
    <col min="2052" max="2052" width="8" style="1" bestFit="1" customWidth="1"/>
    <col min="2053" max="2053" width="38.28515625" style="1" customWidth="1"/>
    <col min="2054" max="2058" width="9.140625" style="1"/>
    <col min="2059" max="2059" width="12.42578125" style="1" customWidth="1"/>
    <col min="2060" max="2060" width="9.140625" style="1"/>
    <col min="2061" max="2061" width="10" style="1" bestFit="1" customWidth="1"/>
    <col min="2062" max="2063" width="10.42578125" style="1" bestFit="1" customWidth="1"/>
    <col min="2064" max="2064" width="13.5703125" style="1" bestFit="1" customWidth="1"/>
    <col min="2065" max="2066" width="10.85546875" style="1" bestFit="1" customWidth="1"/>
    <col min="2067" max="2304" width="9.140625" style="1"/>
    <col min="2305" max="2307" width="0" style="1" hidden="1" customWidth="1"/>
    <col min="2308" max="2308" width="8" style="1" bestFit="1" customWidth="1"/>
    <col min="2309" max="2309" width="38.28515625" style="1" customWidth="1"/>
    <col min="2310" max="2314" width="9.140625" style="1"/>
    <col min="2315" max="2315" width="12.42578125" style="1" customWidth="1"/>
    <col min="2316" max="2316" width="9.140625" style="1"/>
    <col min="2317" max="2317" width="10" style="1" bestFit="1" customWidth="1"/>
    <col min="2318" max="2319" width="10.42578125" style="1" bestFit="1" customWidth="1"/>
    <col min="2320" max="2320" width="13.5703125" style="1" bestFit="1" customWidth="1"/>
    <col min="2321" max="2322" width="10.85546875" style="1" bestFit="1" customWidth="1"/>
    <col min="2323" max="2560" width="9.140625" style="1"/>
    <col min="2561" max="2563" width="0" style="1" hidden="1" customWidth="1"/>
    <col min="2564" max="2564" width="8" style="1" bestFit="1" customWidth="1"/>
    <col min="2565" max="2565" width="38.28515625" style="1" customWidth="1"/>
    <col min="2566" max="2570" width="9.140625" style="1"/>
    <col min="2571" max="2571" width="12.42578125" style="1" customWidth="1"/>
    <col min="2572" max="2572" width="9.140625" style="1"/>
    <col min="2573" max="2573" width="10" style="1" bestFit="1" customWidth="1"/>
    <col min="2574" max="2575" width="10.42578125" style="1" bestFit="1" customWidth="1"/>
    <col min="2576" max="2576" width="13.5703125" style="1" bestFit="1" customWidth="1"/>
    <col min="2577" max="2578" width="10.85546875" style="1" bestFit="1" customWidth="1"/>
    <col min="2579" max="2816" width="9.140625" style="1"/>
    <col min="2817" max="2819" width="0" style="1" hidden="1" customWidth="1"/>
    <col min="2820" max="2820" width="8" style="1" bestFit="1" customWidth="1"/>
    <col min="2821" max="2821" width="38.28515625" style="1" customWidth="1"/>
    <col min="2822" max="2826" width="9.140625" style="1"/>
    <col min="2827" max="2827" width="12.42578125" style="1" customWidth="1"/>
    <col min="2828" max="2828" width="9.140625" style="1"/>
    <col min="2829" max="2829" width="10" style="1" bestFit="1" customWidth="1"/>
    <col min="2830" max="2831" width="10.42578125" style="1" bestFit="1" customWidth="1"/>
    <col min="2832" max="2832" width="13.5703125" style="1" bestFit="1" customWidth="1"/>
    <col min="2833" max="2834" width="10.85546875" style="1" bestFit="1" customWidth="1"/>
    <col min="2835" max="3072" width="9.140625" style="1"/>
    <col min="3073" max="3075" width="0" style="1" hidden="1" customWidth="1"/>
    <col min="3076" max="3076" width="8" style="1" bestFit="1" customWidth="1"/>
    <col min="3077" max="3077" width="38.28515625" style="1" customWidth="1"/>
    <col min="3078" max="3082" width="9.140625" style="1"/>
    <col min="3083" max="3083" width="12.42578125" style="1" customWidth="1"/>
    <col min="3084" max="3084" width="9.140625" style="1"/>
    <col min="3085" max="3085" width="10" style="1" bestFit="1" customWidth="1"/>
    <col min="3086" max="3087" width="10.42578125" style="1" bestFit="1" customWidth="1"/>
    <col min="3088" max="3088" width="13.5703125" style="1" bestFit="1" customWidth="1"/>
    <col min="3089" max="3090" width="10.85546875" style="1" bestFit="1" customWidth="1"/>
    <col min="3091" max="3328" width="9.140625" style="1"/>
    <col min="3329" max="3331" width="0" style="1" hidden="1" customWidth="1"/>
    <col min="3332" max="3332" width="8" style="1" bestFit="1" customWidth="1"/>
    <col min="3333" max="3333" width="38.28515625" style="1" customWidth="1"/>
    <col min="3334" max="3338" width="9.140625" style="1"/>
    <col min="3339" max="3339" width="12.42578125" style="1" customWidth="1"/>
    <col min="3340" max="3340" width="9.140625" style="1"/>
    <col min="3341" max="3341" width="10" style="1" bestFit="1" customWidth="1"/>
    <col min="3342" max="3343" width="10.42578125" style="1" bestFit="1" customWidth="1"/>
    <col min="3344" max="3344" width="13.5703125" style="1" bestFit="1" customWidth="1"/>
    <col min="3345" max="3346" width="10.85546875" style="1" bestFit="1" customWidth="1"/>
    <col min="3347" max="3584" width="9.140625" style="1"/>
    <col min="3585" max="3587" width="0" style="1" hidden="1" customWidth="1"/>
    <col min="3588" max="3588" width="8" style="1" bestFit="1" customWidth="1"/>
    <col min="3589" max="3589" width="38.28515625" style="1" customWidth="1"/>
    <col min="3590" max="3594" width="9.140625" style="1"/>
    <col min="3595" max="3595" width="12.42578125" style="1" customWidth="1"/>
    <col min="3596" max="3596" width="9.140625" style="1"/>
    <col min="3597" max="3597" width="10" style="1" bestFit="1" customWidth="1"/>
    <col min="3598" max="3599" width="10.42578125" style="1" bestFit="1" customWidth="1"/>
    <col min="3600" max="3600" width="13.5703125" style="1" bestFit="1" customWidth="1"/>
    <col min="3601" max="3602" width="10.85546875" style="1" bestFit="1" customWidth="1"/>
    <col min="3603" max="3840" width="9.140625" style="1"/>
    <col min="3841" max="3843" width="0" style="1" hidden="1" customWidth="1"/>
    <col min="3844" max="3844" width="8" style="1" bestFit="1" customWidth="1"/>
    <col min="3845" max="3845" width="38.28515625" style="1" customWidth="1"/>
    <col min="3846" max="3850" width="9.140625" style="1"/>
    <col min="3851" max="3851" width="12.42578125" style="1" customWidth="1"/>
    <col min="3852" max="3852" width="9.140625" style="1"/>
    <col min="3853" max="3853" width="10" style="1" bestFit="1" customWidth="1"/>
    <col min="3854" max="3855" width="10.42578125" style="1" bestFit="1" customWidth="1"/>
    <col min="3856" max="3856" width="13.5703125" style="1" bestFit="1" customWidth="1"/>
    <col min="3857" max="3858" width="10.85546875" style="1" bestFit="1" customWidth="1"/>
    <col min="3859" max="4096" width="9.140625" style="1"/>
    <col min="4097" max="4099" width="0" style="1" hidden="1" customWidth="1"/>
    <col min="4100" max="4100" width="8" style="1" bestFit="1" customWidth="1"/>
    <col min="4101" max="4101" width="38.28515625" style="1" customWidth="1"/>
    <col min="4102" max="4106" width="9.140625" style="1"/>
    <col min="4107" max="4107" width="12.42578125" style="1" customWidth="1"/>
    <col min="4108" max="4108" width="9.140625" style="1"/>
    <col min="4109" max="4109" width="10" style="1" bestFit="1" customWidth="1"/>
    <col min="4110" max="4111" width="10.42578125" style="1" bestFit="1" customWidth="1"/>
    <col min="4112" max="4112" width="13.5703125" style="1" bestFit="1" customWidth="1"/>
    <col min="4113" max="4114" width="10.85546875" style="1" bestFit="1" customWidth="1"/>
    <col min="4115" max="4352" width="9.140625" style="1"/>
    <col min="4353" max="4355" width="0" style="1" hidden="1" customWidth="1"/>
    <col min="4356" max="4356" width="8" style="1" bestFit="1" customWidth="1"/>
    <col min="4357" max="4357" width="38.28515625" style="1" customWidth="1"/>
    <col min="4358" max="4362" width="9.140625" style="1"/>
    <col min="4363" max="4363" width="12.42578125" style="1" customWidth="1"/>
    <col min="4364" max="4364" width="9.140625" style="1"/>
    <col min="4365" max="4365" width="10" style="1" bestFit="1" customWidth="1"/>
    <col min="4366" max="4367" width="10.42578125" style="1" bestFit="1" customWidth="1"/>
    <col min="4368" max="4368" width="13.5703125" style="1" bestFit="1" customWidth="1"/>
    <col min="4369" max="4370" width="10.85546875" style="1" bestFit="1" customWidth="1"/>
    <col min="4371" max="4608" width="9.140625" style="1"/>
    <col min="4609" max="4611" width="0" style="1" hidden="1" customWidth="1"/>
    <col min="4612" max="4612" width="8" style="1" bestFit="1" customWidth="1"/>
    <col min="4613" max="4613" width="38.28515625" style="1" customWidth="1"/>
    <col min="4614" max="4618" width="9.140625" style="1"/>
    <col min="4619" max="4619" width="12.42578125" style="1" customWidth="1"/>
    <col min="4620" max="4620" width="9.140625" style="1"/>
    <col min="4621" max="4621" width="10" style="1" bestFit="1" customWidth="1"/>
    <col min="4622" max="4623" width="10.42578125" style="1" bestFit="1" customWidth="1"/>
    <col min="4624" max="4624" width="13.5703125" style="1" bestFit="1" customWidth="1"/>
    <col min="4625" max="4626" width="10.85546875" style="1" bestFit="1" customWidth="1"/>
    <col min="4627" max="4864" width="9.140625" style="1"/>
    <col min="4865" max="4867" width="0" style="1" hidden="1" customWidth="1"/>
    <col min="4868" max="4868" width="8" style="1" bestFit="1" customWidth="1"/>
    <col min="4869" max="4869" width="38.28515625" style="1" customWidth="1"/>
    <col min="4870" max="4874" width="9.140625" style="1"/>
    <col min="4875" max="4875" width="12.42578125" style="1" customWidth="1"/>
    <col min="4876" max="4876" width="9.140625" style="1"/>
    <col min="4877" max="4877" width="10" style="1" bestFit="1" customWidth="1"/>
    <col min="4878" max="4879" width="10.42578125" style="1" bestFit="1" customWidth="1"/>
    <col min="4880" max="4880" width="13.5703125" style="1" bestFit="1" customWidth="1"/>
    <col min="4881" max="4882" width="10.85546875" style="1" bestFit="1" customWidth="1"/>
    <col min="4883" max="5120" width="9.140625" style="1"/>
    <col min="5121" max="5123" width="0" style="1" hidden="1" customWidth="1"/>
    <col min="5124" max="5124" width="8" style="1" bestFit="1" customWidth="1"/>
    <col min="5125" max="5125" width="38.28515625" style="1" customWidth="1"/>
    <col min="5126" max="5130" width="9.140625" style="1"/>
    <col min="5131" max="5131" width="12.42578125" style="1" customWidth="1"/>
    <col min="5132" max="5132" width="9.140625" style="1"/>
    <col min="5133" max="5133" width="10" style="1" bestFit="1" customWidth="1"/>
    <col min="5134" max="5135" width="10.42578125" style="1" bestFit="1" customWidth="1"/>
    <col min="5136" max="5136" width="13.5703125" style="1" bestFit="1" customWidth="1"/>
    <col min="5137" max="5138" width="10.85546875" style="1" bestFit="1" customWidth="1"/>
    <col min="5139" max="5376" width="9.140625" style="1"/>
    <col min="5377" max="5379" width="0" style="1" hidden="1" customWidth="1"/>
    <col min="5380" max="5380" width="8" style="1" bestFit="1" customWidth="1"/>
    <col min="5381" max="5381" width="38.28515625" style="1" customWidth="1"/>
    <col min="5382" max="5386" width="9.140625" style="1"/>
    <col min="5387" max="5387" width="12.42578125" style="1" customWidth="1"/>
    <col min="5388" max="5388" width="9.140625" style="1"/>
    <col min="5389" max="5389" width="10" style="1" bestFit="1" customWidth="1"/>
    <col min="5390" max="5391" width="10.42578125" style="1" bestFit="1" customWidth="1"/>
    <col min="5392" max="5392" width="13.5703125" style="1" bestFit="1" customWidth="1"/>
    <col min="5393" max="5394" width="10.85546875" style="1" bestFit="1" customWidth="1"/>
    <col min="5395" max="5632" width="9.140625" style="1"/>
    <col min="5633" max="5635" width="0" style="1" hidden="1" customWidth="1"/>
    <col min="5636" max="5636" width="8" style="1" bestFit="1" customWidth="1"/>
    <col min="5637" max="5637" width="38.28515625" style="1" customWidth="1"/>
    <col min="5638" max="5642" width="9.140625" style="1"/>
    <col min="5643" max="5643" width="12.42578125" style="1" customWidth="1"/>
    <col min="5644" max="5644" width="9.140625" style="1"/>
    <col min="5645" max="5645" width="10" style="1" bestFit="1" customWidth="1"/>
    <col min="5646" max="5647" width="10.42578125" style="1" bestFit="1" customWidth="1"/>
    <col min="5648" max="5648" width="13.5703125" style="1" bestFit="1" customWidth="1"/>
    <col min="5649" max="5650" width="10.85546875" style="1" bestFit="1" customWidth="1"/>
    <col min="5651" max="5888" width="9.140625" style="1"/>
    <col min="5889" max="5891" width="0" style="1" hidden="1" customWidth="1"/>
    <col min="5892" max="5892" width="8" style="1" bestFit="1" customWidth="1"/>
    <col min="5893" max="5893" width="38.28515625" style="1" customWidth="1"/>
    <col min="5894" max="5898" width="9.140625" style="1"/>
    <col min="5899" max="5899" width="12.42578125" style="1" customWidth="1"/>
    <col min="5900" max="5900" width="9.140625" style="1"/>
    <col min="5901" max="5901" width="10" style="1" bestFit="1" customWidth="1"/>
    <col min="5902" max="5903" width="10.42578125" style="1" bestFit="1" customWidth="1"/>
    <col min="5904" max="5904" width="13.5703125" style="1" bestFit="1" customWidth="1"/>
    <col min="5905" max="5906" width="10.85546875" style="1" bestFit="1" customWidth="1"/>
    <col min="5907" max="6144" width="9.140625" style="1"/>
    <col min="6145" max="6147" width="0" style="1" hidden="1" customWidth="1"/>
    <col min="6148" max="6148" width="8" style="1" bestFit="1" customWidth="1"/>
    <col min="6149" max="6149" width="38.28515625" style="1" customWidth="1"/>
    <col min="6150" max="6154" width="9.140625" style="1"/>
    <col min="6155" max="6155" width="12.42578125" style="1" customWidth="1"/>
    <col min="6156" max="6156" width="9.140625" style="1"/>
    <col min="6157" max="6157" width="10" style="1" bestFit="1" customWidth="1"/>
    <col min="6158" max="6159" width="10.42578125" style="1" bestFit="1" customWidth="1"/>
    <col min="6160" max="6160" width="13.5703125" style="1" bestFit="1" customWidth="1"/>
    <col min="6161" max="6162" width="10.85546875" style="1" bestFit="1" customWidth="1"/>
    <col min="6163" max="6400" width="9.140625" style="1"/>
    <col min="6401" max="6403" width="0" style="1" hidden="1" customWidth="1"/>
    <col min="6404" max="6404" width="8" style="1" bestFit="1" customWidth="1"/>
    <col min="6405" max="6405" width="38.28515625" style="1" customWidth="1"/>
    <col min="6406" max="6410" width="9.140625" style="1"/>
    <col min="6411" max="6411" width="12.42578125" style="1" customWidth="1"/>
    <col min="6412" max="6412" width="9.140625" style="1"/>
    <col min="6413" max="6413" width="10" style="1" bestFit="1" customWidth="1"/>
    <col min="6414" max="6415" width="10.42578125" style="1" bestFit="1" customWidth="1"/>
    <col min="6416" max="6416" width="13.5703125" style="1" bestFit="1" customWidth="1"/>
    <col min="6417" max="6418" width="10.85546875" style="1" bestFit="1" customWidth="1"/>
    <col min="6419" max="6656" width="9.140625" style="1"/>
    <col min="6657" max="6659" width="0" style="1" hidden="1" customWidth="1"/>
    <col min="6660" max="6660" width="8" style="1" bestFit="1" customWidth="1"/>
    <col min="6661" max="6661" width="38.28515625" style="1" customWidth="1"/>
    <col min="6662" max="6666" width="9.140625" style="1"/>
    <col min="6667" max="6667" width="12.42578125" style="1" customWidth="1"/>
    <col min="6668" max="6668" width="9.140625" style="1"/>
    <col min="6669" max="6669" width="10" style="1" bestFit="1" customWidth="1"/>
    <col min="6670" max="6671" width="10.42578125" style="1" bestFit="1" customWidth="1"/>
    <col min="6672" max="6672" width="13.5703125" style="1" bestFit="1" customWidth="1"/>
    <col min="6673" max="6674" width="10.85546875" style="1" bestFit="1" customWidth="1"/>
    <col min="6675" max="6912" width="9.140625" style="1"/>
    <col min="6913" max="6915" width="0" style="1" hidden="1" customWidth="1"/>
    <col min="6916" max="6916" width="8" style="1" bestFit="1" customWidth="1"/>
    <col min="6917" max="6917" width="38.28515625" style="1" customWidth="1"/>
    <col min="6918" max="6922" width="9.140625" style="1"/>
    <col min="6923" max="6923" width="12.42578125" style="1" customWidth="1"/>
    <col min="6924" max="6924" width="9.140625" style="1"/>
    <col min="6925" max="6925" width="10" style="1" bestFit="1" customWidth="1"/>
    <col min="6926" max="6927" width="10.42578125" style="1" bestFit="1" customWidth="1"/>
    <col min="6928" max="6928" width="13.5703125" style="1" bestFit="1" customWidth="1"/>
    <col min="6929" max="6930" width="10.85546875" style="1" bestFit="1" customWidth="1"/>
    <col min="6931" max="7168" width="9.140625" style="1"/>
    <col min="7169" max="7171" width="0" style="1" hidden="1" customWidth="1"/>
    <col min="7172" max="7172" width="8" style="1" bestFit="1" customWidth="1"/>
    <col min="7173" max="7173" width="38.28515625" style="1" customWidth="1"/>
    <col min="7174" max="7178" width="9.140625" style="1"/>
    <col min="7179" max="7179" width="12.42578125" style="1" customWidth="1"/>
    <col min="7180" max="7180" width="9.140625" style="1"/>
    <col min="7181" max="7181" width="10" style="1" bestFit="1" customWidth="1"/>
    <col min="7182" max="7183" width="10.42578125" style="1" bestFit="1" customWidth="1"/>
    <col min="7184" max="7184" width="13.5703125" style="1" bestFit="1" customWidth="1"/>
    <col min="7185" max="7186" width="10.85546875" style="1" bestFit="1" customWidth="1"/>
    <col min="7187" max="7424" width="9.140625" style="1"/>
    <col min="7425" max="7427" width="0" style="1" hidden="1" customWidth="1"/>
    <col min="7428" max="7428" width="8" style="1" bestFit="1" customWidth="1"/>
    <col min="7429" max="7429" width="38.28515625" style="1" customWidth="1"/>
    <col min="7430" max="7434" width="9.140625" style="1"/>
    <col min="7435" max="7435" width="12.42578125" style="1" customWidth="1"/>
    <col min="7436" max="7436" width="9.140625" style="1"/>
    <col min="7437" max="7437" width="10" style="1" bestFit="1" customWidth="1"/>
    <col min="7438" max="7439" width="10.42578125" style="1" bestFit="1" customWidth="1"/>
    <col min="7440" max="7440" width="13.5703125" style="1" bestFit="1" customWidth="1"/>
    <col min="7441" max="7442" width="10.85546875" style="1" bestFit="1" customWidth="1"/>
    <col min="7443" max="7680" width="9.140625" style="1"/>
    <col min="7681" max="7683" width="0" style="1" hidden="1" customWidth="1"/>
    <col min="7684" max="7684" width="8" style="1" bestFit="1" customWidth="1"/>
    <col min="7685" max="7685" width="38.28515625" style="1" customWidth="1"/>
    <col min="7686" max="7690" width="9.140625" style="1"/>
    <col min="7691" max="7691" width="12.42578125" style="1" customWidth="1"/>
    <col min="7692" max="7692" width="9.140625" style="1"/>
    <col min="7693" max="7693" width="10" style="1" bestFit="1" customWidth="1"/>
    <col min="7694" max="7695" width="10.42578125" style="1" bestFit="1" customWidth="1"/>
    <col min="7696" max="7696" width="13.5703125" style="1" bestFit="1" customWidth="1"/>
    <col min="7697" max="7698" width="10.85546875" style="1" bestFit="1" customWidth="1"/>
    <col min="7699" max="7936" width="9.140625" style="1"/>
    <col min="7937" max="7939" width="0" style="1" hidden="1" customWidth="1"/>
    <col min="7940" max="7940" width="8" style="1" bestFit="1" customWidth="1"/>
    <col min="7941" max="7941" width="38.28515625" style="1" customWidth="1"/>
    <col min="7942" max="7946" width="9.140625" style="1"/>
    <col min="7947" max="7947" width="12.42578125" style="1" customWidth="1"/>
    <col min="7948" max="7948" width="9.140625" style="1"/>
    <col min="7949" max="7949" width="10" style="1" bestFit="1" customWidth="1"/>
    <col min="7950" max="7951" width="10.42578125" style="1" bestFit="1" customWidth="1"/>
    <col min="7952" max="7952" width="13.5703125" style="1" bestFit="1" customWidth="1"/>
    <col min="7953" max="7954" width="10.85546875" style="1" bestFit="1" customWidth="1"/>
    <col min="7955" max="8192" width="9.140625" style="1"/>
    <col min="8193" max="8195" width="0" style="1" hidden="1" customWidth="1"/>
    <col min="8196" max="8196" width="8" style="1" bestFit="1" customWidth="1"/>
    <col min="8197" max="8197" width="38.28515625" style="1" customWidth="1"/>
    <col min="8198" max="8202" width="9.140625" style="1"/>
    <col min="8203" max="8203" width="12.42578125" style="1" customWidth="1"/>
    <col min="8204" max="8204" width="9.140625" style="1"/>
    <col min="8205" max="8205" width="10" style="1" bestFit="1" customWidth="1"/>
    <col min="8206" max="8207" width="10.42578125" style="1" bestFit="1" customWidth="1"/>
    <col min="8208" max="8208" width="13.5703125" style="1" bestFit="1" customWidth="1"/>
    <col min="8209" max="8210" width="10.85546875" style="1" bestFit="1" customWidth="1"/>
    <col min="8211" max="8448" width="9.140625" style="1"/>
    <col min="8449" max="8451" width="0" style="1" hidden="1" customWidth="1"/>
    <col min="8452" max="8452" width="8" style="1" bestFit="1" customWidth="1"/>
    <col min="8453" max="8453" width="38.28515625" style="1" customWidth="1"/>
    <col min="8454" max="8458" width="9.140625" style="1"/>
    <col min="8459" max="8459" width="12.42578125" style="1" customWidth="1"/>
    <col min="8460" max="8460" width="9.140625" style="1"/>
    <col min="8461" max="8461" width="10" style="1" bestFit="1" customWidth="1"/>
    <col min="8462" max="8463" width="10.42578125" style="1" bestFit="1" customWidth="1"/>
    <col min="8464" max="8464" width="13.5703125" style="1" bestFit="1" customWidth="1"/>
    <col min="8465" max="8466" width="10.85546875" style="1" bestFit="1" customWidth="1"/>
    <col min="8467" max="8704" width="9.140625" style="1"/>
    <col min="8705" max="8707" width="0" style="1" hidden="1" customWidth="1"/>
    <col min="8708" max="8708" width="8" style="1" bestFit="1" customWidth="1"/>
    <col min="8709" max="8709" width="38.28515625" style="1" customWidth="1"/>
    <col min="8710" max="8714" width="9.140625" style="1"/>
    <col min="8715" max="8715" width="12.42578125" style="1" customWidth="1"/>
    <col min="8716" max="8716" width="9.140625" style="1"/>
    <col min="8717" max="8717" width="10" style="1" bestFit="1" customWidth="1"/>
    <col min="8718" max="8719" width="10.42578125" style="1" bestFit="1" customWidth="1"/>
    <col min="8720" max="8720" width="13.5703125" style="1" bestFit="1" customWidth="1"/>
    <col min="8721" max="8722" width="10.85546875" style="1" bestFit="1" customWidth="1"/>
    <col min="8723" max="8960" width="9.140625" style="1"/>
    <col min="8961" max="8963" width="0" style="1" hidden="1" customWidth="1"/>
    <col min="8964" max="8964" width="8" style="1" bestFit="1" customWidth="1"/>
    <col min="8965" max="8965" width="38.28515625" style="1" customWidth="1"/>
    <col min="8966" max="8970" width="9.140625" style="1"/>
    <col min="8971" max="8971" width="12.42578125" style="1" customWidth="1"/>
    <col min="8972" max="8972" width="9.140625" style="1"/>
    <col min="8973" max="8973" width="10" style="1" bestFit="1" customWidth="1"/>
    <col min="8974" max="8975" width="10.42578125" style="1" bestFit="1" customWidth="1"/>
    <col min="8976" max="8976" width="13.5703125" style="1" bestFit="1" customWidth="1"/>
    <col min="8977" max="8978" width="10.85546875" style="1" bestFit="1" customWidth="1"/>
    <col min="8979" max="9216" width="9.140625" style="1"/>
    <col min="9217" max="9219" width="0" style="1" hidden="1" customWidth="1"/>
    <col min="9220" max="9220" width="8" style="1" bestFit="1" customWidth="1"/>
    <col min="9221" max="9221" width="38.28515625" style="1" customWidth="1"/>
    <col min="9222" max="9226" width="9.140625" style="1"/>
    <col min="9227" max="9227" width="12.42578125" style="1" customWidth="1"/>
    <col min="9228" max="9228" width="9.140625" style="1"/>
    <col min="9229" max="9229" width="10" style="1" bestFit="1" customWidth="1"/>
    <col min="9230" max="9231" width="10.42578125" style="1" bestFit="1" customWidth="1"/>
    <col min="9232" max="9232" width="13.5703125" style="1" bestFit="1" customWidth="1"/>
    <col min="9233" max="9234" width="10.85546875" style="1" bestFit="1" customWidth="1"/>
    <col min="9235" max="9472" width="9.140625" style="1"/>
    <col min="9473" max="9475" width="0" style="1" hidden="1" customWidth="1"/>
    <col min="9476" max="9476" width="8" style="1" bestFit="1" customWidth="1"/>
    <col min="9477" max="9477" width="38.28515625" style="1" customWidth="1"/>
    <col min="9478" max="9482" width="9.140625" style="1"/>
    <col min="9483" max="9483" width="12.42578125" style="1" customWidth="1"/>
    <col min="9484" max="9484" width="9.140625" style="1"/>
    <col min="9485" max="9485" width="10" style="1" bestFit="1" customWidth="1"/>
    <col min="9486" max="9487" width="10.42578125" style="1" bestFit="1" customWidth="1"/>
    <col min="9488" max="9488" width="13.5703125" style="1" bestFit="1" customWidth="1"/>
    <col min="9489" max="9490" width="10.85546875" style="1" bestFit="1" customWidth="1"/>
    <col min="9491" max="9728" width="9.140625" style="1"/>
    <col min="9729" max="9731" width="0" style="1" hidden="1" customWidth="1"/>
    <col min="9732" max="9732" width="8" style="1" bestFit="1" customWidth="1"/>
    <col min="9733" max="9733" width="38.28515625" style="1" customWidth="1"/>
    <col min="9734" max="9738" width="9.140625" style="1"/>
    <col min="9739" max="9739" width="12.42578125" style="1" customWidth="1"/>
    <col min="9740" max="9740" width="9.140625" style="1"/>
    <col min="9741" max="9741" width="10" style="1" bestFit="1" customWidth="1"/>
    <col min="9742" max="9743" width="10.42578125" style="1" bestFit="1" customWidth="1"/>
    <col min="9744" max="9744" width="13.5703125" style="1" bestFit="1" customWidth="1"/>
    <col min="9745" max="9746" width="10.85546875" style="1" bestFit="1" customWidth="1"/>
    <col min="9747" max="9984" width="9.140625" style="1"/>
    <col min="9985" max="9987" width="0" style="1" hidden="1" customWidth="1"/>
    <col min="9988" max="9988" width="8" style="1" bestFit="1" customWidth="1"/>
    <col min="9989" max="9989" width="38.28515625" style="1" customWidth="1"/>
    <col min="9990" max="9994" width="9.140625" style="1"/>
    <col min="9995" max="9995" width="12.42578125" style="1" customWidth="1"/>
    <col min="9996" max="9996" width="9.140625" style="1"/>
    <col min="9997" max="9997" width="10" style="1" bestFit="1" customWidth="1"/>
    <col min="9998" max="9999" width="10.42578125" style="1" bestFit="1" customWidth="1"/>
    <col min="10000" max="10000" width="13.5703125" style="1" bestFit="1" customWidth="1"/>
    <col min="10001" max="10002" width="10.85546875" style="1" bestFit="1" customWidth="1"/>
    <col min="10003" max="10240" width="9.140625" style="1"/>
    <col min="10241" max="10243" width="0" style="1" hidden="1" customWidth="1"/>
    <col min="10244" max="10244" width="8" style="1" bestFit="1" customWidth="1"/>
    <col min="10245" max="10245" width="38.28515625" style="1" customWidth="1"/>
    <col min="10246" max="10250" width="9.140625" style="1"/>
    <col min="10251" max="10251" width="12.42578125" style="1" customWidth="1"/>
    <col min="10252" max="10252" width="9.140625" style="1"/>
    <col min="10253" max="10253" width="10" style="1" bestFit="1" customWidth="1"/>
    <col min="10254" max="10255" width="10.42578125" style="1" bestFit="1" customWidth="1"/>
    <col min="10256" max="10256" width="13.5703125" style="1" bestFit="1" customWidth="1"/>
    <col min="10257" max="10258" width="10.85546875" style="1" bestFit="1" customWidth="1"/>
    <col min="10259" max="10496" width="9.140625" style="1"/>
    <col min="10497" max="10499" width="0" style="1" hidden="1" customWidth="1"/>
    <col min="10500" max="10500" width="8" style="1" bestFit="1" customWidth="1"/>
    <col min="10501" max="10501" width="38.28515625" style="1" customWidth="1"/>
    <col min="10502" max="10506" width="9.140625" style="1"/>
    <col min="10507" max="10507" width="12.42578125" style="1" customWidth="1"/>
    <col min="10508" max="10508" width="9.140625" style="1"/>
    <col min="10509" max="10509" width="10" style="1" bestFit="1" customWidth="1"/>
    <col min="10510" max="10511" width="10.42578125" style="1" bestFit="1" customWidth="1"/>
    <col min="10512" max="10512" width="13.5703125" style="1" bestFit="1" customWidth="1"/>
    <col min="10513" max="10514" width="10.85546875" style="1" bestFit="1" customWidth="1"/>
    <col min="10515" max="10752" width="9.140625" style="1"/>
    <col min="10753" max="10755" width="0" style="1" hidden="1" customWidth="1"/>
    <col min="10756" max="10756" width="8" style="1" bestFit="1" customWidth="1"/>
    <col min="10757" max="10757" width="38.28515625" style="1" customWidth="1"/>
    <col min="10758" max="10762" width="9.140625" style="1"/>
    <col min="10763" max="10763" width="12.42578125" style="1" customWidth="1"/>
    <col min="10764" max="10764" width="9.140625" style="1"/>
    <col min="10765" max="10765" width="10" style="1" bestFit="1" customWidth="1"/>
    <col min="10766" max="10767" width="10.42578125" style="1" bestFit="1" customWidth="1"/>
    <col min="10768" max="10768" width="13.5703125" style="1" bestFit="1" customWidth="1"/>
    <col min="10769" max="10770" width="10.85546875" style="1" bestFit="1" customWidth="1"/>
    <col min="10771" max="11008" width="9.140625" style="1"/>
    <col min="11009" max="11011" width="0" style="1" hidden="1" customWidth="1"/>
    <col min="11012" max="11012" width="8" style="1" bestFit="1" customWidth="1"/>
    <col min="11013" max="11013" width="38.28515625" style="1" customWidth="1"/>
    <col min="11014" max="11018" width="9.140625" style="1"/>
    <col min="11019" max="11019" width="12.42578125" style="1" customWidth="1"/>
    <col min="11020" max="11020" width="9.140625" style="1"/>
    <col min="11021" max="11021" width="10" style="1" bestFit="1" customWidth="1"/>
    <col min="11022" max="11023" width="10.42578125" style="1" bestFit="1" customWidth="1"/>
    <col min="11024" max="11024" width="13.5703125" style="1" bestFit="1" customWidth="1"/>
    <col min="11025" max="11026" width="10.85546875" style="1" bestFit="1" customWidth="1"/>
    <col min="11027" max="11264" width="9.140625" style="1"/>
    <col min="11265" max="11267" width="0" style="1" hidden="1" customWidth="1"/>
    <col min="11268" max="11268" width="8" style="1" bestFit="1" customWidth="1"/>
    <col min="11269" max="11269" width="38.28515625" style="1" customWidth="1"/>
    <col min="11270" max="11274" width="9.140625" style="1"/>
    <col min="11275" max="11275" width="12.42578125" style="1" customWidth="1"/>
    <col min="11276" max="11276" width="9.140625" style="1"/>
    <col min="11277" max="11277" width="10" style="1" bestFit="1" customWidth="1"/>
    <col min="11278" max="11279" width="10.42578125" style="1" bestFit="1" customWidth="1"/>
    <col min="11280" max="11280" width="13.5703125" style="1" bestFit="1" customWidth="1"/>
    <col min="11281" max="11282" width="10.85546875" style="1" bestFit="1" customWidth="1"/>
    <col min="11283" max="11520" width="9.140625" style="1"/>
    <col min="11521" max="11523" width="0" style="1" hidden="1" customWidth="1"/>
    <col min="11524" max="11524" width="8" style="1" bestFit="1" customWidth="1"/>
    <col min="11525" max="11525" width="38.28515625" style="1" customWidth="1"/>
    <col min="11526" max="11530" width="9.140625" style="1"/>
    <col min="11531" max="11531" width="12.42578125" style="1" customWidth="1"/>
    <col min="11532" max="11532" width="9.140625" style="1"/>
    <col min="11533" max="11533" width="10" style="1" bestFit="1" customWidth="1"/>
    <col min="11534" max="11535" width="10.42578125" style="1" bestFit="1" customWidth="1"/>
    <col min="11536" max="11536" width="13.5703125" style="1" bestFit="1" customWidth="1"/>
    <col min="11537" max="11538" width="10.85546875" style="1" bestFit="1" customWidth="1"/>
    <col min="11539" max="11776" width="9.140625" style="1"/>
    <col min="11777" max="11779" width="0" style="1" hidden="1" customWidth="1"/>
    <col min="11780" max="11780" width="8" style="1" bestFit="1" customWidth="1"/>
    <col min="11781" max="11781" width="38.28515625" style="1" customWidth="1"/>
    <col min="11782" max="11786" width="9.140625" style="1"/>
    <col min="11787" max="11787" width="12.42578125" style="1" customWidth="1"/>
    <col min="11788" max="11788" width="9.140625" style="1"/>
    <col min="11789" max="11789" width="10" style="1" bestFit="1" customWidth="1"/>
    <col min="11790" max="11791" width="10.42578125" style="1" bestFit="1" customWidth="1"/>
    <col min="11792" max="11792" width="13.5703125" style="1" bestFit="1" customWidth="1"/>
    <col min="11793" max="11794" width="10.85546875" style="1" bestFit="1" customWidth="1"/>
    <col min="11795" max="12032" width="9.140625" style="1"/>
    <col min="12033" max="12035" width="0" style="1" hidden="1" customWidth="1"/>
    <col min="12036" max="12036" width="8" style="1" bestFit="1" customWidth="1"/>
    <col min="12037" max="12037" width="38.28515625" style="1" customWidth="1"/>
    <col min="12038" max="12042" width="9.140625" style="1"/>
    <col min="12043" max="12043" width="12.42578125" style="1" customWidth="1"/>
    <col min="12044" max="12044" width="9.140625" style="1"/>
    <col min="12045" max="12045" width="10" style="1" bestFit="1" customWidth="1"/>
    <col min="12046" max="12047" width="10.42578125" style="1" bestFit="1" customWidth="1"/>
    <col min="12048" max="12048" width="13.5703125" style="1" bestFit="1" customWidth="1"/>
    <col min="12049" max="12050" width="10.85546875" style="1" bestFit="1" customWidth="1"/>
    <col min="12051" max="12288" width="9.140625" style="1"/>
    <col min="12289" max="12291" width="0" style="1" hidden="1" customWidth="1"/>
    <col min="12292" max="12292" width="8" style="1" bestFit="1" customWidth="1"/>
    <col min="12293" max="12293" width="38.28515625" style="1" customWidth="1"/>
    <col min="12294" max="12298" width="9.140625" style="1"/>
    <col min="12299" max="12299" width="12.42578125" style="1" customWidth="1"/>
    <col min="12300" max="12300" width="9.140625" style="1"/>
    <col min="12301" max="12301" width="10" style="1" bestFit="1" customWidth="1"/>
    <col min="12302" max="12303" width="10.42578125" style="1" bestFit="1" customWidth="1"/>
    <col min="12304" max="12304" width="13.5703125" style="1" bestFit="1" customWidth="1"/>
    <col min="12305" max="12306" width="10.85546875" style="1" bestFit="1" customWidth="1"/>
    <col min="12307" max="12544" width="9.140625" style="1"/>
    <col min="12545" max="12547" width="0" style="1" hidden="1" customWidth="1"/>
    <col min="12548" max="12548" width="8" style="1" bestFit="1" customWidth="1"/>
    <col min="12549" max="12549" width="38.28515625" style="1" customWidth="1"/>
    <col min="12550" max="12554" width="9.140625" style="1"/>
    <col min="12555" max="12555" width="12.42578125" style="1" customWidth="1"/>
    <col min="12556" max="12556" width="9.140625" style="1"/>
    <col min="12557" max="12557" width="10" style="1" bestFit="1" customWidth="1"/>
    <col min="12558" max="12559" width="10.42578125" style="1" bestFit="1" customWidth="1"/>
    <col min="12560" max="12560" width="13.5703125" style="1" bestFit="1" customWidth="1"/>
    <col min="12561" max="12562" width="10.85546875" style="1" bestFit="1" customWidth="1"/>
    <col min="12563" max="12800" width="9.140625" style="1"/>
    <col min="12801" max="12803" width="0" style="1" hidden="1" customWidth="1"/>
    <col min="12804" max="12804" width="8" style="1" bestFit="1" customWidth="1"/>
    <col min="12805" max="12805" width="38.28515625" style="1" customWidth="1"/>
    <col min="12806" max="12810" width="9.140625" style="1"/>
    <col min="12811" max="12811" width="12.42578125" style="1" customWidth="1"/>
    <col min="12812" max="12812" width="9.140625" style="1"/>
    <col min="12813" max="12813" width="10" style="1" bestFit="1" customWidth="1"/>
    <col min="12814" max="12815" width="10.42578125" style="1" bestFit="1" customWidth="1"/>
    <col min="12816" max="12816" width="13.5703125" style="1" bestFit="1" customWidth="1"/>
    <col min="12817" max="12818" width="10.85546875" style="1" bestFit="1" customWidth="1"/>
    <col min="12819" max="13056" width="9.140625" style="1"/>
    <col min="13057" max="13059" width="0" style="1" hidden="1" customWidth="1"/>
    <col min="13060" max="13060" width="8" style="1" bestFit="1" customWidth="1"/>
    <col min="13061" max="13061" width="38.28515625" style="1" customWidth="1"/>
    <col min="13062" max="13066" width="9.140625" style="1"/>
    <col min="13067" max="13067" width="12.42578125" style="1" customWidth="1"/>
    <col min="13068" max="13068" width="9.140625" style="1"/>
    <col min="13069" max="13069" width="10" style="1" bestFit="1" customWidth="1"/>
    <col min="13070" max="13071" width="10.42578125" style="1" bestFit="1" customWidth="1"/>
    <col min="13072" max="13072" width="13.5703125" style="1" bestFit="1" customWidth="1"/>
    <col min="13073" max="13074" width="10.85546875" style="1" bestFit="1" customWidth="1"/>
    <col min="13075" max="13312" width="9.140625" style="1"/>
    <col min="13313" max="13315" width="0" style="1" hidden="1" customWidth="1"/>
    <col min="13316" max="13316" width="8" style="1" bestFit="1" customWidth="1"/>
    <col min="13317" max="13317" width="38.28515625" style="1" customWidth="1"/>
    <col min="13318" max="13322" width="9.140625" style="1"/>
    <col min="13323" max="13323" width="12.42578125" style="1" customWidth="1"/>
    <col min="13324" max="13324" width="9.140625" style="1"/>
    <col min="13325" max="13325" width="10" style="1" bestFit="1" customWidth="1"/>
    <col min="13326" max="13327" width="10.42578125" style="1" bestFit="1" customWidth="1"/>
    <col min="13328" max="13328" width="13.5703125" style="1" bestFit="1" customWidth="1"/>
    <col min="13329" max="13330" width="10.85546875" style="1" bestFit="1" customWidth="1"/>
    <col min="13331" max="13568" width="9.140625" style="1"/>
    <col min="13569" max="13571" width="0" style="1" hidden="1" customWidth="1"/>
    <col min="13572" max="13572" width="8" style="1" bestFit="1" customWidth="1"/>
    <col min="13573" max="13573" width="38.28515625" style="1" customWidth="1"/>
    <col min="13574" max="13578" width="9.140625" style="1"/>
    <col min="13579" max="13579" width="12.42578125" style="1" customWidth="1"/>
    <col min="13580" max="13580" width="9.140625" style="1"/>
    <col min="13581" max="13581" width="10" style="1" bestFit="1" customWidth="1"/>
    <col min="13582" max="13583" width="10.42578125" style="1" bestFit="1" customWidth="1"/>
    <col min="13584" max="13584" width="13.5703125" style="1" bestFit="1" customWidth="1"/>
    <col min="13585" max="13586" width="10.85546875" style="1" bestFit="1" customWidth="1"/>
    <col min="13587" max="13824" width="9.140625" style="1"/>
    <col min="13825" max="13827" width="0" style="1" hidden="1" customWidth="1"/>
    <col min="13828" max="13828" width="8" style="1" bestFit="1" customWidth="1"/>
    <col min="13829" max="13829" width="38.28515625" style="1" customWidth="1"/>
    <col min="13830" max="13834" width="9.140625" style="1"/>
    <col min="13835" max="13835" width="12.42578125" style="1" customWidth="1"/>
    <col min="13836" max="13836" width="9.140625" style="1"/>
    <col min="13837" max="13837" width="10" style="1" bestFit="1" customWidth="1"/>
    <col min="13838" max="13839" width="10.42578125" style="1" bestFit="1" customWidth="1"/>
    <col min="13840" max="13840" width="13.5703125" style="1" bestFit="1" customWidth="1"/>
    <col min="13841" max="13842" width="10.85546875" style="1" bestFit="1" customWidth="1"/>
    <col min="13843" max="14080" width="9.140625" style="1"/>
    <col min="14081" max="14083" width="0" style="1" hidden="1" customWidth="1"/>
    <col min="14084" max="14084" width="8" style="1" bestFit="1" customWidth="1"/>
    <col min="14085" max="14085" width="38.28515625" style="1" customWidth="1"/>
    <col min="14086" max="14090" width="9.140625" style="1"/>
    <col min="14091" max="14091" width="12.42578125" style="1" customWidth="1"/>
    <col min="14092" max="14092" width="9.140625" style="1"/>
    <col min="14093" max="14093" width="10" style="1" bestFit="1" customWidth="1"/>
    <col min="14094" max="14095" width="10.42578125" style="1" bestFit="1" customWidth="1"/>
    <col min="14096" max="14096" width="13.5703125" style="1" bestFit="1" customWidth="1"/>
    <col min="14097" max="14098" width="10.85546875" style="1" bestFit="1" customWidth="1"/>
    <col min="14099" max="14336" width="9.140625" style="1"/>
    <col min="14337" max="14339" width="0" style="1" hidden="1" customWidth="1"/>
    <col min="14340" max="14340" width="8" style="1" bestFit="1" customWidth="1"/>
    <col min="14341" max="14341" width="38.28515625" style="1" customWidth="1"/>
    <col min="14342" max="14346" width="9.140625" style="1"/>
    <col min="14347" max="14347" width="12.42578125" style="1" customWidth="1"/>
    <col min="14348" max="14348" width="9.140625" style="1"/>
    <col min="14349" max="14349" width="10" style="1" bestFit="1" customWidth="1"/>
    <col min="14350" max="14351" width="10.42578125" style="1" bestFit="1" customWidth="1"/>
    <col min="14352" max="14352" width="13.5703125" style="1" bestFit="1" customWidth="1"/>
    <col min="14353" max="14354" width="10.85546875" style="1" bestFit="1" customWidth="1"/>
    <col min="14355" max="14592" width="9.140625" style="1"/>
    <col min="14593" max="14595" width="0" style="1" hidden="1" customWidth="1"/>
    <col min="14596" max="14596" width="8" style="1" bestFit="1" customWidth="1"/>
    <col min="14597" max="14597" width="38.28515625" style="1" customWidth="1"/>
    <col min="14598" max="14602" width="9.140625" style="1"/>
    <col min="14603" max="14603" width="12.42578125" style="1" customWidth="1"/>
    <col min="14604" max="14604" width="9.140625" style="1"/>
    <col min="14605" max="14605" width="10" style="1" bestFit="1" customWidth="1"/>
    <col min="14606" max="14607" width="10.42578125" style="1" bestFit="1" customWidth="1"/>
    <col min="14608" max="14608" width="13.5703125" style="1" bestFit="1" customWidth="1"/>
    <col min="14609" max="14610" width="10.85546875" style="1" bestFit="1" customWidth="1"/>
    <col min="14611" max="14848" width="9.140625" style="1"/>
    <col min="14849" max="14851" width="0" style="1" hidden="1" customWidth="1"/>
    <col min="14852" max="14852" width="8" style="1" bestFit="1" customWidth="1"/>
    <col min="14853" max="14853" width="38.28515625" style="1" customWidth="1"/>
    <col min="14854" max="14858" width="9.140625" style="1"/>
    <col min="14859" max="14859" width="12.42578125" style="1" customWidth="1"/>
    <col min="14860" max="14860" width="9.140625" style="1"/>
    <col min="14861" max="14861" width="10" style="1" bestFit="1" customWidth="1"/>
    <col min="14862" max="14863" width="10.42578125" style="1" bestFit="1" customWidth="1"/>
    <col min="14864" max="14864" width="13.5703125" style="1" bestFit="1" customWidth="1"/>
    <col min="14865" max="14866" width="10.85546875" style="1" bestFit="1" customWidth="1"/>
    <col min="14867" max="15104" width="9.140625" style="1"/>
    <col min="15105" max="15107" width="0" style="1" hidden="1" customWidth="1"/>
    <col min="15108" max="15108" width="8" style="1" bestFit="1" customWidth="1"/>
    <col min="15109" max="15109" width="38.28515625" style="1" customWidth="1"/>
    <col min="15110" max="15114" width="9.140625" style="1"/>
    <col min="15115" max="15115" width="12.42578125" style="1" customWidth="1"/>
    <col min="15116" max="15116" width="9.140625" style="1"/>
    <col min="15117" max="15117" width="10" style="1" bestFit="1" customWidth="1"/>
    <col min="15118" max="15119" width="10.42578125" style="1" bestFit="1" customWidth="1"/>
    <col min="15120" max="15120" width="13.5703125" style="1" bestFit="1" customWidth="1"/>
    <col min="15121" max="15122" width="10.85546875" style="1" bestFit="1" customWidth="1"/>
    <col min="15123" max="15360" width="9.140625" style="1"/>
    <col min="15361" max="15363" width="0" style="1" hidden="1" customWidth="1"/>
    <col min="15364" max="15364" width="8" style="1" bestFit="1" customWidth="1"/>
    <col min="15365" max="15365" width="38.28515625" style="1" customWidth="1"/>
    <col min="15366" max="15370" width="9.140625" style="1"/>
    <col min="15371" max="15371" width="12.42578125" style="1" customWidth="1"/>
    <col min="15372" max="15372" width="9.140625" style="1"/>
    <col min="15373" max="15373" width="10" style="1" bestFit="1" customWidth="1"/>
    <col min="15374" max="15375" width="10.42578125" style="1" bestFit="1" customWidth="1"/>
    <col min="15376" max="15376" width="13.5703125" style="1" bestFit="1" customWidth="1"/>
    <col min="15377" max="15378" width="10.85546875" style="1" bestFit="1" customWidth="1"/>
    <col min="15379" max="15616" width="9.140625" style="1"/>
    <col min="15617" max="15619" width="0" style="1" hidden="1" customWidth="1"/>
    <col min="15620" max="15620" width="8" style="1" bestFit="1" customWidth="1"/>
    <col min="15621" max="15621" width="38.28515625" style="1" customWidth="1"/>
    <col min="15622" max="15626" width="9.140625" style="1"/>
    <col min="15627" max="15627" width="12.42578125" style="1" customWidth="1"/>
    <col min="15628" max="15628" width="9.140625" style="1"/>
    <col min="15629" max="15629" width="10" style="1" bestFit="1" customWidth="1"/>
    <col min="15630" max="15631" width="10.42578125" style="1" bestFit="1" customWidth="1"/>
    <col min="15632" max="15632" width="13.5703125" style="1" bestFit="1" customWidth="1"/>
    <col min="15633" max="15634" width="10.85546875" style="1" bestFit="1" customWidth="1"/>
    <col min="15635" max="15872" width="9.140625" style="1"/>
    <col min="15873" max="15875" width="0" style="1" hidden="1" customWidth="1"/>
    <col min="15876" max="15876" width="8" style="1" bestFit="1" customWidth="1"/>
    <col min="15877" max="15877" width="38.28515625" style="1" customWidth="1"/>
    <col min="15878" max="15882" width="9.140625" style="1"/>
    <col min="15883" max="15883" width="12.42578125" style="1" customWidth="1"/>
    <col min="15884" max="15884" width="9.140625" style="1"/>
    <col min="15885" max="15885" width="10" style="1" bestFit="1" customWidth="1"/>
    <col min="15886" max="15887" width="10.42578125" style="1" bestFit="1" customWidth="1"/>
    <col min="15888" max="15888" width="13.5703125" style="1" bestFit="1" customWidth="1"/>
    <col min="15889" max="15890" width="10.85546875" style="1" bestFit="1" customWidth="1"/>
    <col min="15891" max="16128" width="9.140625" style="1"/>
    <col min="16129" max="16131" width="0" style="1" hidden="1" customWidth="1"/>
    <col min="16132" max="16132" width="8" style="1" bestFit="1" customWidth="1"/>
    <col min="16133" max="16133" width="38.28515625" style="1" customWidth="1"/>
    <col min="16134" max="16138" width="9.140625" style="1"/>
    <col min="16139" max="16139" width="12.42578125" style="1" customWidth="1"/>
    <col min="16140" max="16140" width="9.140625" style="1"/>
    <col min="16141" max="16141" width="10" style="1" bestFit="1" customWidth="1"/>
    <col min="16142" max="16143" width="10.42578125" style="1" bestFit="1" customWidth="1"/>
    <col min="16144" max="16144" width="13.5703125" style="1" bestFit="1" customWidth="1"/>
    <col min="16145" max="16146" width="10.85546875" style="1" bestFit="1" customWidth="1"/>
    <col min="16147" max="16384" width="9.140625" style="1"/>
  </cols>
  <sheetData>
    <row r="1" spans="1:18">
      <c r="E1" s="54" t="s">
        <v>120</v>
      </c>
      <c r="K1" s="2"/>
    </row>
    <row r="2" spans="1:18">
      <c r="A2" s="4"/>
      <c r="B2" s="4"/>
      <c r="C2" s="4"/>
      <c r="K2" s="2"/>
    </row>
    <row r="3" spans="1:18">
      <c r="E3" s="1" t="s">
        <v>1</v>
      </c>
      <c r="K3" s="2"/>
    </row>
    <row r="4" spans="1:18">
      <c r="A4" s="4" t="s">
        <v>2</v>
      </c>
      <c r="B4" s="4" t="s">
        <v>2</v>
      </c>
      <c r="C4" s="4" t="s">
        <v>2</v>
      </c>
      <c r="K4" s="2"/>
      <c r="P4" s="5" t="s">
        <v>3</v>
      </c>
    </row>
    <row r="5" spans="1:18">
      <c r="B5" s="6"/>
      <c r="K5" s="10" t="s">
        <v>4</v>
      </c>
      <c r="P5" s="5" t="s">
        <v>5</v>
      </c>
      <c r="Q5" s="7" t="s">
        <v>6</v>
      </c>
      <c r="R5" s="7" t="s">
        <v>6</v>
      </c>
    </row>
    <row r="6" spans="1:18">
      <c r="E6" s="4" t="s">
        <v>7</v>
      </c>
      <c r="F6" s="4">
        <v>2011</v>
      </c>
      <c r="K6" s="10" t="s">
        <v>8</v>
      </c>
      <c r="L6" s="55" t="s">
        <v>9</v>
      </c>
      <c r="M6" s="4" t="s">
        <v>10</v>
      </c>
      <c r="N6" s="5" t="s">
        <v>11</v>
      </c>
      <c r="O6" s="5" t="s">
        <v>12</v>
      </c>
      <c r="P6" s="5" t="s">
        <v>13</v>
      </c>
      <c r="Q6" s="7" t="s">
        <v>14</v>
      </c>
      <c r="R6" s="7" t="s">
        <v>14</v>
      </c>
    </row>
    <row r="7" spans="1:18"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10" t="s">
        <v>22</v>
      </c>
      <c r="L7" s="56" t="s">
        <v>23</v>
      </c>
      <c r="M7" s="4" t="s">
        <v>8</v>
      </c>
      <c r="N7" s="5" t="s">
        <v>24</v>
      </c>
      <c r="O7" s="5" t="s">
        <v>24</v>
      </c>
      <c r="P7" s="5" t="s">
        <v>24</v>
      </c>
      <c r="Q7" s="7" t="s">
        <v>5</v>
      </c>
      <c r="R7" s="7" t="s">
        <v>25</v>
      </c>
    </row>
    <row r="8" spans="1:18">
      <c r="K8" s="6"/>
    </row>
    <row r="9" spans="1:18">
      <c r="A9" s="1">
        <v>1</v>
      </c>
      <c r="B9" s="1">
        <v>35</v>
      </c>
      <c r="C9" s="8" t="s">
        <v>26</v>
      </c>
      <c r="D9" s="1">
        <v>3500030</v>
      </c>
      <c r="E9" s="1" t="s">
        <v>121</v>
      </c>
      <c r="F9" s="2">
        <v>1491</v>
      </c>
      <c r="G9" s="2">
        <v>0</v>
      </c>
      <c r="H9" s="2"/>
      <c r="I9" s="2">
        <v>6</v>
      </c>
      <c r="J9" s="2">
        <v>0</v>
      </c>
      <c r="K9" s="11">
        <v>1497</v>
      </c>
      <c r="L9" s="2">
        <v>7021</v>
      </c>
      <c r="M9" s="9">
        <v>0.21321749038598489</v>
      </c>
      <c r="N9" s="2">
        <v>1497</v>
      </c>
      <c r="O9" s="2">
        <v>1497</v>
      </c>
      <c r="P9" s="2">
        <v>1497</v>
      </c>
      <c r="Q9" s="3">
        <v>1900</v>
      </c>
      <c r="R9" s="3">
        <v>1900</v>
      </c>
    </row>
    <row r="10" spans="1:18">
      <c r="A10" s="1">
        <v>1</v>
      </c>
      <c r="B10" s="1">
        <v>35</v>
      </c>
      <c r="C10" s="8" t="s">
        <v>26</v>
      </c>
      <c r="D10" s="1">
        <v>3500060</v>
      </c>
      <c r="E10" s="1" t="s">
        <v>122</v>
      </c>
      <c r="F10" s="2">
        <v>28276</v>
      </c>
      <c r="G10" s="2">
        <v>256</v>
      </c>
      <c r="H10" s="2"/>
      <c r="I10" s="2">
        <v>439</v>
      </c>
      <c r="J10" s="2">
        <v>0</v>
      </c>
      <c r="K10" s="11">
        <v>28971</v>
      </c>
      <c r="L10" s="2">
        <v>114589</v>
      </c>
      <c r="M10" s="9">
        <v>0.25282531482079434</v>
      </c>
      <c r="N10" s="2">
        <v>28971</v>
      </c>
      <c r="O10" s="2">
        <v>28971</v>
      </c>
      <c r="P10" s="2">
        <v>28971</v>
      </c>
      <c r="Q10" s="3">
        <v>67025.5</v>
      </c>
      <c r="R10" s="3">
        <v>86902.75</v>
      </c>
    </row>
    <row r="11" spans="1:18">
      <c r="A11" s="1">
        <v>1</v>
      </c>
      <c r="B11" s="1">
        <v>35</v>
      </c>
      <c r="C11" s="8" t="s">
        <v>26</v>
      </c>
      <c r="D11" s="1">
        <v>3500090</v>
      </c>
      <c r="E11" s="1" t="s">
        <v>123</v>
      </c>
      <c r="F11" s="2">
        <v>82</v>
      </c>
      <c r="G11" s="2">
        <v>0</v>
      </c>
      <c r="H11" s="2"/>
      <c r="I11" s="2">
        <v>0</v>
      </c>
      <c r="J11" s="2">
        <v>0</v>
      </c>
      <c r="K11" s="11">
        <v>82</v>
      </c>
      <c r="L11" s="2">
        <v>207</v>
      </c>
      <c r="M11" s="9">
        <v>0.39613526570048307</v>
      </c>
      <c r="N11" s="2">
        <v>82</v>
      </c>
      <c r="O11" s="2">
        <v>82</v>
      </c>
      <c r="P11" s="2">
        <v>82</v>
      </c>
      <c r="Q11" s="3">
        <v>163.295275</v>
      </c>
      <c r="R11" s="3">
        <v>194.84115</v>
      </c>
    </row>
    <row r="12" spans="1:18">
      <c r="A12" s="1">
        <v>1</v>
      </c>
      <c r="B12" s="1">
        <v>35</v>
      </c>
      <c r="C12" s="8" t="s">
        <v>26</v>
      </c>
      <c r="D12" s="1">
        <v>3500120</v>
      </c>
      <c r="E12" s="1" t="s">
        <v>124</v>
      </c>
      <c r="F12" s="2">
        <v>791</v>
      </c>
      <c r="G12" s="2">
        <v>0</v>
      </c>
      <c r="H12" s="2"/>
      <c r="I12" s="2">
        <v>12</v>
      </c>
      <c r="J12" s="2">
        <v>0</v>
      </c>
      <c r="K12" s="11">
        <v>803</v>
      </c>
      <c r="L12" s="2">
        <v>3565</v>
      </c>
      <c r="M12" s="9">
        <v>0.22524544179523143</v>
      </c>
      <c r="N12" s="2">
        <v>803</v>
      </c>
      <c r="O12" s="2">
        <v>803</v>
      </c>
      <c r="P12" s="2">
        <v>803</v>
      </c>
      <c r="Q12" s="3">
        <v>999.76362500000016</v>
      </c>
      <c r="R12" s="3">
        <v>948.95425000000023</v>
      </c>
    </row>
    <row r="13" spans="1:18">
      <c r="A13" s="1">
        <v>1</v>
      </c>
      <c r="B13" s="1">
        <v>35</v>
      </c>
      <c r="C13" s="8" t="s">
        <v>26</v>
      </c>
      <c r="D13" s="1">
        <v>3500150</v>
      </c>
      <c r="E13" s="1" t="s">
        <v>125</v>
      </c>
      <c r="F13" s="2">
        <v>400</v>
      </c>
      <c r="G13" s="2">
        <v>0</v>
      </c>
      <c r="H13" s="2"/>
      <c r="I13" s="2">
        <v>3</v>
      </c>
      <c r="J13" s="2">
        <v>0</v>
      </c>
      <c r="K13" s="11">
        <v>403</v>
      </c>
      <c r="L13" s="2">
        <v>3094</v>
      </c>
      <c r="M13" s="9">
        <v>0.13025210084033614</v>
      </c>
      <c r="N13" s="2">
        <v>403</v>
      </c>
      <c r="O13" s="2">
        <v>0</v>
      </c>
      <c r="P13" s="2">
        <v>403</v>
      </c>
      <c r="Q13" s="3">
        <v>403</v>
      </c>
      <c r="R13" s="3">
        <v>403</v>
      </c>
    </row>
    <row r="14" spans="1:18">
      <c r="A14" s="1">
        <v>1</v>
      </c>
      <c r="B14" s="1">
        <v>35</v>
      </c>
      <c r="C14" s="8" t="s">
        <v>26</v>
      </c>
      <c r="D14" s="1">
        <v>3500180</v>
      </c>
      <c r="E14" s="1" t="s">
        <v>126</v>
      </c>
      <c r="F14" s="2">
        <v>1585</v>
      </c>
      <c r="G14" s="2">
        <v>20</v>
      </c>
      <c r="H14" s="2"/>
      <c r="I14" s="2">
        <v>21</v>
      </c>
      <c r="J14" s="2">
        <v>0</v>
      </c>
      <c r="K14" s="11">
        <v>1626</v>
      </c>
      <c r="L14" s="2">
        <v>5652</v>
      </c>
      <c r="M14" s="9">
        <v>0.28768577494692144</v>
      </c>
      <c r="N14" s="2">
        <v>1626</v>
      </c>
      <c r="O14" s="2">
        <v>1626</v>
      </c>
      <c r="P14" s="2">
        <v>1626</v>
      </c>
      <c r="Q14" s="3">
        <v>2467.3208999999997</v>
      </c>
      <c r="R14" s="3">
        <v>2563.2233999999999</v>
      </c>
    </row>
    <row r="15" spans="1:18">
      <c r="A15" s="1">
        <v>1</v>
      </c>
      <c r="B15" s="1">
        <v>35</v>
      </c>
      <c r="C15" s="8" t="s">
        <v>26</v>
      </c>
      <c r="D15" s="1">
        <v>3500210</v>
      </c>
      <c r="E15" s="1" t="s">
        <v>127</v>
      </c>
      <c r="F15" s="2">
        <v>1268</v>
      </c>
      <c r="G15" s="2">
        <v>0</v>
      </c>
      <c r="H15" s="2"/>
      <c r="I15" s="2">
        <v>17</v>
      </c>
      <c r="J15" s="2">
        <v>0</v>
      </c>
      <c r="K15" s="11">
        <v>1285</v>
      </c>
      <c r="L15" s="2">
        <v>4360</v>
      </c>
      <c r="M15" s="9">
        <v>0.29472477064220182</v>
      </c>
      <c r="N15" s="2">
        <v>1285</v>
      </c>
      <c r="O15" s="2">
        <v>1285</v>
      </c>
      <c r="P15" s="2">
        <v>1285</v>
      </c>
      <c r="Q15" s="3">
        <v>1980.0369999999998</v>
      </c>
      <c r="R15" s="3">
        <v>2069.3620000000001</v>
      </c>
    </row>
    <row r="16" spans="1:18">
      <c r="A16" s="1">
        <v>1</v>
      </c>
      <c r="B16" s="1">
        <v>35</v>
      </c>
      <c r="C16" s="8" t="s">
        <v>26</v>
      </c>
      <c r="D16" s="1">
        <v>3500240</v>
      </c>
      <c r="E16" s="1" t="s">
        <v>128</v>
      </c>
      <c r="F16" s="2">
        <v>1047</v>
      </c>
      <c r="G16" s="2">
        <v>0</v>
      </c>
      <c r="H16" s="2"/>
      <c r="I16" s="2">
        <v>7</v>
      </c>
      <c r="J16" s="2">
        <v>0</v>
      </c>
      <c r="K16" s="11">
        <v>1054</v>
      </c>
      <c r="L16" s="2">
        <v>3660</v>
      </c>
      <c r="M16" s="9">
        <v>0.28797814207650274</v>
      </c>
      <c r="N16" s="2">
        <v>1054</v>
      </c>
      <c r="O16" s="2">
        <v>1054</v>
      </c>
      <c r="P16" s="2">
        <v>1054</v>
      </c>
      <c r="Q16" s="3">
        <v>1600.4095000000002</v>
      </c>
      <c r="R16" s="3">
        <v>1663.047</v>
      </c>
    </row>
    <row r="17" spans="1:18">
      <c r="A17" s="1">
        <v>1</v>
      </c>
      <c r="B17" s="1">
        <v>35</v>
      </c>
      <c r="C17" s="8" t="s">
        <v>26</v>
      </c>
      <c r="D17" s="1">
        <v>3500270</v>
      </c>
      <c r="E17" s="1" t="s">
        <v>129</v>
      </c>
      <c r="F17" s="2">
        <v>96</v>
      </c>
      <c r="G17" s="2">
        <v>0</v>
      </c>
      <c r="H17" s="2"/>
      <c r="I17" s="2">
        <v>0</v>
      </c>
      <c r="J17" s="2">
        <v>0</v>
      </c>
      <c r="K17" s="11">
        <v>96</v>
      </c>
      <c r="L17" s="2">
        <v>565</v>
      </c>
      <c r="M17" s="9">
        <v>0.16991150442477876</v>
      </c>
      <c r="N17" s="2">
        <v>96</v>
      </c>
      <c r="O17" s="2">
        <v>96</v>
      </c>
      <c r="P17" s="2">
        <v>96</v>
      </c>
      <c r="Q17" s="3">
        <v>101.97975000000001</v>
      </c>
      <c r="R17" s="3">
        <v>99.986500000000007</v>
      </c>
    </row>
    <row r="18" spans="1:18">
      <c r="A18" s="1">
        <v>1</v>
      </c>
      <c r="B18" s="1">
        <v>35</v>
      </c>
      <c r="C18" s="8" t="s">
        <v>26</v>
      </c>
      <c r="D18" s="1">
        <v>3500300</v>
      </c>
      <c r="E18" s="1" t="s">
        <v>130</v>
      </c>
      <c r="F18" s="2">
        <v>1190</v>
      </c>
      <c r="G18" s="2">
        <v>19</v>
      </c>
      <c r="H18" s="2"/>
      <c r="I18" s="2">
        <v>19</v>
      </c>
      <c r="J18" s="2">
        <v>0</v>
      </c>
      <c r="K18" s="11">
        <v>1228</v>
      </c>
      <c r="L18" s="2">
        <v>6168</v>
      </c>
      <c r="M18" s="9">
        <v>0.19909208819714655</v>
      </c>
      <c r="N18" s="2">
        <v>1228</v>
      </c>
      <c r="O18" s="2">
        <v>1228</v>
      </c>
      <c r="P18" s="2">
        <v>1228</v>
      </c>
      <c r="Q18" s="3">
        <v>1496.5</v>
      </c>
      <c r="R18" s="3">
        <v>1496.5</v>
      </c>
    </row>
    <row r="19" spans="1:18">
      <c r="A19" s="1">
        <v>1</v>
      </c>
      <c r="B19" s="1">
        <v>35</v>
      </c>
      <c r="C19" s="8" t="s">
        <v>26</v>
      </c>
      <c r="D19" s="1">
        <v>3500330</v>
      </c>
      <c r="E19" s="1" t="s">
        <v>131</v>
      </c>
      <c r="F19" s="2">
        <v>104</v>
      </c>
      <c r="G19" s="2">
        <v>0</v>
      </c>
      <c r="H19" s="2"/>
      <c r="I19" s="2">
        <v>0</v>
      </c>
      <c r="J19" s="2">
        <v>0</v>
      </c>
      <c r="K19" s="11">
        <v>104</v>
      </c>
      <c r="L19" s="2">
        <v>178</v>
      </c>
      <c r="M19" s="9">
        <v>0.5842696629213483</v>
      </c>
      <c r="N19" s="2">
        <v>104</v>
      </c>
      <c r="O19" s="2">
        <v>104</v>
      </c>
      <c r="P19" s="2">
        <v>104</v>
      </c>
      <c r="Q19" s="3">
        <v>274.36984999999999</v>
      </c>
      <c r="R19" s="3">
        <v>368.47209999999995</v>
      </c>
    </row>
    <row r="20" spans="1:18">
      <c r="A20" s="1">
        <v>1</v>
      </c>
      <c r="B20" s="1">
        <v>35</v>
      </c>
      <c r="C20" s="8" t="s">
        <v>26</v>
      </c>
      <c r="D20" s="1">
        <v>3500390</v>
      </c>
      <c r="E20" s="1" t="s">
        <v>132</v>
      </c>
      <c r="F20" s="2">
        <v>2518</v>
      </c>
      <c r="G20" s="2">
        <v>10</v>
      </c>
      <c r="H20" s="2"/>
      <c r="I20" s="2">
        <v>18</v>
      </c>
      <c r="J20" s="2">
        <v>0</v>
      </c>
      <c r="K20" s="11">
        <v>2546</v>
      </c>
      <c r="L20" s="2">
        <v>7243</v>
      </c>
      <c r="M20" s="9">
        <v>0.35151180450089742</v>
      </c>
      <c r="N20" s="2">
        <v>2546</v>
      </c>
      <c r="O20" s="2">
        <v>2546</v>
      </c>
      <c r="P20" s="2">
        <v>2546</v>
      </c>
      <c r="Q20" s="3">
        <v>4588.7183750000004</v>
      </c>
      <c r="R20" s="3">
        <v>5213.8961499999996</v>
      </c>
    </row>
    <row r="21" spans="1:18">
      <c r="A21" s="1">
        <v>1</v>
      </c>
      <c r="B21" s="1">
        <v>35</v>
      </c>
      <c r="C21" s="8" t="s">
        <v>26</v>
      </c>
      <c r="D21" s="1">
        <v>3500420</v>
      </c>
      <c r="E21" s="1" t="s">
        <v>133</v>
      </c>
      <c r="F21" s="2">
        <v>83</v>
      </c>
      <c r="G21" s="2">
        <v>0</v>
      </c>
      <c r="H21" s="2"/>
      <c r="I21" s="2">
        <v>0</v>
      </c>
      <c r="J21" s="2">
        <v>0</v>
      </c>
      <c r="K21" s="11">
        <v>83</v>
      </c>
      <c r="L21" s="2">
        <v>385</v>
      </c>
      <c r="M21" s="9">
        <v>0.21558441558441557</v>
      </c>
      <c r="N21" s="2">
        <v>83</v>
      </c>
      <c r="O21" s="2">
        <v>83</v>
      </c>
      <c r="P21" s="2">
        <v>83</v>
      </c>
      <c r="Q21" s="3">
        <v>100.26275</v>
      </c>
      <c r="R21" s="3">
        <v>94.508499999999998</v>
      </c>
    </row>
    <row r="22" spans="1:18">
      <c r="A22" s="1">
        <v>1</v>
      </c>
      <c r="B22" s="1">
        <v>35</v>
      </c>
      <c r="C22" s="8" t="s">
        <v>26</v>
      </c>
      <c r="D22" s="1">
        <v>3500480</v>
      </c>
      <c r="E22" s="1" t="s">
        <v>134</v>
      </c>
      <c r="F22" s="2">
        <v>89</v>
      </c>
      <c r="G22" s="2">
        <v>0</v>
      </c>
      <c r="H22" s="2"/>
      <c r="I22" s="2">
        <v>2</v>
      </c>
      <c r="J22" s="2">
        <v>0</v>
      </c>
      <c r="K22" s="11">
        <v>91</v>
      </c>
      <c r="L22" s="2">
        <v>459</v>
      </c>
      <c r="M22" s="9">
        <v>0.19825708061002179</v>
      </c>
      <c r="N22" s="2">
        <v>91</v>
      </c>
      <c r="O22" s="2">
        <v>91</v>
      </c>
      <c r="P22" s="2">
        <v>91</v>
      </c>
      <c r="Q22" s="3">
        <v>105.61584999999999</v>
      </c>
      <c r="R22" s="3">
        <v>100.7439</v>
      </c>
    </row>
    <row r="23" spans="1:18">
      <c r="A23" s="1">
        <v>1</v>
      </c>
      <c r="B23" s="1">
        <v>35</v>
      </c>
      <c r="C23" s="8" t="s">
        <v>26</v>
      </c>
      <c r="D23" s="1">
        <v>3500510</v>
      </c>
      <c r="E23" s="1" t="s">
        <v>135</v>
      </c>
      <c r="F23" s="2">
        <v>117</v>
      </c>
      <c r="G23" s="2">
        <v>0</v>
      </c>
      <c r="H23" s="2"/>
      <c r="I23" s="2">
        <v>0</v>
      </c>
      <c r="J23" s="2">
        <v>0</v>
      </c>
      <c r="K23" s="11">
        <v>117</v>
      </c>
      <c r="L23" s="2">
        <v>528</v>
      </c>
      <c r="M23" s="9">
        <v>0.22159090909090909</v>
      </c>
      <c r="N23" s="2">
        <v>117</v>
      </c>
      <c r="O23" s="2">
        <v>117</v>
      </c>
      <c r="P23" s="2">
        <v>117</v>
      </c>
      <c r="Q23" s="3">
        <v>143.24759999999998</v>
      </c>
      <c r="R23" s="3">
        <v>134.7576</v>
      </c>
    </row>
    <row r="24" spans="1:18">
      <c r="A24" s="1">
        <v>1</v>
      </c>
      <c r="B24" s="1">
        <v>35</v>
      </c>
      <c r="C24" s="8" t="s">
        <v>26</v>
      </c>
      <c r="D24" s="1">
        <v>3500540</v>
      </c>
      <c r="E24" s="1" t="s">
        <v>136</v>
      </c>
      <c r="F24" s="2">
        <v>98</v>
      </c>
      <c r="G24" s="2">
        <v>0</v>
      </c>
      <c r="H24" s="2"/>
      <c r="I24" s="2">
        <v>0</v>
      </c>
      <c r="J24" s="2">
        <v>0</v>
      </c>
      <c r="K24" s="11">
        <v>98</v>
      </c>
      <c r="L24" s="2">
        <v>338</v>
      </c>
      <c r="M24" s="9">
        <v>0.28994082840236685</v>
      </c>
      <c r="N24" s="2">
        <v>98</v>
      </c>
      <c r="O24" s="2">
        <v>98</v>
      </c>
      <c r="P24" s="2">
        <v>98</v>
      </c>
      <c r="Q24" s="3">
        <v>149.45585</v>
      </c>
      <c r="R24" s="3">
        <v>155.57209999999998</v>
      </c>
    </row>
    <row r="25" spans="1:18">
      <c r="A25" s="1">
        <v>1</v>
      </c>
      <c r="B25" s="1">
        <v>35</v>
      </c>
      <c r="C25" s="8" t="s">
        <v>26</v>
      </c>
      <c r="D25" s="1">
        <v>3500570</v>
      </c>
      <c r="E25" s="1" t="s">
        <v>137</v>
      </c>
      <c r="F25" s="2">
        <v>2299</v>
      </c>
      <c r="G25" s="2">
        <v>0</v>
      </c>
      <c r="H25" s="2"/>
      <c r="I25" s="2">
        <v>25</v>
      </c>
      <c r="J25" s="2">
        <v>0</v>
      </c>
      <c r="K25" s="11">
        <v>2324</v>
      </c>
      <c r="L25" s="2">
        <v>8918</v>
      </c>
      <c r="M25" s="9">
        <v>0.26059654631083201</v>
      </c>
      <c r="N25" s="2">
        <v>2324</v>
      </c>
      <c r="O25" s="2">
        <v>2324</v>
      </c>
      <c r="P25" s="2">
        <v>2324</v>
      </c>
      <c r="Q25" s="3">
        <v>3289.1043500000001</v>
      </c>
      <c r="R25" s="3">
        <v>3319.6331</v>
      </c>
    </row>
    <row r="26" spans="1:18">
      <c r="A26" s="1">
        <v>1</v>
      </c>
      <c r="B26" s="1">
        <v>35</v>
      </c>
      <c r="C26" s="8" t="s">
        <v>26</v>
      </c>
      <c r="D26" s="1">
        <v>3500600</v>
      </c>
      <c r="E26" s="1" t="s">
        <v>138</v>
      </c>
      <c r="F26" s="2">
        <v>502</v>
      </c>
      <c r="G26" s="2">
        <v>0</v>
      </c>
      <c r="H26" s="2"/>
      <c r="I26" s="2">
        <v>10</v>
      </c>
      <c r="J26" s="2">
        <v>0</v>
      </c>
      <c r="K26" s="11">
        <v>512</v>
      </c>
      <c r="L26" s="2">
        <v>1269</v>
      </c>
      <c r="M26" s="9">
        <v>0.40346729708431839</v>
      </c>
      <c r="N26" s="2">
        <v>512</v>
      </c>
      <c r="O26" s="2">
        <v>512</v>
      </c>
      <c r="P26" s="2">
        <v>512</v>
      </c>
      <c r="Q26" s="3">
        <v>1038.288425</v>
      </c>
      <c r="R26" s="3">
        <v>1250.2870500000001</v>
      </c>
    </row>
    <row r="27" spans="1:18">
      <c r="A27" s="1">
        <v>1</v>
      </c>
      <c r="B27" s="1">
        <v>35</v>
      </c>
      <c r="C27" s="8" t="s">
        <v>26</v>
      </c>
      <c r="D27" s="1">
        <v>3500630</v>
      </c>
      <c r="E27" s="1" t="s">
        <v>139</v>
      </c>
      <c r="F27" s="2">
        <v>10</v>
      </c>
      <c r="G27" s="2">
        <v>0</v>
      </c>
      <c r="H27" s="2"/>
      <c r="I27" s="2">
        <v>0</v>
      </c>
      <c r="J27" s="2">
        <v>0</v>
      </c>
      <c r="K27" s="11">
        <v>10</v>
      </c>
      <c r="L27" s="2">
        <v>55</v>
      </c>
      <c r="M27" s="9">
        <v>0.18181818181818182</v>
      </c>
      <c r="N27" s="2">
        <v>10</v>
      </c>
      <c r="O27" s="2">
        <v>10</v>
      </c>
      <c r="P27" s="2">
        <v>10</v>
      </c>
      <c r="Q27" s="3">
        <v>11.07325</v>
      </c>
      <c r="R27" s="3">
        <v>10.715499999999999</v>
      </c>
    </row>
    <row r="28" spans="1:18">
      <c r="A28" s="1">
        <v>1</v>
      </c>
      <c r="B28" s="1">
        <v>35</v>
      </c>
      <c r="C28" s="8" t="s">
        <v>26</v>
      </c>
      <c r="D28" s="1">
        <v>3500660</v>
      </c>
      <c r="E28" s="1" t="s">
        <v>140</v>
      </c>
      <c r="F28" s="2">
        <v>444</v>
      </c>
      <c r="G28" s="2">
        <v>0</v>
      </c>
      <c r="H28" s="2"/>
      <c r="I28" s="2">
        <v>6</v>
      </c>
      <c r="J28" s="2">
        <v>0</v>
      </c>
      <c r="K28" s="11">
        <v>450</v>
      </c>
      <c r="L28" s="2">
        <v>989</v>
      </c>
      <c r="M28" s="9">
        <v>0.45500505561172899</v>
      </c>
      <c r="N28" s="2">
        <v>450</v>
      </c>
      <c r="O28" s="2">
        <v>450</v>
      </c>
      <c r="P28" s="2">
        <v>450</v>
      </c>
      <c r="Q28" s="3">
        <v>1013.0774249999997</v>
      </c>
      <c r="R28" s="3">
        <v>1280.2410499999996</v>
      </c>
    </row>
    <row r="29" spans="1:18">
      <c r="A29" s="1">
        <v>1</v>
      </c>
      <c r="B29" s="1">
        <v>35</v>
      </c>
      <c r="C29" s="8" t="s">
        <v>26</v>
      </c>
      <c r="D29" s="1">
        <v>3500690</v>
      </c>
      <c r="E29" s="1" t="s">
        <v>141</v>
      </c>
      <c r="F29" s="2">
        <v>1831</v>
      </c>
      <c r="G29" s="2">
        <v>15</v>
      </c>
      <c r="H29" s="2"/>
      <c r="I29" s="2">
        <v>5</v>
      </c>
      <c r="J29" s="2">
        <v>0</v>
      </c>
      <c r="K29" s="11">
        <v>1851</v>
      </c>
      <c r="L29" s="2">
        <v>4789</v>
      </c>
      <c r="M29" s="9">
        <v>0.38651075381081645</v>
      </c>
      <c r="N29" s="2">
        <v>1851</v>
      </c>
      <c r="O29" s="2">
        <v>1851</v>
      </c>
      <c r="P29" s="2">
        <v>1851</v>
      </c>
      <c r="Q29" s="3">
        <v>3593.5124250000003</v>
      </c>
      <c r="R29" s="3">
        <v>4231.1510500000004</v>
      </c>
    </row>
    <row r="30" spans="1:18">
      <c r="A30" s="1">
        <v>1</v>
      </c>
      <c r="B30" s="1">
        <v>35</v>
      </c>
      <c r="C30" s="8" t="s">
        <v>26</v>
      </c>
      <c r="D30" s="1">
        <v>3500720</v>
      </c>
      <c r="E30" s="1" t="s">
        <v>142</v>
      </c>
      <c r="F30" s="2">
        <v>37</v>
      </c>
      <c r="G30" s="2">
        <v>0</v>
      </c>
      <c r="H30" s="2"/>
      <c r="I30" s="2">
        <v>0</v>
      </c>
      <c r="J30" s="2">
        <v>0</v>
      </c>
      <c r="K30" s="11">
        <v>37</v>
      </c>
      <c r="L30" s="2">
        <v>78</v>
      </c>
      <c r="M30" s="9">
        <v>0.47435897435897434</v>
      </c>
      <c r="N30" s="2">
        <v>37</v>
      </c>
      <c r="O30" s="2">
        <v>37</v>
      </c>
      <c r="P30" s="2">
        <v>37</v>
      </c>
      <c r="Q30" s="3">
        <v>85.937349999999981</v>
      </c>
      <c r="R30" s="3">
        <v>110.02709999999999</v>
      </c>
    </row>
    <row r="31" spans="1:18">
      <c r="A31" s="1">
        <v>1</v>
      </c>
      <c r="B31" s="1">
        <v>35</v>
      </c>
      <c r="C31" s="8" t="s">
        <v>26</v>
      </c>
      <c r="D31" s="1">
        <v>3500750</v>
      </c>
      <c r="E31" s="1" t="s">
        <v>143</v>
      </c>
      <c r="F31" s="2">
        <v>165</v>
      </c>
      <c r="G31" s="2">
        <v>0</v>
      </c>
      <c r="H31" s="2"/>
      <c r="I31" s="2">
        <v>3</v>
      </c>
      <c r="J31" s="2">
        <v>0</v>
      </c>
      <c r="K31" s="11">
        <v>168</v>
      </c>
      <c r="L31" s="2">
        <v>861</v>
      </c>
      <c r="M31" s="9">
        <v>0.1951219512195122</v>
      </c>
      <c r="N31" s="2">
        <v>168</v>
      </c>
      <c r="O31" s="2">
        <v>168</v>
      </c>
      <c r="P31" s="2">
        <v>168</v>
      </c>
      <c r="Q31" s="3">
        <v>193.39215000000002</v>
      </c>
      <c r="R31" s="3">
        <v>184.92810000000003</v>
      </c>
    </row>
    <row r="32" spans="1:18">
      <c r="A32" s="1">
        <v>1</v>
      </c>
      <c r="B32" s="1">
        <v>35</v>
      </c>
      <c r="C32" s="8" t="s">
        <v>26</v>
      </c>
      <c r="D32" s="1">
        <v>3500790</v>
      </c>
      <c r="E32" s="1" t="s">
        <v>144</v>
      </c>
      <c r="F32" s="2">
        <v>23</v>
      </c>
      <c r="G32" s="2">
        <v>0</v>
      </c>
      <c r="H32" s="2"/>
      <c r="I32" s="2">
        <v>0</v>
      </c>
      <c r="J32" s="2">
        <v>0</v>
      </c>
      <c r="K32" s="11">
        <v>23</v>
      </c>
      <c r="L32" s="2">
        <v>119</v>
      </c>
      <c r="M32" s="9">
        <v>0.19327731092436976</v>
      </c>
      <c r="N32" s="2">
        <v>23</v>
      </c>
      <c r="O32" s="2">
        <v>23</v>
      </c>
      <c r="P32" s="2">
        <v>23</v>
      </c>
      <c r="Q32" s="3">
        <v>26.344850000000001</v>
      </c>
      <c r="R32" s="3">
        <v>25.229900000000001</v>
      </c>
    </row>
    <row r="33" spans="1:18">
      <c r="A33" s="1">
        <v>1</v>
      </c>
      <c r="B33" s="1">
        <v>35</v>
      </c>
      <c r="C33" s="8" t="s">
        <v>26</v>
      </c>
      <c r="D33" s="1">
        <v>3500810</v>
      </c>
      <c r="E33" s="1" t="s">
        <v>145</v>
      </c>
      <c r="F33" s="2">
        <v>217</v>
      </c>
      <c r="G33" s="2">
        <v>14</v>
      </c>
      <c r="H33" s="2"/>
      <c r="I33" s="2">
        <v>1</v>
      </c>
      <c r="J33" s="2">
        <v>0</v>
      </c>
      <c r="K33" s="11">
        <v>232</v>
      </c>
      <c r="L33" s="2">
        <v>797</v>
      </c>
      <c r="M33" s="9">
        <v>0.29109159347553326</v>
      </c>
      <c r="N33" s="2">
        <v>232</v>
      </c>
      <c r="O33" s="2">
        <v>232</v>
      </c>
      <c r="P33" s="2">
        <v>232</v>
      </c>
      <c r="Q33" s="3">
        <v>354.70802500000002</v>
      </c>
      <c r="R33" s="3">
        <v>369.58865000000003</v>
      </c>
    </row>
    <row r="34" spans="1:18">
      <c r="A34" s="1">
        <v>1</v>
      </c>
      <c r="B34" s="1">
        <v>35</v>
      </c>
      <c r="C34" s="8" t="s">
        <v>26</v>
      </c>
      <c r="D34" s="1">
        <v>3500840</v>
      </c>
      <c r="E34" s="1" t="s">
        <v>146</v>
      </c>
      <c r="F34" s="2">
        <v>13</v>
      </c>
      <c r="G34" s="2">
        <v>0</v>
      </c>
      <c r="H34" s="2"/>
      <c r="I34" s="2">
        <v>0</v>
      </c>
      <c r="J34" s="2">
        <v>0</v>
      </c>
      <c r="K34" s="11">
        <v>13</v>
      </c>
      <c r="L34" s="2">
        <v>71</v>
      </c>
      <c r="M34" s="9">
        <v>0.18309859154929578</v>
      </c>
      <c r="N34" s="2">
        <v>13</v>
      </c>
      <c r="O34" s="2">
        <v>13</v>
      </c>
      <c r="P34" s="2">
        <v>13</v>
      </c>
      <c r="Q34" s="3">
        <v>14.453650000000001</v>
      </c>
      <c r="R34" s="3">
        <v>13.969100000000001</v>
      </c>
    </row>
    <row r="35" spans="1:18">
      <c r="A35" s="1">
        <v>1</v>
      </c>
      <c r="B35" s="1">
        <v>35</v>
      </c>
      <c r="C35" s="8" t="s">
        <v>26</v>
      </c>
      <c r="D35" s="1">
        <v>3500900</v>
      </c>
      <c r="E35" s="1" t="s">
        <v>147</v>
      </c>
      <c r="F35" s="2">
        <v>2014</v>
      </c>
      <c r="G35" s="2">
        <v>0</v>
      </c>
      <c r="H35" s="2"/>
      <c r="I35" s="2">
        <v>8</v>
      </c>
      <c r="J35" s="2">
        <v>0</v>
      </c>
      <c r="K35" s="11">
        <v>2022</v>
      </c>
      <c r="L35" s="2">
        <v>6453</v>
      </c>
      <c r="M35" s="9">
        <v>0.31334263133426316</v>
      </c>
      <c r="N35" s="2">
        <v>2022</v>
      </c>
      <c r="O35" s="2">
        <v>2022</v>
      </c>
      <c r="P35" s="2">
        <v>2022</v>
      </c>
      <c r="Q35" s="3">
        <v>3287.7296250000009</v>
      </c>
      <c r="R35" s="3">
        <v>3536.8366500000011</v>
      </c>
    </row>
    <row r="36" spans="1:18">
      <c r="A36" s="1">
        <v>1</v>
      </c>
      <c r="B36" s="1">
        <v>35</v>
      </c>
      <c r="C36" s="8" t="s">
        <v>26</v>
      </c>
      <c r="D36" s="1">
        <v>3500930</v>
      </c>
      <c r="E36" s="1" t="s">
        <v>148</v>
      </c>
      <c r="F36" s="2">
        <v>232</v>
      </c>
      <c r="G36" s="2">
        <v>0</v>
      </c>
      <c r="H36" s="2"/>
      <c r="I36" s="2">
        <v>3</v>
      </c>
      <c r="J36" s="2">
        <v>0</v>
      </c>
      <c r="K36" s="11">
        <v>235</v>
      </c>
      <c r="L36" s="2">
        <v>800</v>
      </c>
      <c r="M36" s="9">
        <v>0.29375000000000001</v>
      </c>
      <c r="N36" s="2">
        <v>235</v>
      </c>
      <c r="O36" s="2">
        <v>235</v>
      </c>
      <c r="P36" s="2">
        <v>235</v>
      </c>
      <c r="Q36" s="3">
        <v>361.36</v>
      </c>
      <c r="R36" s="3">
        <v>377.36000000000007</v>
      </c>
    </row>
    <row r="37" spans="1:18">
      <c r="A37" s="1">
        <v>1</v>
      </c>
      <c r="B37" s="1">
        <v>35</v>
      </c>
      <c r="C37" s="8" t="s">
        <v>26</v>
      </c>
      <c r="D37" s="1">
        <v>3500960</v>
      </c>
      <c r="E37" s="1" t="s">
        <v>149</v>
      </c>
      <c r="F37" s="2">
        <v>87</v>
      </c>
      <c r="G37" s="2">
        <v>0</v>
      </c>
      <c r="H37" s="2"/>
      <c r="I37" s="2">
        <v>1</v>
      </c>
      <c r="J37" s="2">
        <v>0</v>
      </c>
      <c r="K37" s="11">
        <v>88</v>
      </c>
      <c r="L37" s="2">
        <v>632</v>
      </c>
      <c r="M37" s="9">
        <v>0.13924050632911392</v>
      </c>
      <c r="N37" s="2">
        <v>88</v>
      </c>
      <c r="O37" s="2">
        <v>0</v>
      </c>
      <c r="P37" s="2">
        <v>88</v>
      </c>
      <c r="Q37" s="3">
        <v>88</v>
      </c>
      <c r="R37" s="3">
        <v>88</v>
      </c>
    </row>
    <row r="38" spans="1:18">
      <c r="A38" s="1">
        <v>1</v>
      </c>
      <c r="B38" s="1">
        <v>35</v>
      </c>
      <c r="C38" s="8" t="s">
        <v>26</v>
      </c>
      <c r="D38" s="1">
        <v>3500990</v>
      </c>
      <c r="E38" s="1" t="s">
        <v>150</v>
      </c>
      <c r="F38" s="2">
        <v>2340</v>
      </c>
      <c r="G38" s="2">
        <v>44</v>
      </c>
      <c r="H38" s="2"/>
      <c r="I38" s="2">
        <v>17</v>
      </c>
      <c r="J38" s="2">
        <v>0</v>
      </c>
      <c r="K38" s="11">
        <v>2401</v>
      </c>
      <c r="L38" s="2">
        <v>12169</v>
      </c>
      <c r="M38" s="9">
        <v>0.1973046265099844</v>
      </c>
      <c r="N38" s="2">
        <v>2401</v>
      </c>
      <c r="O38" s="2">
        <v>2401</v>
      </c>
      <c r="P38" s="2">
        <v>2401</v>
      </c>
      <c r="Q38" s="3">
        <v>3325.5</v>
      </c>
      <c r="R38" s="3">
        <v>3360.25</v>
      </c>
    </row>
    <row r="39" spans="1:18">
      <c r="A39" s="1">
        <v>1</v>
      </c>
      <c r="B39" s="1">
        <v>35</v>
      </c>
      <c r="C39" s="8" t="s">
        <v>26</v>
      </c>
      <c r="D39" s="1">
        <v>3501020</v>
      </c>
      <c r="E39" s="1" t="s">
        <v>151</v>
      </c>
      <c r="F39" s="2">
        <v>34</v>
      </c>
      <c r="G39" s="2">
        <v>0</v>
      </c>
      <c r="H39" s="2"/>
      <c r="I39" s="2">
        <v>0</v>
      </c>
      <c r="J39" s="2">
        <v>0</v>
      </c>
      <c r="K39" s="11">
        <v>34</v>
      </c>
      <c r="L39" s="2">
        <v>129</v>
      </c>
      <c r="M39" s="9">
        <v>0.26356589147286824</v>
      </c>
      <c r="N39" s="2">
        <v>34</v>
      </c>
      <c r="O39" s="2">
        <v>34</v>
      </c>
      <c r="P39" s="2">
        <v>34</v>
      </c>
      <c r="Q39" s="3">
        <v>48.534925000000008</v>
      </c>
      <c r="R39" s="3">
        <v>49.168050000000008</v>
      </c>
    </row>
    <row r="40" spans="1:18">
      <c r="A40" s="1">
        <v>1</v>
      </c>
      <c r="B40" s="1">
        <v>35</v>
      </c>
      <c r="C40" s="8" t="s">
        <v>26</v>
      </c>
      <c r="D40" s="1">
        <v>3501050</v>
      </c>
      <c r="E40" s="1" t="s">
        <v>152</v>
      </c>
      <c r="F40" s="2">
        <v>106</v>
      </c>
      <c r="G40" s="2">
        <v>0</v>
      </c>
      <c r="H40" s="2"/>
      <c r="I40" s="2">
        <v>0</v>
      </c>
      <c r="J40" s="2">
        <v>0</v>
      </c>
      <c r="K40" s="11">
        <v>106</v>
      </c>
      <c r="L40" s="2">
        <v>307</v>
      </c>
      <c r="M40" s="9">
        <v>0.34527687296416937</v>
      </c>
      <c r="N40" s="2">
        <v>106</v>
      </c>
      <c r="O40" s="2">
        <v>106</v>
      </c>
      <c r="P40" s="2">
        <v>106</v>
      </c>
      <c r="Q40" s="3">
        <v>188.275375</v>
      </c>
      <c r="R40" s="3">
        <v>212.38135000000005</v>
      </c>
    </row>
    <row r="41" spans="1:18">
      <c r="A41" s="1">
        <v>1</v>
      </c>
      <c r="B41" s="1">
        <v>35</v>
      </c>
      <c r="C41" s="8" t="s">
        <v>26</v>
      </c>
      <c r="D41" s="1">
        <v>3501080</v>
      </c>
      <c r="E41" s="1" t="s">
        <v>153</v>
      </c>
      <c r="F41" s="2">
        <v>7046</v>
      </c>
      <c r="G41" s="2">
        <v>0</v>
      </c>
      <c r="H41" s="2"/>
      <c r="I41" s="2">
        <v>51</v>
      </c>
      <c r="J41" s="2">
        <v>0</v>
      </c>
      <c r="K41" s="11">
        <v>7097</v>
      </c>
      <c r="L41" s="2">
        <v>15092</v>
      </c>
      <c r="M41" s="9">
        <v>0.47024913861648554</v>
      </c>
      <c r="N41" s="2">
        <v>7097</v>
      </c>
      <c r="O41" s="2">
        <v>7097</v>
      </c>
      <c r="P41" s="2">
        <v>7097</v>
      </c>
      <c r="Q41" s="3">
        <v>16379.6729</v>
      </c>
      <c r="R41" s="3">
        <v>20916.679399999997</v>
      </c>
    </row>
    <row r="42" spans="1:18">
      <c r="A42" s="1">
        <v>1</v>
      </c>
      <c r="B42" s="1">
        <v>35</v>
      </c>
      <c r="C42" s="8" t="s">
        <v>26</v>
      </c>
      <c r="D42" s="1">
        <v>3501110</v>
      </c>
      <c r="E42" s="1" t="s">
        <v>154</v>
      </c>
      <c r="F42" s="2">
        <v>5981</v>
      </c>
      <c r="G42" s="2">
        <v>0</v>
      </c>
      <c r="H42" s="2"/>
      <c r="I42" s="2">
        <v>38</v>
      </c>
      <c r="J42" s="2">
        <v>0</v>
      </c>
      <c r="K42" s="11">
        <v>6019</v>
      </c>
      <c r="L42" s="2">
        <v>15014</v>
      </c>
      <c r="M42" s="9">
        <v>0.40089250033302254</v>
      </c>
      <c r="N42" s="2">
        <v>6019</v>
      </c>
      <c r="O42" s="2">
        <v>6019</v>
      </c>
      <c r="P42" s="2">
        <v>6019</v>
      </c>
      <c r="Q42" s="3">
        <v>12129.735550000003</v>
      </c>
      <c r="R42" s="3">
        <v>14560.652300000003</v>
      </c>
    </row>
    <row r="43" spans="1:18">
      <c r="A43" s="1">
        <v>1</v>
      </c>
      <c r="B43" s="1">
        <v>35</v>
      </c>
      <c r="C43" s="8" t="s">
        <v>26</v>
      </c>
      <c r="D43" s="1">
        <v>3501140</v>
      </c>
      <c r="E43" s="1" t="s">
        <v>155</v>
      </c>
      <c r="F43" s="2">
        <v>13</v>
      </c>
      <c r="G43" s="2">
        <v>0</v>
      </c>
      <c r="H43" s="2"/>
      <c r="I43" s="2">
        <v>0</v>
      </c>
      <c r="J43" s="2">
        <v>0</v>
      </c>
      <c r="K43" s="11">
        <v>13</v>
      </c>
      <c r="L43" s="2">
        <v>49</v>
      </c>
      <c r="M43" s="9">
        <v>0.26530612244897961</v>
      </c>
      <c r="N43" s="2">
        <v>13</v>
      </c>
      <c r="O43" s="2">
        <v>13</v>
      </c>
      <c r="P43" s="2">
        <v>13</v>
      </c>
      <c r="Q43" s="3">
        <v>18.648925000000006</v>
      </c>
      <c r="R43" s="3">
        <v>18.932050000000004</v>
      </c>
    </row>
    <row r="44" spans="1:18">
      <c r="A44" s="1">
        <v>1</v>
      </c>
      <c r="B44" s="1">
        <v>35</v>
      </c>
      <c r="C44" s="8" t="s">
        <v>26</v>
      </c>
      <c r="D44" s="1">
        <v>3501170</v>
      </c>
      <c r="E44" s="1" t="s">
        <v>156</v>
      </c>
      <c r="F44" s="2">
        <v>1874</v>
      </c>
      <c r="G44" s="2">
        <v>0</v>
      </c>
      <c r="H44" s="2"/>
      <c r="I44" s="2">
        <v>15</v>
      </c>
      <c r="J44" s="2">
        <v>0</v>
      </c>
      <c r="K44" s="11">
        <v>1889</v>
      </c>
      <c r="L44" s="2">
        <v>4883</v>
      </c>
      <c r="M44" s="9">
        <v>0.38685234486995701</v>
      </c>
      <c r="N44" s="2">
        <v>1889</v>
      </c>
      <c r="O44" s="2">
        <v>1889</v>
      </c>
      <c r="P44" s="2">
        <v>1889</v>
      </c>
      <c r="Q44" s="3">
        <v>3670.7189750000007</v>
      </c>
      <c r="R44" s="3">
        <v>4324.2093500000019</v>
      </c>
    </row>
    <row r="45" spans="1:18">
      <c r="A45" s="1">
        <v>1</v>
      </c>
      <c r="B45" s="1">
        <v>35</v>
      </c>
      <c r="C45" s="8" t="s">
        <v>26</v>
      </c>
      <c r="D45" s="1">
        <v>3501200</v>
      </c>
      <c r="E45" s="1" t="s">
        <v>157</v>
      </c>
      <c r="F45" s="2">
        <v>146</v>
      </c>
      <c r="G45" s="2">
        <v>0</v>
      </c>
      <c r="H45" s="2"/>
      <c r="I45" s="2">
        <v>3</v>
      </c>
      <c r="J45" s="2">
        <v>0</v>
      </c>
      <c r="K45" s="11">
        <v>149</v>
      </c>
      <c r="L45" s="2">
        <v>537</v>
      </c>
      <c r="M45" s="9">
        <v>0.27746741154562382</v>
      </c>
      <c r="N45" s="2">
        <v>149</v>
      </c>
      <c r="O45" s="2">
        <v>149</v>
      </c>
      <c r="P45" s="2">
        <v>149</v>
      </c>
      <c r="Q45" s="3">
        <v>220.70352500000001</v>
      </c>
      <c r="R45" s="3">
        <v>227.07165000000001</v>
      </c>
    </row>
    <row r="46" spans="1:18">
      <c r="A46" s="1">
        <v>1</v>
      </c>
      <c r="B46" s="1">
        <v>35</v>
      </c>
      <c r="C46" s="8" t="s">
        <v>26</v>
      </c>
      <c r="D46" s="1">
        <v>3501230</v>
      </c>
      <c r="E46" s="1" t="s">
        <v>158</v>
      </c>
      <c r="F46" s="2">
        <v>580</v>
      </c>
      <c r="G46" s="2">
        <v>0</v>
      </c>
      <c r="H46" s="2"/>
      <c r="I46" s="2">
        <v>4</v>
      </c>
      <c r="J46" s="2">
        <v>0</v>
      </c>
      <c r="K46" s="11">
        <v>584</v>
      </c>
      <c r="L46" s="2">
        <v>1453</v>
      </c>
      <c r="M46" s="9">
        <v>0.40192704748795594</v>
      </c>
      <c r="N46" s="2">
        <v>584</v>
      </c>
      <c r="O46" s="2">
        <v>584</v>
      </c>
      <c r="P46" s="2">
        <v>584</v>
      </c>
      <c r="Q46" s="3">
        <v>1179.8842249999998</v>
      </c>
      <c r="R46" s="3">
        <v>1418.1458499999999</v>
      </c>
    </row>
    <row r="47" spans="1:18">
      <c r="A47" s="1">
        <v>1</v>
      </c>
      <c r="B47" s="1">
        <v>35</v>
      </c>
      <c r="C47" s="8" t="s">
        <v>26</v>
      </c>
      <c r="D47" s="1">
        <v>3501260</v>
      </c>
      <c r="E47" s="1" t="s">
        <v>159</v>
      </c>
      <c r="F47" s="2">
        <v>2097</v>
      </c>
      <c r="G47" s="2">
        <v>17</v>
      </c>
      <c r="H47" s="2"/>
      <c r="I47" s="2">
        <v>23</v>
      </c>
      <c r="J47" s="2">
        <v>0</v>
      </c>
      <c r="K47" s="11">
        <v>2137</v>
      </c>
      <c r="L47" s="2">
        <v>8757</v>
      </c>
      <c r="M47" s="9">
        <v>0.24403334475276922</v>
      </c>
      <c r="N47" s="2">
        <v>2137</v>
      </c>
      <c r="O47" s="2">
        <v>2137</v>
      </c>
      <c r="P47" s="2">
        <v>2137</v>
      </c>
      <c r="Q47" s="3">
        <v>2867.1150250000001</v>
      </c>
      <c r="R47" s="3">
        <v>2860</v>
      </c>
    </row>
    <row r="48" spans="1:18">
      <c r="A48" s="1">
        <v>1</v>
      </c>
      <c r="B48" s="1">
        <v>35</v>
      </c>
      <c r="C48" s="8" t="s">
        <v>26</v>
      </c>
      <c r="D48" s="1">
        <v>3501290</v>
      </c>
      <c r="E48" s="1" t="s">
        <v>160</v>
      </c>
      <c r="F48" s="2">
        <v>65</v>
      </c>
      <c r="G48" s="2">
        <v>0</v>
      </c>
      <c r="H48" s="2"/>
      <c r="I48" s="2">
        <v>0</v>
      </c>
      <c r="J48" s="2">
        <v>0</v>
      </c>
      <c r="K48" s="11">
        <v>65</v>
      </c>
      <c r="L48" s="2">
        <v>178</v>
      </c>
      <c r="M48" s="9">
        <v>0.3651685393258427</v>
      </c>
      <c r="N48" s="2">
        <v>65</v>
      </c>
      <c r="O48" s="2">
        <v>65</v>
      </c>
      <c r="P48" s="2">
        <v>65</v>
      </c>
      <c r="Q48" s="3">
        <v>120.67025000000001</v>
      </c>
      <c r="R48" s="3">
        <v>139.0729</v>
      </c>
    </row>
    <row r="49" spans="1:18">
      <c r="A49" s="1">
        <v>1</v>
      </c>
      <c r="B49" s="1">
        <v>35</v>
      </c>
      <c r="C49" s="8" t="s">
        <v>26</v>
      </c>
      <c r="D49" s="1">
        <v>3501320</v>
      </c>
      <c r="E49" s="1" t="s">
        <v>161</v>
      </c>
      <c r="F49" s="2">
        <v>8</v>
      </c>
      <c r="G49" s="2">
        <v>0</v>
      </c>
      <c r="H49" s="2"/>
      <c r="I49" s="2">
        <v>1</v>
      </c>
      <c r="J49" s="2">
        <v>0</v>
      </c>
      <c r="K49" s="11">
        <v>9</v>
      </c>
      <c r="L49" s="2">
        <v>36</v>
      </c>
      <c r="M49" s="9">
        <v>0.25</v>
      </c>
      <c r="N49" s="2">
        <v>0</v>
      </c>
      <c r="O49" s="2">
        <v>0</v>
      </c>
      <c r="P49" s="2">
        <v>0</v>
      </c>
      <c r="Q49" s="3">
        <v>0</v>
      </c>
      <c r="R49" s="3">
        <v>0</v>
      </c>
    </row>
    <row r="50" spans="1:18">
      <c r="A50" s="1">
        <v>1</v>
      </c>
      <c r="B50" s="1">
        <v>35</v>
      </c>
      <c r="C50" s="8" t="s">
        <v>26</v>
      </c>
      <c r="D50" s="1">
        <v>3501350</v>
      </c>
      <c r="E50" s="1" t="s">
        <v>162</v>
      </c>
      <c r="F50" s="2">
        <v>97</v>
      </c>
      <c r="G50" s="2">
        <v>0</v>
      </c>
      <c r="H50" s="2"/>
      <c r="I50" s="2">
        <v>1</v>
      </c>
      <c r="J50" s="2">
        <v>0</v>
      </c>
      <c r="K50" s="11">
        <v>98</v>
      </c>
      <c r="L50" s="2">
        <v>411</v>
      </c>
      <c r="M50" s="9">
        <v>0.23844282238442821</v>
      </c>
      <c r="N50" s="2">
        <v>98</v>
      </c>
      <c r="O50" s="2">
        <v>98</v>
      </c>
      <c r="P50" s="2">
        <v>98</v>
      </c>
      <c r="Q50" s="3">
        <v>128.82057499999999</v>
      </c>
      <c r="R50" s="3">
        <v>125.67495</v>
      </c>
    </row>
    <row r="51" spans="1:18">
      <c r="A51" s="1">
        <v>1</v>
      </c>
      <c r="B51" s="1">
        <v>35</v>
      </c>
      <c r="C51" s="8" t="s">
        <v>26</v>
      </c>
      <c r="D51" s="1">
        <v>3501380</v>
      </c>
      <c r="E51" s="1" t="s">
        <v>163</v>
      </c>
      <c r="F51" s="2">
        <v>85</v>
      </c>
      <c r="G51" s="2">
        <v>0</v>
      </c>
      <c r="H51" s="2"/>
      <c r="I51" s="2">
        <v>0</v>
      </c>
      <c r="J51" s="2">
        <v>0</v>
      </c>
      <c r="K51" s="11">
        <v>85</v>
      </c>
      <c r="L51" s="2">
        <v>247</v>
      </c>
      <c r="M51" s="9">
        <v>0.34412955465587042</v>
      </c>
      <c r="N51" s="2">
        <v>85</v>
      </c>
      <c r="O51" s="2">
        <v>85</v>
      </c>
      <c r="P51" s="2">
        <v>85</v>
      </c>
      <c r="Q51" s="3">
        <v>150.557875</v>
      </c>
      <c r="R51" s="3">
        <v>169.59834999999998</v>
      </c>
    </row>
    <row r="52" spans="1:18">
      <c r="A52" s="1">
        <v>1</v>
      </c>
      <c r="B52" s="1">
        <v>35</v>
      </c>
      <c r="C52" s="8" t="s">
        <v>26</v>
      </c>
      <c r="D52" s="1">
        <v>3501410</v>
      </c>
      <c r="E52" s="1" t="s">
        <v>164</v>
      </c>
      <c r="F52" s="2">
        <v>187</v>
      </c>
      <c r="G52" s="2">
        <v>0</v>
      </c>
      <c r="H52" s="2"/>
      <c r="I52" s="2">
        <v>3</v>
      </c>
      <c r="J52" s="2">
        <v>0</v>
      </c>
      <c r="K52" s="11">
        <v>190</v>
      </c>
      <c r="L52" s="2">
        <v>822</v>
      </c>
      <c r="M52" s="9">
        <v>0.23114355231143552</v>
      </c>
      <c r="N52" s="2">
        <v>190</v>
      </c>
      <c r="O52" s="2">
        <v>190</v>
      </c>
      <c r="P52" s="2">
        <v>190</v>
      </c>
      <c r="Q52" s="3">
        <v>242.64115000000004</v>
      </c>
      <c r="R52" s="3">
        <v>233.34990000000002</v>
      </c>
    </row>
    <row r="53" spans="1:18">
      <c r="A53" s="1">
        <v>1</v>
      </c>
      <c r="B53" s="1">
        <v>35</v>
      </c>
      <c r="C53" s="8" t="s">
        <v>26</v>
      </c>
      <c r="D53" s="1">
        <v>3501470</v>
      </c>
      <c r="E53" s="1" t="s">
        <v>165</v>
      </c>
      <c r="F53" s="2">
        <v>37</v>
      </c>
      <c r="G53" s="2">
        <v>0</v>
      </c>
      <c r="H53" s="2"/>
      <c r="I53" s="2">
        <v>1</v>
      </c>
      <c r="J53" s="2">
        <v>0</v>
      </c>
      <c r="K53" s="11">
        <v>38</v>
      </c>
      <c r="L53" s="2">
        <v>160</v>
      </c>
      <c r="M53" s="9">
        <v>0.23749999999999999</v>
      </c>
      <c r="N53" s="2">
        <v>38</v>
      </c>
      <c r="O53" s="2">
        <v>38</v>
      </c>
      <c r="P53" s="2">
        <v>38</v>
      </c>
      <c r="Q53" s="3">
        <v>49.771999999999991</v>
      </c>
      <c r="R53" s="3">
        <v>48.471999999999994</v>
      </c>
    </row>
    <row r="54" spans="1:18">
      <c r="A54" s="1">
        <v>1</v>
      </c>
      <c r="B54" s="1">
        <v>35</v>
      </c>
      <c r="C54" s="8" t="s">
        <v>26</v>
      </c>
      <c r="D54" s="1">
        <v>3501500</v>
      </c>
      <c r="E54" s="1" t="s">
        <v>166</v>
      </c>
      <c r="F54" s="2">
        <v>8058</v>
      </c>
      <c r="G54" s="2">
        <v>115</v>
      </c>
      <c r="H54" s="2"/>
      <c r="I54" s="2">
        <v>62</v>
      </c>
      <c r="J54" s="2">
        <v>0</v>
      </c>
      <c r="K54" s="11">
        <v>8235</v>
      </c>
      <c r="L54" s="2">
        <v>26102</v>
      </c>
      <c r="M54" s="9">
        <v>0.31549306566546625</v>
      </c>
      <c r="N54" s="2">
        <v>8235</v>
      </c>
      <c r="O54" s="2">
        <v>8235</v>
      </c>
      <c r="P54" s="2">
        <v>8235</v>
      </c>
      <c r="Q54" s="3">
        <v>15185.5</v>
      </c>
      <c r="R54" s="3">
        <v>16918.75</v>
      </c>
    </row>
    <row r="55" spans="1:18">
      <c r="A55" s="1">
        <v>1</v>
      </c>
      <c r="B55" s="1">
        <v>35</v>
      </c>
      <c r="C55" s="8" t="s">
        <v>26</v>
      </c>
      <c r="D55" s="1">
        <v>3501530</v>
      </c>
      <c r="E55" s="1" t="s">
        <v>167</v>
      </c>
      <c r="F55" s="2">
        <v>771</v>
      </c>
      <c r="G55" s="2">
        <v>0</v>
      </c>
      <c r="H55" s="2"/>
      <c r="I55" s="2">
        <v>10</v>
      </c>
      <c r="J55" s="2">
        <v>0</v>
      </c>
      <c r="K55" s="11">
        <v>781</v>
      </c>
      <c r="L55" s="2">
        <v>2092</v>
      </c>
      <c r="M55" s="9">
        <v>0.37332695984703634</v>
      </c>
      <c r="N55" s="2">
        <v>781</v>
      </c>
      <c r="O55" s="2">
        <v>781</v>
      </c>
      <c r="P55" s="2">
        <v>781</v>
      </c>
      <c r="Q55" s="3">
        <v>1473.6835000000001</v>
      </c>
      <c r="R55" s="3">
        <v>1711.3006000000003</v>
      </c>
    </row>
    <row r="56" spans="1:18">
      <c r="A56" s="1">
        <v>1</v>
      </c>
      <c r="B56" s="1">
        <v>35</v>
      </c>
      <c r="C56" s="8" t="s">
        <v>26</v>
      </c>
      <c r="D56" s="1">
        <v>3501590</v>
      </c>
      <c r="E56" s="1" t="s">
        <v>168</v>
      </c>
      <c r="F56" s="2">
        <v>36</v>
      </c>
      <c r="G56" s="2">
        <v>0</v>
      </c>
      <c r="H56" s="2"/>
      <c r="I56" s="2">
        <v>3</v>
      </c>
      <c r="J56" s="2">
        <v>0</v>
      </c>
      <c r="K56" s="11">
        <v>39</v>
      </c>
      <c r="L56" s="2">
        <v>170</v>
      </c>
      <c r="M56" s="9">
        <v>0.22941176470588234</v>
      </c>
      <c r="N56" s="2">
        <v>39</v>
      </c>
      <c r="O56" s="2">
        <v>39</v>
      </c>
      <c r="P56" s="2">
        <v>39</v>
      </c>
      <c r="Q56" s="3">
        <v>49.445249999999987</v>
      </c>
      <c r="R56" s="3">
        <v>47.376499999999986</v>
      </c>
    </row>
    <row r="57" spans="1:18">
      <c r="A57" s="1">
        <v>1</v>
      </c>
      <c r="B57" s="1">
        <v>35</v>
      </c>
      <c r="C57" s="8" t="s">
        <v>26</v>
      </c>
      <c r="D57" s="1">
        <v>3501620</v>
      </c>
      <c r="E57" s="1" t="s">
        <v>169</v>
      </c>
      <c r="F57" s="2">
        <v>238</v>
      </c>
      <c r="G57" s="2">
        <v>0</v>
      </c>
      <c r="H57" s="2"/>
      <c r="I57" s="2">
        <v>1</v>
      </c>
      <c r="J57" s="2">
        <v>0</v>
      </c>
      <c r="K57" s="11">
        <v>239</v>
      </c>
      <c r="L57" s="2">
        <v>697</v>
      </c>
      <c r="M57" s="9">
        <v>0.34289813486370158</v>
      </c>
      <c r="N57" s="2">
        <v>239</v>
      </c>
      <c r="O57" s="2">
        <v>239</v>
      </c>
      <c r="P57" s="2">
        <v>239</v>
      </c>
      <c r="Q57" s="3">
        <v>422.06412499999999</v>
      </c>
      <c r="R57" s="3">
        <v>474.72085000000004</v>
      </c>
    </row>
    <row r="58" spans="1:18">
      <c r="A58" s="1">
        <v>1</v>
      </c>
      <c r="B58" s="1">
        <v>35</v>
      </c>
      <c r="C58" s="8" t="s">
        <v>26</v>
      </c>
      <c r="D58" s="1">
        <v>3501650</v>
      </c>
      <c r="E58" s="1" t="s">
        <v>170</v>
      </c>
      <c r="F58" s="2">
        <v>115</v>
      </c>
      <c r="G58" s="2">
        <v>0</v>
      </c>
      <c r="H58" s="2"/>
      <c r="I58" s="2">
        <v>0</v>
      </c>
      <c r="J58" s="2">
        <v>0</v>
      </c>
      <c r="K58" s="11">
        <v>115</v>
      </c>
      <c r="L58" s="2">
        <v>3332</v>
      </c>
      <c r="M58" s="9">
        <v>3.4513805522208882E-2</v>
      </c>
      <c r="N58" s="2">
        <v>115</v>
      </c>
      <c r="O58" s="2">
        <v>0</v>
      </c>
      <c r="P58" s="2">
        <v>0</v>
      </c>
      <c r="Q58" s="3">
        <v>0</v>
      </c>
      <c r="R58" s="3">
        <v>0</v>
      </c>
    </row>
    <row r="59" spans="1:18">
      <c r="A59" s="1">
        <v>1</v>
      </c>
      <c r="B59" s="1">
        <v>35</v>
      </c>
      <c r="C59" s="8" t="s">
        <v>26</v>
      </c>
      <c r="D59" s="1">
        <v>3501680</v>
      </c>
      <c r="E59" s="1" t="s">
        <v>171</v>
      </c>
      <c r="F59" s="2">
        <v>2359</v>
      </c>
      <c r="G59" s="2">
        <v>0</v>
      </c>
      <c r="H59" s="2"/>
      <c r="I59" s="2">
        <v>33</v>
      </c>
      <c r="J59" s="2">
        <v>0</v>
      </c>
      <c r="K59" s="11">
        <v>2392</v>
      </c>
      <c r="L59" s="2">
        <v>9532</v>
      </c>
      <c r="M59" s="9">
        <v>0.25094418799832147</v>
      </c>
      <c r="N59" s="2">
        <v>2392</v>
      </c>
      <c r="O59" s="2">
        <v>2392</v>
      </c>
      <c r="P59" s="2">
        <v>2392</v>
      </c>
      <c r="Q59" s="3">
        <v>3307.5</v>
      </c>
      <c r="R59" s="3">
        <v>3340</v>
      </c>
    </row>
    <row r="60" spans="1:18">
      <c r="A60" s="1">
        <v>1</v>
      </c>
      <c r="B60" s="1">
        <v>35</v>
      </c>
      <c r="C60" s="8" t="s">
        <v>26</v>
      </c>
      <c r="D60" s="1">
        <v>3501710</v>
      </c>
      <c r="E60" s="1" t="s">
        <v>172</v>
      </c>
      <c r="F60" s="2">
        <v>64</v>
      </c>
      <c r="G60" s="2">
        <v>0</v>
      </c>
      <c r="H60" s="2"/>
      <c r="I60" s="2">
        <v>1</v>
      </c>
      <c r="J60" s="2">
        <v>0</v>
      </c>
      <c r="K60" s="11">
        <v>65</v>
      </c>
      <c r="L60" s="2">
        <v>439</v>
      </c>
      <c r="M60" s="9">
        <v>0.1480637813211845</v>
      </c>
      <c r="N60" s="2">
        <v>65</v>
      </c>
      <c r="O60" s="2">
        <v>0</v>
      </c>
      <c r="P60" s="2">
        <v>65</v>
      </c>
      <c r="Q60" s="3">
        <v>65</v>
      </c>
      <c r="R60" s="3">
        <v>65</v>
      </c>
    </row>
    <row r="61" spans="1:18">
      <c r="A61" s="1">
        <v>1</v>
      </c>
      <c r="B61" s="1">
        <v>35</v>
      </c>
      <c r="C61" s="8" t="s">
        <v>26</v>
      </c>
      <c r="D61" s="1">
        <v>3501740</v>
      </c>
      <c r="E61" s="1" t="s">
        <v>173</v>
      </c>
      <c r="F61" s="2">
        <v>663</v>
      </c>
      <c r="G61" s="2">
        <v>3</v>
      </c>
      <c r="H61" s="2"/>
      <c r="I61" s="2">
        <v>8</v>
      </c>
      <c r="J61" s="2">
        <v>0</v>
      </c>
      <c r="K61" s="11">
        <v>674</v>
      </c>
      <c r="L61" s="2">
        <v>3184</v>
      </c>
      <c r="M61" s="9">
        <v>0.21168341708542712</v>
      </c>
      <c r="N61" s="2">
        <v>674</v>
      </c>
      <c r="O61" s="2">
        <v>674</v>
      </c>
      <c r="P61" s="2">
        <v>674</v>
      </c>
      <c r="Q61" s="3">
        <v>807.44959999999992</v>
      </c>
      <c r="R61" s="3">
        <v>762.96639999999991</v>
      </c>
    </row>
    <row r="62" spans="1:18">
      <c r="A62" s="1">
        <v>1</v>
      </c>
      <c r="B62" s="1">
        <v>35</v>
      </c>
      <c r="C62" s="8" t="s">
        <v>26</v>
      </c>
      <c r="D62" s="1">
        <v>3501770</v>
      </c>
      <c r="E62" s="1" t="s">
        <v>174</v>
      </c>
      <c r="F62" s="2">
        <v>264</v>
      </c>
      <c r="G62" s="2">
        <v>0</v>
      </c>
      <c r="H62" s="2"/>
      <c r="I62" s="2">
        <v>2</v>
      </c>
      <c r="J62" s="2">
        <v>0</v>
      </c>
      <c r="K62" s="11">
        <v>266</v>
      </c>
      <c r="L62" s="2">
        <v>648</v>
      </c>
      <c r="M62" s="9">
        <v>0.41049382716049382</v>
      </c>
      <c r="N62" s="2">
        <v>266</v>
      </c>
      <c r="O62" s="2">
        <v>266</v>
      </c>
      <c r="P62" s="2">
        <v>266</v>
      </c>
      <c r="Q62" s="3">
        <v>548.40260000000001</v>
      </c>
      <c r="R62" s="3">
        <v>665.7636</v>
      </c>
    </row>
    <row r="63" spans="1:18">
      <c r="A63" s="1">
        <v>1</v>
      </c>
      <c r="B63" s="1">
        <v>35</v>
      </c>
      <c r="C63" s="8" t="s">
        <v>26</v>
      </c>
      <c r="D63" s="1">
        <v>3501800</v>
      </c>
      <c r="E63" s="1" t="s">
        <v>175</v>
      </c>
      <c r="F63" s="2">
        <v>19</v>
      </c>
      <c r="G63" s="2">
        <v>0</v>
      </c>
      <c r="H63" s="2"/>
      <c r="I63" s="2">
        <v>0</v>
      </c>
      <c r="J63" s="2">
        <v>0</v>
      </c>
      <c r="K63" s="11">
        <v>19</v>
      </c>
      <c r="L63" s="2">
        <v>79</v>
      </c>
      <c r="M63" s="9">
        <v>0.24050632911392406</v>
      </c>
      <c r="N63" s="2">
        <v>19</v>
      </c>
      <c r="O63" s="2">
        <v>19</v>
      </c>
      <c r="P63" s="2">
        <v>19</v>
      </c>
      <c r="Q63" s="3">
        <v>25.168675</v>
      </c>
      <c r="R63" s="3">
        <v>24.645550000000004</v>
      </c>
    </row>
    <row r="64" spans="1:18">
      <c r="A64" s="1">
        <v>1</v>
      </c>
      <c r="B64" s="1">
        <v>35</v>
      </c>
      <c r="C64" s="8" t="s">
        <v>26</v>
      </c>
      <c r="D64" s="1">
        <v>3501830</v>
      </c>
      <c r="E64" s="1" t="s">
        <v>176</v>
      </c>
      <c r="F64" s="2">
        <v>66</v>
      </c>
      <c r="G64" s="2">
        <v>0</v>
      </c>
      <c r="H64" s="2"/>
      <c r="I64" s="2">
        <v>2</v>
      </c>
      <c r="J64" s="2">
        <v>0</v>
      </c>
      <c r="K64" s="11">
        <v>68</v>
      </c>
      <c r="L64" s="2">
        <v>196</v>
      </c>
      <c r="M64" s="9">
        <v>0.34693877551020408</v>
      </c>
      <c r="N64" s="2">
        <v>68</v>
      </c>
      <c r="O64" s="2">
        <v>68</v>
      </c>
      <c r="P64" s="2">
        <v>68</v>
      </c>
      <c r="Q64" s="3">
        <v>121.26049999999999</v>
      </c>
      <c r="R64" s="3">
        <v>137.05780000000001</v>
      </c>
    </row>
    <row r="65" spans="1:18">
      <c r="A65" s="1">
        <v>1</v>
      </c>
      <c r="B65" s="1">
        <v>35</v>
      </c>
      <c r="C65" s="8" t="s">
        <v>26</v>
      </c>
      <c r="D65" s="1">
        <v>3501980</v>
      </c>
      <c r="E65" s="1" t="s">
        <v>177</v>
      </c>
      <c r="F65" s="2">
        <v>87</v>
      </c>
      <c r="G65" s="2">
        <v>0</v>
      </c>
      <c r="H65" s="2"/>
      <c r="I65" s="2">
        <v>0</v>
      </c>
      <c r="J65" s="2">
        <v>0</v>
      </c>
      <c r="K65" s="11">
        <v>87</v>
      </c>
      <c r="L65" s="2">
        <v>352</v>
      </c>
      <c r="M65" s="9">
        <v>0.24715909090909091</v>
      </c>
      <c r="N65" s="2">
        <v>87</v>
      </c>
      <c r="O65" s="2">
        <v>87</v>
      </c>
      <c r="P65" s="2">
        <v>87</v>
      </c>
      <c r="Q65" s="3">
        <v>117.9984</v>
      </c>
      <c r="R65" s="3">
        <v>116.83840000000001</v>
      </c>
    </row>
    <row r="66" spans="1:18">
      <c r="A66" s="1">
        <v>1</v>
      </c>
      <c r="B66" s="1">
        <v>35</v>
      </c>
      <c r="C66" s="8" t="s">
        <v>26</v>
      </c>
      <c r="D66" s="1">
        <v>3501860</v>
      </c>
      <c r="E66" s="1" t="s">
        <v>178</v>
      </c>
      <c r="F66" s="2">
        <v>128</v>
      </c>
      <c r="G66" s="2">
        <v>0</v>
      </c>
      <c r="H66" s="2"/>
      <c r="I66" s="2">
        <v>3</v>
      </c>
      <c r="J66" s="2">
        <v>0</v>
      </c>
      <c r="K66" s="11">
        <v>131</v>
      </c>
      <c r="L66" s="2">
        <v>630</v>
      </c>
      <c r="M66" s="9">
        <v>0.20793650793650795</v>
      </c>
      <c r="N66" s="2">
        <v>131</v>
      </c>
      <c r="O66" s="2">
        <v>131</v>
      </c>
      <c r="P66" s="2">
        <v>131</v>
      </c>
      <c r="Q66" s="3">
        <v>155.6345</v>
      </c>
      <c r="R66" s="3">
        <v>147.423</v>
      </c>
    </row>
    <row r="67" spans="1:18">
      <c r="A67" s="1">
        <v>1</v>
      </c>
      <c r="B67" s="1">
        <v>35</v>
      </c>
      <c r="C67" s="8" t="s">
        <v>26</v>
      </c>
      <c r="D67" s="1">
        <v>3501890</v>
      </c>
      <c r="E67" s="1" t="s">
        <v>179</v>
      </c>
      <c r="F67" s="2">
        <v>914</v>
      </c>
      <c r="G67" s="2">
        <v>0</v>
      </c>
      <c r="H67" s="2"/>
      <c r="I67" s="2">
        <v>13</v>
      </c>
      <c r="J67" s="2">
        <v>0</v>
      </c>
      <c r="K67" s="11">
        <v>927</v>
      </c>
      <c r="L67" s="2">
        <v>4270</v>
      </c>
      <c r="M67" s="9">
        <v>0.21709601873536299</v>
      </c>
      <c r="N67" s="2">
        <v>927</v>
      </c>
      <c r="O67" s="2">
        <v>927</v>
      </c>
      <c r="P67" s="2">
        <v>927</v>
      </c>
      <c r="Q67" s="3">
        <v>1123.3005000000001</v>
      </c>
      <c r="R67" s="3">
        <v>1057.867</v>
      </c>
    </row>
    <row r="68" spans="1:18">
      <c r="A68" s="1">
        <v>1</v>
      </c>
      <c r="B68" s="1">
        <v>35</v>
      </c>
      <c r="C68" s="8" t="s">
        <v>26</v>
      </c>
      <c r="D68" s="1">
        <v>3501920</v>
      </c>
      <c r="E68" s="1" t="s">
        <v>180</v>
      </c>
      <c r="F68" s="2">
        <v>8</v>
      </c>
      <c r="G68" s="2">
        <v>0</v>
      </c>
      <c r="H68" s="2"/>
      <c r="I68" s="2">
        <v>0</v>
      </c>
      <c r="J68" s="2">
        <v>0</v>
      </c>
      <c r="K68" s="11">
        <v>8</v>
      </c>
      <c r="L68" s="2">
        <v>27</v>
      </c>
      <c r="M68" s="9">
        <v>0.29629629629629628</v>
      </c>
      <c r="N68" s="2">
        <v>0</v>
      </c>
      <c r="O68" s="2">
        <v>0</v>
      </c>
      <c r="P68" s="2">
        <v>0</v>
      </c>
      <c r="Q68" s="3">
        <v>0</v>
      </c>
      <c r="R68" s="3">
        <v>0</v>
      </c>
    </row>
    <row r="69" spans="1:18">
      <c r="A69" s="1">
        <v>1</v>
      </c>
      <c r="B69" s="1">
        <v>35</v>
      </c>
      <c r="C69" s="8" t="s">
        <v>26</v>
      </c>
      <c r="D69" s="1">
        <v>3501950</v>
      </c>
      <c r="E69" s="1" t="s">
        <v>181</v>
      </c>
      <c r="F69" s="2">
        <v>100</v>
      </c>
      <c r="G69" s="2">
        <v>0</v>
      </c>
      <c r="H69" s="2"/>
      <c r="I69" s="2">
        <v>1</v>
      </c>
      <c r="J69" s="2">
        <v>0</v>
      </c>
      <c r="K69" s="11">
        <v>101</v>
      </c>
      <c r="L69" s="2">
        <v>303</v>
      </c>
      <c r="M69" s="9">
        <v>0.33333333333333331</v>
      </c>
      <c r="N69" s="2">
        <v>101</v>
      </c>
      <c r="O69" s="2">
        <v>101</v>
      </c>
      <c r="P69" s="2">
        <v>101</v>
      </c>
      <c r="Q69" s="3">
        <v>174.06087500000001</v>
      </c>
      <c r="R69" s="3">
        <v>193.32915000000003</v>
      </c>
    </row>
    <row r="70" spans="1:18">
      <c r="A70" s="1">
        <v>1</v>
      </c>
      <c r="B70" s="1">
        <v>35</v>
      </c>
      <c r="C70" s="8" t="s">
        <v>26</v>
      </c>
      <c r="D70" s="1">
        <v>3502010</v>
      </c>
      <c r="E70" s="1" t="s">
        <v>182</v>
      </c>
      <c r="F70" s="2">
        <v>255</v>
      </c>
      <c r="G70" s="2">
        <v>0</v>
      </c>
      <c r="H70" s="2"/>
      <c r="I70" s="2">
        <v>3</v>
      </c>
      <c r="J70" s="2">
        <v>0</v>
      </c>
      <c r="K70" s="11">
        <v>258</v>
      </c>
      <c r="L70" s="2">
        <v>837</v>
      </c>
      <c r="M70" s="9">
        <v>0.30824372759856633</v>
      </c>
      <c r="N70" s="2">
        <v>258</v>
      </c>
      <c r="O70" s="2">
        <v>258</v>
      </c>
      <c r="P70" s="2">
        <v>258</v>
      </c>
      <c r="Q70" s="3">
        <v>412.5716250000001</v>
      </c>
      <c r="R70" s="3">
        <v>439.5478500000001</v>
      </c>
    </row>
    <row r="71" spans="1:18">
      <c r="A71" s="1">
        <v>1</v>
      </c>
      <c r="B71" s="1">
        <v>35</v>
      </c>
      <c r="C71" s="8" t="s">
        <v>26</v>
      </c>
      <c r="D71" s="1">
        <v>3502040</v>
      </c>
      <c r="E71" s="1" t="s">
        <v>183</v>
      </c>
      <c r="F71" s="2">
        <v>209</v>
      </c>
      <c r="G71" s="2">
        <v>0</v>
      </c>
      <c r="H71" s="2"/>
      <c r="I71" s="2">
        <v>2</v>
      </c>
      <c r="J71" s="2">
        <v>0</v>
      </c>
      <c r="K71" s="11">
        <v>211</v>
      </c>
      <c r="L71" s="2">
        <v>537</v>
      </c>
      <c r="M71" s="9">
        <v>0.3929236499068901</v>
      </c>
      <c r="N71" s="2">
        <v>211</v>
      </c>
      <c r="O71" s="2">
        <v>211</v>
      </c>
      <c r="P71" s="2">
        <v>211</v>
      </c>
      <c r="Q71" s="3">
        <v>416.72252499999996</v>
      </c>
      <c r="R71" s="3">
        <v>495.10964999999999</v>
      </c>
    </row>
    <row r="72" spans="1:18">
      <c r="A72" s="1">
        <v>1</v>
      </c>
      <c r="B72" s="1">
        <v>35</v>
      </c>
      <c r="C72" s="8" t="s">
        <v>26</v>
      </c>
      <c r="D72" s="1">
        <v>3502070</v>
      </c>
      <c r="E72" s="1" t="s">
        <v>184</v>
      </c>
      <c r="F72" s="2">
        <v>287</v>
      </c>
      <c r="G72" s="2">
        <v>0</v>
      </c>
      <c r="H72" s="2"/>
      <c r="I72" s="2">
        <v>1</v>
      </c>
      <c r="J72" s="2">
        <v>0</v>
      </c>
      <c r="K72" s="11">
        <v>288</v>
      </c>
      <c r="L72" s="2">
        <v>1820</v>
      </c>
      <c r="M72" s="9">
        <v>0.15824175824175823</v>
      </c>
      <c r="N72" s="2">
        <v>288</v>
      </c>
      <c r="O72" s="2">
        <v>288</v>
      </c>
      <c r="P72" s="2">
        <v>288</v>
      </c>
      <c r="Q72" s="3">
        <v>291.33299999999997</v>
      </c>
      <c r="R72" s="3">
        <v>290.22199999999998</v>
      </c>
    </row>
    <row r="73" spans="1:18">
      <c r="A73" s="1">
        <v>1</v>
      </c>
      <c r="B73" s="1">
        <v>35</v>
      </c>
      <c r="C73" s="8" t="s">
        <v>26</v>
      </c>
      <c r="D73" s="1">
        <v>3502100</v>
      </c>
      <c r="E73" s="1" t="s">
        <v>185</v>
      </c>
      <c r="F73" s="2">
        <v>1061</v>
      </c>
      <c r="G73" s="2">
        <v>54</v>
      </c>
      <c r="H73" s="2"/>
      <c r="I73" s="2">
        <v>10</v>
      </c>
      <c r="J73" s="2">
        <v>0</v>
      </c>
      <c r="K73" s="11">
        <v>1125</v>
      </c>
      <c r="L73" s="2">
        <v>3424</v>
      </c>
      <c r="M73" s="9">
        <v>0.32856308411214952</v>
      </c>
      <c r="N73" s="2">
        <v>1125</v>
      </c>
      <c r="O73" s="2">
        <v>1125</v>
      </c>
      <c r="P73" s="2">
        <v>1125</v>
      </c>
      <c r="Q73" s="3">
        <v>1913.8620000000001</v>
      </c>
      <c r="R73" s="3">
        <v>2111.1832000000004</v>
      </c>
    </row>
    <row r="74" spans="1:18">
      <c r="A74" s="1">
        <v>1</v>
      </c>
      <c r="B74" s="1">
        <v>35</v>
      </c>
      <c r="C74" s="8" t="s">
        <v>26</v>
      </c>
      <c r="D74" s="1">
        <v>3502130</v>
      </c>
      <c r="E74" s="1" t="s">
        <v>186</v>
      </c>
      <c r="F74" s="2">
        <v>60</v>
      </c>
      <c r="G74" s="2">
        <v>0</v>
      </c>
      <c r="H74" s="2"/>
      <c r="I74" s="2">
        <v>0</v>
      </c>
      <c r="J74" s="2">
        <v>0</v>
      </c>
      <c r="K74" s="11">
        <v>60</v>
      </c>
      <c r="L74" s="2">
        <v>203</v>
      </c>
      <c r="M74" s="9">
        <v>0.29556650246305421</v>
      </c>
      <c r="N74" s="2">
        <v>60</v>
      </c>
      <c r="O74" s="2">
        <v>60</v>
      </c>
      <c r="P74" s="2">
        <v>60</v>
      </c>
      <c r="Q74" s="3">
        <v>92.616975000000025</v>
      </c>
      <c r="R74" s="3">
        <v>96.861350000000016</v>
      </c>
    </row>
    <row r="75" spans="1:18">
      <c r="A75" s="1">
        <v>1</v>
      </c>
      <c r="B75" s="1">
        <v>35</v>
      </c>
      <c r="C75" s="8" t="s">
        <v>26</v>
      </c>
      <c r="D75" s="1">
        <v>3502160</v>
      </c>
      <c r="E75" s="1" t="s">
        <v>187</v>
      </c>
      <c r="F75" s="2">
        <v>249</v>
      </c>
      <c r="G75" s="2">
        <v>0</v>
      </c>
      <c r="H75" s="2"/>
      <c r="I75" s="2">
        <v>2</v>
      </c>
      <c r="J75" s="2">
        <v>0</v>
      </c>
      <c r="K75" s="11">
        <v>251</v>
      </c>
      <c r="L75" s="2">
        <v>572</v>
      </c>
      <c r="M75" s="9">
        <v>0.4388111888111888</v>
      </c>
      <c r="N75" s="2">
        <v>251</v>
      </c>
      <c r="O75" s="2">
        <v>251</v>
      </c>
      <c r="P75" s="2">
        <v>251</v>
      </c>
      <c r="Q75" s="3">
        <v>548.87389999999994</v>
      </c>
      <c r="R75" s="3">
        <v>684.86539999999991</v>
      </c>
    </row>
    <row r="76" spans="1:18">
      <c r="A76" s="1">
        <v>1</v>
      </c>
      <c r="B76" s="1">
        <v>35</v>
      </c>
      <c r="C76" s="8" t="s">
        <v>26</v>
      </c>
      <c r="D76" s="1">
        <v>3502190</v>
      </c>
      <c r="E76" s="1" t="s">
        <v>188</v>
      </c>
      <c r="F76" s="2">
        <v>351</v>
      </c>
      <c r="G76" s="2">
        <v>0</v>
      </c>
      <c r="H76" s="2"/>
      <c r="I76" s="2">
        <v>9</v>
      </c>
      <c r="J76" s="2">
        <v>0</v>
      </c>
      <c r="K76" s="11">
        <v>360</v>
      </c>
      <c r="L76" s="2">
        <v>1298</v>
      </c>
      <c r="M76" s="9">
        <v>0.27734976887519258</v>
      </c>
      <c r="N76" s="2">
        <v>360</v>
      </c>
      <c r="O76" s="2">
        <v>360</v>
      </c>
      <c r="P76" s="2">
        <v>360</v>
      </c>
      <c r="Q76" s="3">
        <v>533.08784999999989</v>
      </c>
      <c r="R76" s="3">
        <v>548.40409999999997</v>
      </c>
    </row>
    <row r="77" spans="1:18">
      <c r="A77" s="1">
        <v>1</v>
      </c>
      <c r="B77" s="1">
        <v>35</v>
      </c>
      <c r="C77" s="8" t="s">
        <v>26</v>
      </c>
      <c r="D77" s="1">
        <v>3502220</v>
      </c>
      <c r="E77" s="1" t="s">
        <v>189</v>
      </c>
      <c r="F77" s="2">
        <v>104</v>
      </c>
      <c r="G77" s="2">
        <v>0</v>
      </c>
      <c r="H77" s="2"/>
      <c r="I77" s="2">
        <v>0</v>
      </c>
      <c r="J77" s="2">
        <v>0</v>
      </c>
      <c r="K77" s="11">
        <v>104</v>
      </c>
      <c r="L77" s="2">
        <v>238</v>
      </c>
      <c r="M77" s="9">
        <v>0.43697478991596639</v>
      </c>
      <c r="N77" s="2">
        <v>104</v>
      </c>
      <c r="O77" s="2">
        <v>104</v>
      </c>
      <c r="P77" s="2">
        <v>104</v>
      </c>
      <c r="Q77" s="3">
        <v>226.62934999999999</v>
      </c>
      <c r="R77" s="3">
        <v>282.33909999999997</v>
      </c>
    </row>
    <row r="78" spans="1:18">
      <c r="A78" s="1">
        <v>1</v>
      </c>
      <c r="B78" s="1">
        <v>35</v>
      </c>
      <c r="C78" s="8" t="s">
        <v>26</v>
      </c>
      <c r="D78" s="1">
        <v>3500010</v>
      </c>
      <c r="E78" s="1" t="s">
        <v>190</v>
      </c>
      <c r="F78" s="2">
        <v>2434</v>
      </c>
      <c r="G78" s="2">
        <v>0</v>
      </c>
      <c r="H78" s="2"/>
      <c r="I78" s="2">
        <v>34</v>
      </c>
      <c r="J78" s="2">
        <v>0</v>
      </c>
      <c r="K78" s="11">
        <v>2468</v>
      </c>
      <c r="L78" s="2">
        <v>18722</v>
      </c>
      <c r="M78" s="9">
        <v>0.13182352312787096</v>
      </c>
      <c r="N78" s="2">
        <v>2468</v>
      </c>
      <c r="O78" s="2">
        <v>0</v>
      </c>
      <c r="P78" s="2">
        <v>2468</v>
      </c>
      <c r="Q78" s="3">
        <v>3459.5</v>
      </c>
      <c r="R78" s="3">
        <v>3511</v>
      </c>
    </row>
    <row r="79" spans="1:18">
      <c r="A79" s="1">
        <v>1</v>
      </c>
      <c r="B79" s="1">
        <v>35</v>
      </c>
      <c r="C79" s="8" t="s">
        <v>26</v>
      </c>
      <c r="D79" s="1">
        <v>3502250</v>
      </c>
      <c r="E79" s="1" t="s">
        <v>191</v>
      </c>
      <c r="F79" s="2">
        <v>3423</v>
      </c>
      <c r="G79" s="2">
        <v>17</v>
      </c>
      <c r="H79" s="2"/>
      <c r="I79" s="2">
        <v>59</v>
      </c>
      <c r="J79" s="2">
        <v>0</v>
      </c>
      <c r="K79" s="11">
        <v>3499</v>
      </c>
      <c r="L79" s="2">
        <v>11545</v>
      </c>
      <c r="M79" s="9">
        <v>0.30307492420961457</v>
      </c>
      <c r="N79" s="2">
        <v>3499</v>
      </c>
      <c r="O79" s="2">
        <v>3499</v>
      </c>
      <c r="P79" s="2">
        <v>3499</v>
      </c>
      <c r="Q79" s="3">
        <v>5521.5</v>
      </c>
      <c r="R79" s="3">
        <v>5830.75</v>
      </c>
    </row>
    <row r="80" spans="1:18">
      <c r="A80" s="1">
        <v>1</v>
      </c>
      <c r="B80" s="1">
        <v>35</v>
      </c>
      <c r="C80" s="8" t="s">
        <v>26</v>
      </c>
      <c r="D80" s="1">
        <v>3502280</v>
      </c>
      <c r="E80" s="1" t="s">
        <v>192</v>
      </c>
      <c r="F80" s="2">
        <v>9</v>
      </c>
      <c r="G80" s="2">
        <v>0</v>
      </c>
      <c r="H80" s="2"/>
      <c r="I80" s="2">
        <v>0</v>
      </c>
      <c r="J80" s="2">
        <v>0</v>
      </c>
      <c r="K80" s="11">
        <v>9</v>
      </c>
      <c r="L80" s="2">
        <v>41</v>
      </c>
      <c r="M80" s="9">
        <v>0.21951219512195122</v>
      </c>
      <c r="N80" s="2">
        <v>0</v>
      </c>
      <c r="O80" s="2">
        <v>0</v>
      </c>
      <c r="P80" s="2">
        <v>0</v>
      </c>
      <c r="Q80" s="3">
        <v>0</v>
      </c>
      <c r="R80" s="3">
        <v>0</v>
      </c>
    </row>
    <row r="81" spans="1:18">
      <c r="A81" s="1">
        <v>1</v>
      </c>
      <c r="B81" s="1">
        <v>35</v>
      </c>
      <c r="C81" s="8" t="s">
        <v>26</v>
      </c>
      <c r="D81" s="1">
        <v>3502310</v>
      </c>
      <c r="E81" s="1" t="s">
        <v>193</v>
      </c>
      <c r="F81" s="2">
        <v>523</v>
      </c>
      <c r="G81" s="2">
        <v>0</v>
      </c>
      <c r="H81" s="2"/>
      <c r="I81" s="2">
        <v>3</v>
      </c>
      <c r="J81" s="2">
        <v>0</v>
      </c>
      <c r="K81" s="11">
        <v>526</v>
      </c>
      <c r="L81" s="2">
        <v>1882</v>
      </c>
      <c r="M81" s="9">
        <v>0.27948990435706694</v>
      </c>
      <c r="N81" s="2">
        <v>526</v>
      </c>
      <c r="O81" s="2">
        <v>526</v>
      </c>
      <c r="P81" s="2">
        <v>526</v>
      </c>
      <c r="Q81" s="3">
        <v>783.00564999999995</v>
      </c>
      <c r="R81" s="3">
        <v>807.22689999999989</v>
      </c>
    </row>
    <row r="82" spans="1:18">
      <c r="A82" s="1">
        <v>1</v>
      </c>
      <c r="B82" s="1">
        <v>35</v>
      </c>
      <c r="C82" s="8" t="s">
        <v>26</v>
      </c>
      <c r="D82" s="1">
        <v>3502340</v>
      </c>
      <c r="E82" s="1" t="s">
        <v>194</v>
      </c>
      <c r="F82" s="2">
        <v>23</v>
      </c>
      <c r="G82" s="2">
        <v>0</v>
      </c>
      <c r="H82" s="2"/>
      <c r="I82" s="2">
        <v>2</v>
      </c>
      <c r="J82" s="2">
        <v>0</v>
      </c>
      <c r="K82" s="11">
        <v>25</v>
      </c>
      <c r="L82" s="2">
        <v>88</v>
      </c>
      <c r="M82" s="9">
        <v>0.28409090909090912</v>
      </c>
      <c r="N82" s="2">
        <v>25</v>
      </c>
      <c r="O82" s="2">
        <v>25</v>
      </c>
      <c r="P82" s="2">
        <v>25</v>
      </c>
      <c r="Q82" s="3">
        <v>37.624600000000001</v>
      </c>
      <c r="R82" s="3">
        <v>38.959600000000009</v>
      </c>
    </row>
    <row r="83" spans="1:18">
      <c r="A83" s="1">
        <v>1</v>
      </c>
      <c r="B83" s="1">
        <v>35</v>
      </c>
      <c r="C83" s="8" t="s">
        <v>26</v>
      </c>
      <c r="D83" s="1">
        <v>3502370</v>
      </c>
      <c r="E83" s="1" t="s">
        <v>195</v>
      </c>
      <c r="F83" s="2">
        <v>3932</v>
      </c>
      <c r="G83" s="2">
        <v>24</v>
      </c>
      <c r="H83" s="2"/>
      <c r="I83" s="2">
        <v>18</v>
      </c>
      <c r="J83" s="2">
        <v>0</v>
      </c>
      <c r="K83" s="11">
        <v>3974</v>
      </c>
      <c r="L83" s="2">
        <v>17194</v>
      </c>
      <c r="M83" s="9">
        <v>0.23112713737350238</v>
      </c>
      <c r="N83" s="2">
        <v>3974</v>
      </c>
      <c r="O83" s="2">
        <v>3974</v>
      </c>
      <c r="P83" s="2">
        <v>3974</v>
      </c>
      <c r="Q83" s="3">
        <v>6471.5</v>
      </c>
      <c r="R83" s="3">
        <v>6899.5</v>
      </c>
    </row>
    <row r="84" spans="1:18">
      <c r="A84" s="1">
        <v>1</v>
      </c>
      <c r="B84" s="1">
        <v>35</v>
      </c>
      <c r="C84" s="8" t="s">
        <v>26</v>
      </c>
      <c r="D84" s="1">
        <v>3502400</v>
      </c>
      <c r="E84" s="1" t="s">
        <v>196</v>
      </c>
      <c r="F84" s="2">
        <v>206</v>
      </c>
      <c r="G84" s="2">
        <v>0</v>
      </c>
      <c r="H84" s="2"/>
      <c r="I84" s="2">
        <v>3</v>
      </c>
      <c r="J84" s="2">
        <v>0</v>
      </c>
      <c r="K84" s="11">
        <v>209</v>
      </c>
      <c r="L84" s="2">
        <v>671</v>
      </c>
      <c r="M84" s="9">
        <v>0.31147540983606559</v>
      </c>
      <c r="N84" s="2">
        <v>209</v>
      </c>
      <c r="O84" s="2">
        <v>209</v>
      </c>
      <c r="P84" s="2">
        <v>209</v>
      </c>
      <c r="Q84" s="3">
        <v>337.79487499999999</v>
      </c>
      <c r="R84" s="3">
        <v>362.13155000000006</v>
      </c>
    </row>
    <row r="85" spans="1:18">
      <c r="A85" s="1">
        <v>1</v>
      </c>
      <c r="B85" s="1">
        <v>35</v>
      </c>
      <c r="C85" s="8" t="s">
        <v>26</v>
      </c>
      <c r="D85" s="1">
        <v>3502430</v>
      </c>
      <c r="E85" s="1" t="s">
        <v>197</v>
      </c>
      <c r="F85" s="2">
        <v>951</v>
      </c>
      <c r="G85" s="2">
        <v>0</v>
      </c>
      <c r="H85" s="2"/>
      <c r="I85" s="2">
        <v>19</v>
      </c>
      <c r="J85" s="2">
        <v>0</v>
      </c>
      <c r="K85" s="11">
        <v>970</v>
      </c>
      <c r="L85" s="2">
        <v>3269</v>
      </c>
      <c r="M85" s="9">
        <v>0.29672682777607834</v>
      </c>
      <c r="N85" s="2">
        <v>970</v>
      </c>
      <c r="O85" s="2">
        <v>970</v>
      </c>
      <c r="P85" s="2">
        <v>970</v>
      </c>
      <c r="Q85" s="3">
        <v>1500.9354250000001</v>
      </c>
      <c r="R85" s="3">
        <v>1571.1810500000001</v>
      </c>
    </row>
    <row r="86" spans="1:18">
      <c r="A86" s="1">
        <v>1</v>
      </c>
      <c r="B86" s="1">
        <v>35</v>
      </c>
      <c r="C86" s="8" t="s">
        <v>26</v>
      </c>
      <c r="D86" s="1">
        <v>3502460</v>
      </c>
      <c r="E86" s="1" t="s">
        <v>198</v>
      </c>
      <c r="F86" s="2">
        <v>639</v>
      </c>
      <c r="G86" s="2">
        <v>0</v>
      </c>
      <c r="H86" s="2"/>
      <c r="I86" s="2">
        <v>5</v>
      </c>
      <c r="J86" s="2">
        <v>0</v>
      </c>
      <c r="K86" s="11">
        <v>644</v>
      </c>
      <c r="L86" s="2">
        <v>1942</v>
      </c>
      <c r="M86" s="9">
        <v>0.33161688980432547</v>
      </c>
      <c r="N86" s="2">
        <v>644</v>
      </c>
      <c r="O86" s="2">
        <v>644</v>
      </c>
      <c r="P86" s="2">
        <v>644</v>
      </c>
      <c r="Q86" s="3">
        <v>1104.76475</v>
      </c>
      <c r="R86" s="3">
        <v>1224.0931000000003</v>
      </c>
    </row>
    <row r="87" spans="1:18">
      <c r="A87" s="1">
        <v>1</v>
      </c>
      <c r="B87" s="1">
        <v>35</v>
      </c>
      <c r="C87" s="8" t="s">
        <v>26</v>
      </c>
      <c r="D87" s="1">
        <v>3502490</v>
      </c>
      <c r="E87" s="1" t="s">
        <v>199</v>
      </c>
      <c r="F87" s="2">
        <v>61</v>
      </c>
      <c r="G87" s="2">
        <v>0</v>
      </c>
      <c r="H87" s="2"/>
      <c r="I87" s="2">
        <v>2</v>
      </c>
      <c r="J87" s="2">
        <v>0</v>
      </c>
      <c r="K87" s="11">
        <v>63</v>
      </c>
      <c r="L87" s="2">
        <v>218</v>
      </c>
      <c r="M87" s="9">
        <v>0.28899082568807338</v>
      </c>
      <c r="N87" s="2">
        <v>63</v>
      </c>
      <c r="O87" s="2">
        <v>63</v>
      </c>
      <c r="P87" s="2">
        <v>63</v>
      </c>
      <c r="Q87" s="3">
        <v>95.87684999999999</v>
      </c>
      <c r="R87" s="3">
        <v>99.718099999999993</v>
      </c>
    </row>
    <row r="88" spans="1:18">
      <c r="A88" s="1">
        <v>1</v>
      </c>
      <c r="B88" s="1">
        <v>35</v>
      </c>
      <c r="C88" s="8" t="s">
        <v>26</v>
      </c>
      <c r="D88" s="1">
        <v>3502520</v>
      </c>
      <c r="E88" s="1" t="s">
        <v>200</v>
      </c>
      <c r="F88" s="2">
        <v>1363</v>
      </c>
      <c r="G88" s="2">
        <v>5</v>
      </c>
      <c r="H88" s="2"/>
      <c r="I88" s="2">
        <v>12</v>
      </c>
      <c r="J88" s="2">
        <v>0</v>
      </c>
      <c r="K88" s="11">
        <v>1380</v>
      </c>
      <c r="L88" s="2">
        <v>3694</v>
      </c>
      <c r="M88" s="9">
        <v>0.37357877639415266</v>
      </c>
      <c r="N88" s="2">
        <v>1380</v>
      </c>
      <c r="O88" s="2">
        <v>1380</v>
      </c>
      <c r="P88" s="2">
        <v>1380</v>
      </c>
      <c r="Q88" s="3">
        <v>2605.2157500000003</v>
      </c>
      <c r="R88" s="3">
        <v>3025.9566999999997</v>
      </c>
    </row>
    <row r="89" spans="1:18">
      <c r="A89" s="1">
        <v>1</v>
      </c>
      <c r="B89" s="1">
        <v>35</v>
      </c>
      <c r="C89" s="8" t="s">
        <v>26</v>
      </c>
      <c r="D89" s="1">
        <v>3502550</v>
      </c>
      <c r="E89" s="1" t="s">
        <v>201</v>
      </c>
      <c r="F89" s="2">
        <v>56</v>
      </c>
      <c r="G89" s="2">
        <v>0</v>
      </c>
      <c r="H89" s="2"/>
      <c r="I89" s="2">
        <v>1</v>
      </c>
      <c r="J89" s="2">
        <v>0</v>
      </c>
      <c r="K89" s="11">
        <v>57</v>
      </c>
      <c r="L89" s="2">
        <v>301</v>
      </c>
      <c r="M89" s="9">
        <v>0.18936877076411959</v>
      </c>
      <c r="N89" s="2">
        <v>57</v>
      </c>
      <c r="O89" s="2">
        <v>57</v>
      </c>
      <c r="P89" s="2">
        <v>57</v>
      </c>
      <c r="Q89" s="3">
        <v>64.578149999999994</v>
      </c>
      <c r="R89" s="3">
        <v>62.052099999999996</v>
      </c>
    </row>
    <row r="90" spans="1:18">
      <c r="A90" s="1">
        <v>1</v>
      </c>
      <c r="B90" s="1">
        <v>35</v>
      </c>
      <c r="C90" s="8" t="s">
        <v>26</v>
      </c>
      <c r="D90" s="1">
        <v>3502580</v>
      </c>
      <c r="E90" s="1" t="s">
        <v>202</v>
      </c>
      <c r="F90" s="2">
        <v>164</v>
      </c>
      <c r="G90" s="2">
        <v>0</v>
      </c>
      <c r="H90" s="2"/>
      <c r="I90" s="2">
        <v>2</v>
      </c>
      <c r="J90" s="2">
        <v>0</v>
      </c>
      <c r="K90" s="11">
        <v>166</v>
      </c>
      <c r="L90" s="2">
        <v>490</v>
      </c>
      <c r="M90" s="9">
        <v>0.33877551020408164</v>
      </c>
      <c r="N90" s="2">
        <v>166</v>
      </c>
      <c r="O90" s="2">
        <v>166</v>
      </c>
      <c r="P90" s="2">
        <v>166</v>
      </c>
      <c r="Q90" s="3">
        <v>290.15125</v>
      </c>
      <c r="R90" s="3">
        <v>324.64450000000005</v>
      </c>
    </row>
    <row r="91" spans="1:18">
      <c r="A91" s="1">
        <v>1</v>
      </c>
      <c r="B91" s="1">
        <v>35</v>
      </c>
      <c r="C91" s="8" t="s">
        <v>26</v>
      </c>
      <c r="D91" s="1">
        <v>3502610</v>
      </c>
      <c r="E91" s="1" t="s">
        <v>203</v>
      </c>
      <c r="F91" s="2">
        <v>534</v>
      </c>
      <c r="G91" s="2">
        <v>0</v>
      </c>
      <c r="H91" s="2"/>
      <c r="I91" s="2">
        <v>7</v>
      </c>
      <c r="J91" s="2">
        <v>0</v>
      </c>
      <c r="K91" s="11">
        <v>541</v>
      </c>
      <c r="L91" s="2">
        <v>1366</v>
      </c>
      <c r="M91" s="9">
        <v>0.39604685212298685</v>
      </c>
      <c r="N91" s="2">
        <v>541</v>
      </c>
      <c r="O91" s="2">
        <v>541</v>
      </c>
      <c r="P91" s="2">
        <v>541</v>
      </c>
      <c r="Q91" s="3">
        <v>1077.1079500000003</v>
      </c>
      <c r="R91" s="3">
        <v>1285.0387000000005</v>
      </c>
    </row>
    <row r="92" spans="1:18">
      <c r="A92" s="1">
        <v>1</v>
      </c>
      <c r="B92" s="1">
        <v>35</v>
      </c>
      <c r="C92" s="8" t="s">
        <v>26</v>
      </c>
      <c r="D92" s="1">
        <v>3502640</v>
      </c>
      <c r="E92" s="1" t="s">
        <v>204</v>
      </c>
      <c r="F92" s="2">
        <v>399</v>
      </c>
      <c r="G92" s="2">
        <v>0</v>
      </c>
      <c r="H92" s="2"/>
      <c r="I92" s="2">
        <v>33</v>
      </c>
      <c r="J92" s="2">
        <v>0</v>
      </c>
      <c r="K92" s="11">
        <v>432</v>
      </c>
      <c r="L92" s="2">
        <v>1109</v>
      </c>
      <c r="M92" s="9">
        <v>0.38954012623985573</v>
      </c>
      <c r="N92" s="2">
        <v>432</v>
      </c>
      <c r="O92" s="2">
        <v>432</v>
      </c>
      <c r="P92" s="2">
        <v>432</v>
      </c>
      <c r="Q92" s="3">
        <v>845.59642500000007</v>
      </c>
      <c r="R92" s="3">
        <v>999.97505000000001</v>
      </c>
    </row>
    <row r="93" spans="1:18">
      <c r="A93" s="1">
        <v>1</v>
      </c>
      <c r="B93" s="1">
        <v>35</v>
      </c>
      <c r="C93" s="8" t="s">
        <v>26</v>
      </c>
      <c r="D93" s="1">
        <v>3502670</v>
      </c>
      <c r="E93" s="1" t="s">
        <v>205</v>
      </c>
      <c r="F93" s="2">
        <v>622</v>
      </c>
      <c r="G93" s="2">
        <v>0</v>
      </c>
      <c r="H93" s="2"/>
      <c r="I93" s="2">
        <v>2</v>
      </c>
      <c r="J93" s="2">
        <v>0</v>
      </c>
      <c r="K93" s="11">
        <v>624</v>
      </c>
      <c r="L93" s="2">
        <v>1799</v>
      </c>
      <c r="M93" s="9">
        <v>0.34685936631461922</v>
      </c>
      <c r="N93" s="2">
        <v>624</v>
      </c>
      <c r="O93" s="2">
        <v>624</v>
      </c>
      <c r="P93" s="2">
        <v>624</v>
      </c>
      <c r="Q93" s="3">
        <v>1112.5338750000001</v>
      </c>
      <c r="R93" s="3">
        <v>1257.35195</v>
      </c>
    </row>
    <row r="94" spans="1:18">
      <c r="A94" s="1">
        <v>1</v>
      </c>
      <c r="B94" s="1">
        <v>35</v>
      </c>
      <c r="C94" s="8" t="s">
        <v>26</v>
      </c>
      <c r="D94" s="1">
        <v>3500001</v>
      </c>
      <c r="E94" s="1" t="s">
        <v>206</v>
      </c>
      <c r="F94" s="2">
        <v>32</v>
      </c>
      <c r="G94" s="2">
        <v>0</v>
      </c>
      <c r="H94" s="2"/>
      <c r="I94" s="2">
        <v>0</v>
      </c>
      <c r="J94" s="2">
        <v>0</v>
      </c>
      <c r="K94" s="11">
        <v>32</v>
      </c>
      <c r="L94" s="2">
        <v>122</v>
      </c>
      <c r="M94" s="9">
        <v>0.26229508196721313</v>
      </c>
      <c r="N94" s="2">
        <v>32</v>
      </c>
      <c r="O94" s="2">
        <v>32</v>
      </c>
      <c r="P94" s="2">
        <v>32</v>
      </c>
      <c r="Q94" s="3">
        <v>45.513650000000013</v>
      </c>
      <c r="R94" s="3">
        <v>46.034900000000007</v>
      </c>
    </row>
    <row r="95" spans="1:18">
      <c r="A95" s="1">
        <v>1</v>
      </c>
      <c r="B95" s="1">
        <v>35</v>
      </c>
      <c r="C95" s="8" t="s">
        <v>26</v>
      </c>
      <c r="D95" s="1">
        <v>3502730</v>
      </c>
      <c r="E95" s="1" t="s">
        <v>207</v>
      </c>
      <c r="F95" s="2">
        <v>65</v>
      </c>
      <c r="G95" s="2">
        <v>0</v>
      </c>
      <c r="H95" s="2"/>
      <c r="I95" s="2">
        <v>1</v>
      </c>
      <c r="J95" s="2">
        <v>0</v>
      </c>
      <c r="K95" s="11">
        <v>66</v>
      </c>
      <c r="L95" s="2">
        <v>76</v>
      </c>
      <c r="M95" s="9">
        <v>0.86842105263157898</v>
      </c>
      <c r="N95" s="2">
        <v>66</v>
      </c>
      <c r="O95" s="2">
        <v>66</v>
      </c>
      <c r="P95" s="2">
        <v>66</v>
      </c>
      <c r="Q95" s="3">
        <v>203.52870000000001</v>
      </c>
      <c r="R95" s="3">
        <v>286.89820000000003</v>
      </c>
    </row>
    <row r="96" spans="1:18">
      <c r="A96" s="1">
        <v>1</v>
      </c>
      <c r="B96" s="1">
        <v>35</v>
      </c>
      <c r="C96" s="8" t="s">
        <v>26</v>
      </c>
      <c r="D96" s="1">
        <v>3501560</v>
      </c>
      <c r="E96" s="1" t="s">
        <v>208</v>
      </c>
      <c r="F96" s="2">
        <v>388</v>
      </c>
      <c r="G96" s="2">
        <v>8</v>
      </c>
      <c r="H96" s="2"/>
      <c r="I96" s="2">
        <v>5</v>
      </c>
      <c r="J96" s="2">
        <v>0</v>
      </c>
      <c r="K96" s="11">
        <v>401</v>
      </c>
      <c r="L96" s="2">
        <v>1738</v>
      </c>
      <c r="M96" s="9">
        <v>0.23072497123130034</v>
      </c>
      <c r="N96" s="2">
        <v>401</v>
      </c>
      <c r="O96" s="2">
        <v>401</v>
      </c>
      <c r="P96" s="2">
        <v>401</v>
      </c>
      <c r="Q96" s="3">
        <v>511.21085000000005</v>
      </c>
      <c r="R96" s="3">
        <v>491.20210000000003</v>
      </c>
    </row>
    <row r="97" spans="1:18">
      <c r="A97" s="1">
        <v>1</v>
      </c>
      <c r="B97" s="1">
        <v>35</v>
      </c>
      <c r="C97" s="8" t="s">
        <v>26</v>
      </c>
      <c r="D97" s="1">
        <v>3502800</v>
      </c>
      <c r="E97" s="1" t="s">
        <v>209</v>
      </c>
      <c r="F97" s="2">
        <v>682</v>
      </c>
      <c r="G97" s="2">
        <v>0</v>
      </c>
      <c r="H97" s="2"/>
      <c r="I97" s="2">
        <v>4</v>
      </c>
      <c r="J97" s="2">
        <v>0</v>
      </c>
      <c r="K97" s="11">
        <v>686</v>
      </c>
      <c r="L97" s="2">
        <v>1713</v>
      </c>
      <c r="M97" s="9">
        <v>0.40046701692936371</v>
      </c>
      <c r="N97" s="2">
        <v>686</v>
      </c>
      <c r="O97" s="2">
        <v>686</v>
      </c>
      <c r="P97" s="2">
        <v>686</v>
      </c>
      <c r="Q97" s="3">
        <v>1381.0087249999999</v>
      </c>
      <c r="R97" s="3">
        <v>1656.9028500000002</v>
      </c>
    </row>
    <row r="98" spans="1:18">
      <c r="A98" s="1">
        <v>3</v>
      </c>
      <c r="B98" s="1">
        <v>35</v>
      </c>
      <c r="C98" s="8" t="s">
        <v>26</v>
      </c>
      <c r="D98" s="1">
        <v>3599998</v>
      </c>
      <c r="E98" s="1" t="s">
        <v>116</v>
      </c>
      <c r="F98" s="2">
        <v>0</v>
      </c>
      <c r="G98" s="2">
        <v>0</v>
      </c>
      <c r="H98" s="2"/>
      <c r="I98" s="2">
        <v>0</v>
      </c>
      <c r="J98" s="2">
        <v>0</v>
      </c>
      <c r="K98" s="2">
        <v>0</v>
      </c>
      <c r="L98" s="2">
        <v>0</v>
      </c>
      <c r="M98" s="9">
        <v>0</v>
      </c>
      <c r="N98" s="2">
        <v>0</v>
      </c>
      <c r="O98" s="2">
        <v>0</v>
      </c>
      <c r="P98" s="2">
        <v>0</v>
      </c>
      <c r="Q98" s="3">
        <v>0</v>
      </c>
      <c r="R98" s="3">
        <v>0</v>
      </c>
    </row>
    <row r="99" spans="1:18">
      <c r="A99" s="1">
        <v>4</v>
      </c>
      <c r="B99" s="1">
        <v>35</v>
      </c>
      <c r="C99" s="8" t="s">
        <v>26</v>
      </c>
      <c r="D99" s="1">
        <v>3599999</v>
      </c>
      <c r="E99" s="1" t="s">
        <v>210</v>
      </c>
      <c r="F99" s="2">
        <v>0</v>
      </c>
      <c r="G99" s="2">
        <v>0</v>
      </c>
      <c r="H99" s="2">
        <v>622</v>
      </c>
      <c r="I99" s="2">
        <v>0</v>
      </c>
      <c r="J99" s="2">
        <v>0</v>
      </c>
      <c r="K99" s="2">
        <v>622</v>
      </c>
      <c r="L99" s="2">
        <v>622</v>
      </c>
      <c r="M99" s="9">
        <v>1</v>
      </c>
      <c r="N99" s="2">
        <v>622</v>
      </c>
      <c r="O99" s="2">
        <v>622</v>
      </c>
      <c r="P99" s="2">
        <v>622</v>
      </c>
      <c r="Q99" s="3">
        <v>622</v>
      </c>
      <c r="R99" s="3">
        <v>622</v>
      </c>
    </row>
    <row r="101" spans="1:18">
      <c r="E101" s="1" t="s">
        <v>118</v>
      </c>
      <c r="K101" s="2">
        <f>SUM(K9:K99)</f>
        <v>103161</v>
      </c>
      <c r="L101" s="2">
        <f>SUM(L9:L99)</f>
        <v>373671</v>
      </c>
    </row>
    <row r="103" spans="1:18">
      <c r="K103" s="2"/>
    </row>
  </sheetData>
  <printOptions horizontalCentered="1"/>
  <pageMargins left="0.25" right="0.25" top="1" bottom="1" header="0.5" footer="0.5"/>
  <pageSetup scale="70" orientation="landscape" horizontalDpi="4294967294" verticalDpi="4294967294" r:id="rId1"/>
  <headerFooter alignWithMargins="0">
    <oddHeader>&amp;R&amp;P</oddHeader>
  </headerFooter>
  <rowBreaks count="1" manualBreakCount="1">
    <brk id="9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0"/>
  <sheetViews>
    <sheetView workbookViewId="0">
      <selection activeCell="K4" sqref="K4:K6"/>
    </sheetView>
  </sheetViews>
  <sheetFormatPr defaultRowHeight="15"/>
  <cols>
    <col min="1" max="1" width="5.140625" customWidth="1"/>
    <col min="2" max="2" width="5.42578125" customWidth="1"/>
    <col min="3" max="3" width="4" customWidth="1"/>
    <col min="5" max="5" width="23" customWidth="1"/>
    <col min="6" max="6" width="10.85546875" customWidth="1"/>
    <col min="12" max="12" width="11.7109375" customWidth="1"/>
    <col min="13" max="13" width="14.85546875" customWidth="1"/>
    <col min="14" max="14" width="14" customWidth="1"/>
    <col min="15" max="15" width="12.85546875" customWidth="1"/>
    <col min="16" max="16" width="13.85546875" customWidth="1"/>
    <col min="17" max="17" width="13.28515625" customWidth="1"/>
    <col min="18" max="18" width="14.28515625" customWidth="1"/>
  </cols>
  <sheetData>
    <row r="1" spans="1:18">
      <c r="A1" s="34"/>
      <c r="B1" s="34"/>
      <c r="C1" s="34"/>
      <c r="D1" s="34"/>
      <c r="E1" s="57" t="s">
        <v>211</v>
      </c>
      <c r="F1" s="35"/>
      <c r="G1" s="35"/>
      <c r="H1" s="35"/>
      <c r="I1" s="35"/>
      <c r="J1" s="35"/>
      <c r="K1" s="35"/>
      <c r="L1" s="35"/>
      <c r="M1" s="58"/>
      <c r="N1" s="35"/>
      <c r="O1" s="35"/>
      <c r="P1" s="35"/>
      <c r="Q1" s="37"/>
      <c r="R1" s="37"/>
    </row>
    <row r="2" spans="1:18">
      <c r="A2" s="34"/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58"/>
      <c r="N2" s="35"/>
      <c r="O2" s="35"/>
      <c r="P2" s="35"/>
      <c r="Q2" s="37"/>
      <c r="R2" s="37"/>
    </row>
    <row r="3" spans="1:18">
      <c r="A3" s="39" t="s">
        <v>2</v>
      </c>
      <c r="B3" s="39" t="s">
        <v>2</v>
      </c>
      <c r="C3" s="39" t="s">
        <v>2</v>
      </c>
      <c r="D3" s="34"/>
      <c r="E3" s="35" t="s">
        <v>1</v>
      </c>
      <c r="F3" s="35"/>
      <c r="G3" s="35"/>
      <c r="H3" s="35"/>
      <c r="I3" s="35"/>
      <c r="J3" s="35"/>
      <c r="K3" s="35"/>
      <c r="L3" s="35"/>
      <c r="M3" s="58"/>
      <c r="N3" s="35"/>
      <c r="O3" s="35"/>
      <c r="P3" s="41" t="s">
        <v>3</v>
      </c>
      <c r="Q3" s="37"/>
      <c r="R3" s="37"/>
    </row>
    <row r="4" spans="1:18">
      <c r="A4" s="34"/>
      <c r="B4" s="17"/>
      <c r="C4" s="17"/>
      <c r="D4" s="34"/>
      <c r="E4" s="34"/>
      <c r="F4" s="35"/>
      <c r="G4" s="35"/>
      <c r="H4" s="35"/>
      <c r="I4" s="35"/>
      <c r="J4" s="35"/>
      <c r="K4" s="59" t="s">
        <v>4</v>
      </c>
      <c r="L4" s="35"/>
      <c r="M4" s="58"/>
      <c r="N4" s="35"/>
      <c r="O4" s="35"/>
      <c r="P4" s="41" t="s">
        <v>5</v>
      </c>
      <c r="Q4" s="37" t="s">
        <v>6</v>
      </c>
      <c r="R4" s="37" t="s">
        <v>6</v>
      </c>
    </row>
    <row r="5" spans="1:18">
      <c r="A5" s="34"/>
      <c r="B5" s="34"/>
      <c r="C5" s="34"/>
      <c r="D5" s="34"/>
      <c r="E5" s="39" t="s">
        <v>212</v>
      </c>
      <c r="F5" s="42">
        <v>2012</v>
      </c>
      <c r="G5" s="35"/>
      <c r="H5" s="35"/>
      <c r="I5" s="35"/>
      <c r="J5" s="35"/>
      <c r="K5" s="59" t="s">
        <v>8</v>
      </c>
      <c r="L5" s="43" t="s">
        <v>9</v>
      </c>
      <c r="M5" s="60" t="s">
        <v>10</v>
      </c>
      <c r="N5" s="41" t="s">
        <v>11</v>
      </c>
      <c r="O5" s="41" t="s">
        <v>12</v>
      </c>
      <c r="P5" s="41" t="s">
        <v>13</v>
      </c>
      <c r="Q5" s="45" t="s">
        <v>14</v>
      </c>
      <c r="R5" s="45" t="s">
        <v>14</v>
      </c>
    </row>
    <row r="6" spans="1:18">
      <c r="A6" s="34" t="s">
        <v>213</v>
      </c>
      <c r="B6" s="34" t="s">
        <v>214</v>
      </c>
      <c r="C6" s="34" t="s">
        <v>215</v>
      </c>
      <c r="D6" s="39" t="s">
        <v>15</v>
      </c>
      <c r="E6" s="39" t="s">
        <v>16</v>
      </c>
      <c r="F6" s="41" t="s">
        <v>17</v>
      </c>
      <c r="G6" s="41" t="s">
        <v>18</v>
      </c>
      <c r="H6" s="41" t="s">
        <v>19</v>
      </c>
      <c r="I6" s="41" t="s">
        <v>20</v>
      </c>
      <c r="J6" s="41" t="s">
        <v>21</v>
      </c>
      <c r="K6" s="59" t="s">
        <v>22</v>
      </c>
      <c r="L6" s="41" t="s">
        <v>23</v>
      </c>
      <c r="M6" s="60" t="s">
        <v>8</v>
      </c>
      <c r="N6" s="41" t="s">
        <v>24</v>
      </c>
      <c r="O6" s="41" t="s">
        <v>24</v>
      </c>
      <c r="P6" s="41" t="s">
        <v>24</v>
      </c>
      <c r="Q6" s="45" t="s">
        <v>5</v>
      </c>
      <c r="R6" s="45" t="s">
        <v>25</v>
      </c>
    </row>
    <row r="7" spans="1:18">
      <c r="A7" s="34"/>
      <c r="B7" s="34"/>
      <c r="C7" s="34"/>
      <c r="D7" s="39"/>
      <c r="E7" s="34"/>
      <c r="F7" s="47"/>
      <c r="G7" s="41"/>
      <c r="H7" s="41"/>
      <c r="I7" s="41"/>
      <c r="J7" s="41"/>
      <c r="K7" s="47"/>
      <c r="L7" s="47"/>
      <c r="M7" s="61"/>
      <c r="N7" s="47"/>
      <c r="O7" s="47"/>
      <c r="P7" s="47"/>
      <c r="Q7" s="62"/>
      <c r="R7" s="62"/>
    </row>
    <row r="8" spans="1:18">
      <c r="A8" s="35">
        <v>1</v>
      </c>
      <c r="B8" s="35">
        <v>35</v>
      </c>
      <c r="C8" s="35" t="s">
        <v>1</v>
      </c>
      <c r="D8" s="40">
        <v>3500030</v>
      </c>
      <c r="E8" s="35" t="s">
        <v>121</v>
      </c>
      <c r="F8" s="35">
        <v>1935</v>
      </c>
      <c r="G8" s="35">
        <v>0</v>
      </c>
      <c r="H8" s="35"/>
      <c r="I8" s="35">
        <v>13</v>
      </c>
      <c r="J8" s="35">
        <v>0</v>
      </c>
      <c r="K8" s="35">
        <v>1948</v>
      </c>
      <c r="L8" s="35">
        <v>6992</v>
      </c>
      <c r="M8" s="36">
        <v>0.27860411899313503</v>
      </c>
      <c r="N8" s="35">
        <v>1948</v>
      </c>
      <c r="O8" s="35">
        <v>1948</v>
      </c>
      <c r="P8" s="35">
        <v>1948</v>
      </c>
      <c r="Q8" s="37">
        <v>2893.5364000000004</v>
      </c>
      <c r="R8" s="37">
        <v>2980.4264000000003</v>
      </c>
    </row>
    <row r="9" spans="1:18">
      <c r="A9" s="35">
        <v>1</v>
      </c>
      <c r="B9" s="35">
        <v>35</v>
      </c>
      <c r="C9" s="35" t="s">
        <v>1</v>
      </c>
      <c r="D9" s="40">
        <v>3500060</v>
      </c>
      <c r="E9" s="35" t="s">
        <v>122</v>
      </c>
      <c r="F9" s="35">
        <v>25723</v>
      </c>
      <c r="G9" s="35">
        <v>320</v>
      </c>
      <c r="H9" s="35"/>
      <c r="I9" s="35">
        <v>454</v>
      </c>
      <c r="J9" s="35">
        <v>0</v>
      </c>
      <c r="K9" s="35">
        <v>26497</v>
      </c>
      <c r="L9" s="35">
        <v>114392</v>
      </c>
      <c r="M9" s="36">
        <v>0.23163333100216799</v>
      </c>
      <c r="N9" s="35">
        <v>26497</v>
      </c>
      <c r="O9" s="35">
        <v>26497</v>
      </c>
      <c r="P9" s="35">
        <v>26497</v>
      </c>
      <c r="Q9" s="37">
        <v>60840.5</v>
      </c>
      <c r="R9" s="37">
        <v>78553</v>
      </c>
    </row>
    <row r="10" spans="1:18">
      <c r="A10" s="35">
        <v>1</v>
      </c>
      <c r="B10" s="35">
        <v>35</v>
      </c>
      <c r="C10" s="35" t="s">
        <v>1</v>
      </c>
      <c r="D10" s="40">
        <v>3500090</v>
      </c>
      <c r="E10" s="35" t="s">
        <v>123</v>
      </c>
      <c r="F10" s="35">
        <v>83</v>
      </c>
      <c r="G10" s="35">
        <v>0</v>
      </c>
      <c r="H10" s="35"/>
      <c r="I10" s="35">
        <v>1</v>
      </c>
      <c r="J10" s="35">
        <v>0</v>
      </c>
      <c r="K10" s="35">
        <v>84</v>
      </c>
      <c r="L10" s="35">
        <v>191</v>
      </c>
      <c r="M10" s="36">
        <v>0.43979057591623039</v>
      </c>
      <c r="N10" s="35">
        <v>84</v>
      </c>
      <c r="O10" s="35">
        <v>84</v>
      </c>
      <c r="P10" s="35">
        <v>84</v>
      </c>
      <c r="Q10" s="37">
        <v>184.02607500000005</v>
      </c>
      <c r="R10" s="37">
        <v>229.80995000000004</v>
      </c>
    </row>
    <row r="11" spans="1:18">
      <c r="A11" s="35">
        <v>1</v>
      </c>
      <c r="B11" s="35">
        <v>35</v>
      </c>
      <c r="C11" s="35" t="s">
        <v>1</v>
      </c>
      <c r="D11" s="40">
        <v>3500120</v>
      </c>
      <c r="E11" s="35" t="s">
        <v>124</v>
      </c>
      <c r="F11" s="35">
        <v>768</v>
      </c>
      <c r="G11" s="35">
        <v>0</v>
      </c>
      <c r="H11" s="35"/>
      <c r="I11" s="35">
        <v>9</v>
      </c>
      <c r="J11" s="35">
        <v>0</v>
      </c>
      <c r="K11" s="35">
        <v>777</v>
      </c>
      <c r="L11" s="35">
        <v>3563</v>
      </c>
      <c r="M11" s="36">
        <v>0.21807465618860511</v>
      </c>
      <c r="N11" s="35">
        <v>777</v>
      </c>
      <c r="O11" s="35">
        <v>777</v>
      </c>
      <c r="P11" s="35">
        <v>777</v>
      </c>
      <c r="Q11" s="37">
        <v>943.41345000000001</v>
      </c>
      <c r="R11" s="37">
        <v>887.94230000000005</v>
      </c>
    </row>
    <row r="12" spans="1:18">
      <c r="A12" s="35">
        <v>1</v>
      </c>
      <c r="B12" s="35">
        <v>35</v>
      </c>
      <c r="C12" s="35" t="s">
        <v>1</v>
      </c>
      <c r="D12" s="40">
        <v>3500150</v>
      </c>
      <c r="E12" s="35" t="s">
        <v>125</v>
      </c>
      <c r="F12" s="35">
        <v>443</v>
      </c>
      <c r="G12" s="35">
        <v>0</v>
      </c>
      <c r="H12" s="35"/>
      <c r="I12" s="35">
        <v>3</v>
      </c>
      <c r="J12" s="35">
        <v>0</v>
      </c>
      <c r="K12" s="35">
        <v>446</v>
      </c>
      <c r="L12" s="35">
        <v>3109</v>
      </c>
      <c r="M12" s="36">
        <v>0.14345448697330332</v>
      </c>
      <c r="N12" s="35">
        <v>446</v>
      </c>
      <c r="O12" s="35">
        <v>0</v>
      </c>
      <c r="P12" s="35">
        <v>446</v>
      </c>
      <c r="Q12" s="37">
        <v>446</v>
      </c>
      <c r="R12" s="37">
        <v>446</v>
      </c>
    </row>
    <row r="13" spans="1:18">
      <c r="A13" s="35">
        <v>1</v>
      </c>
      <c r="B13" s="35">
        <v>35</v>
      </c>
      <c r="C13" s="35" t="s">
        <v>1</v>
      </c>
      <c r="D13" s="40">
        <v>3500180</v>
      </c>
      <c r="E13" s="35" t="s">
        <v>126</v>
      </c>
      <c r="F13" s="35">
        <v>1824</v>
      </c>
      <c r="G13" s="35">
        <v>28</v>
      </c>
      <c r="H13" s="35"/>
      <c r="I13" s="35">
        <v>32</v>
      </c>
      <c r="J13" s="35">
        <v>0</v>
      </c>
      <c r="K13" s="35">
        <v>1884</v>
      </c>
      <c r="L13" s="35">
        <v>5551</v>
      </c>
      <c r="M13" s="36">
        <v>0.33939830661142134</v>
      </c>
      <c r="N13" s="35">
        <v>1884</v>
      </c>
      <c r="O13" s="35">
        <v>1884</v>
      </c>
      <c r="P13" s="35">
        <v>1884</v>
      </c>
      <c r="Q13" s="37">
        <v>3298.2348749999996</v>
      </c>
      <c r="R13" s="37">
        <v>3693.3155499999993</v>
      </c>
    </row>
    <row r="14" spans="1:18">
      <c r="A14" s="35">
        <v>1</v>
      </c>
      <c r="B14" s="35">
        <v>35</v>
      </c>
      <c r="C14" s="35" t="s">
        <v>1</v>
      </c>
      <c r="D14" s="40">
        <v>3500210</v>
      </c>
      <c r="E14" s="35" t="s">
        <v>127</v>
      </c>
      <c r="F14" s="35">
        <v>1106</v>
      </c>
      <c r="G14" s="35">
        <v>0</v>
      </c>
      <c r="H14" s="35"/>
      <c r="I14" s="35">
        <v>19</v>
      </c>
      <c r="J14" s="35">
        <v>0</v>
      </c>
      <c r="K14" s="35">
        <v>1125</v>
      </c>
      <c r="L14" s="35">
        <v>4310</v>
      </c>
      <c r="M14" s="36">
        <v>0.26102088167053367</v>
      </c>
      <c r="N14" s="35">
        <v>1125</v>
      </c>
      <c r="O14" s="35">
        <v>1125</v>
      </c>
      <c r="P14" s="35">
        <v>1125</v>
      </c>
      <c r="Q14" s="37">
        <v>1594.1707500000002</v>
      </c>
      <c r="R14" s="37">
        <v>1609.8395000000003</v>
      </c>
    </row>
    <row r="15" spans="1:18">
      <c r="A15" s="35">
        <v>1</v>
      </c>
      <c r="B15" s="35">
        <v>35</v>
      </c>
      <c r="C15" s="35" t="s">
        <v>1</v>
      </c>
      <c r="D15" s="40">
        <v>3500240</v>
      </c>
      <c r="E15" s="35" t="s">
        <v>128</v>
      </c>
      <c r="F15" s="35">
        <v>1108</v>
      </c>
      <c r="G15" s="35">
        <v>0</v>
      </c>
      <c r="H15" s="35"/>
      <c r="I15" s="35">
        <v>9</v>
      </c>
      <c r="J15" s="35">
        <v>0</v>
      </c>
      <c r="K15" s="35">
        <v>1117</v>
      </c>
      <c r="L15" s="35">
        <v>3677</v>
      </c>
      <c r="M15" s="36">
        <v>0.30378025564318739</v>
      </c>
      <c r="N15" s="35">
        <v>1117</v>
      </c>
      <c r="O15" s="35">
        <v>1117</v>
      </c>
      <c r="P15" s="35">
        <v>1117</v>
      </c>
      <c r="Q15" s="37">
        <v>1759.1166250000001</v>
      </c>
      <c r="R15" s="37">
        <v>1857.1098500000003</v>
      </c>
    </row>
    <row r="16" spans="1:18">
      <c r="A16" s="35">
        <v>1</v>
      </c>
      <c r="B16" s="35">
        <v>35</v>
      </c>
      <c r="C16" s="35" t="s">
        <v>1</v>
      </c>
      <c r="D16" s="40">
        <v>3500270</v>
      </c>
      <c r="E16" s="35" t="s">
        <v>129</v>
      </c>
      <c r="F16" s="35">
        <v>178</v>
      </c>
      <c r="G16" s="35">
        <v>0</v>
      </c>
      <c r="H16" s="35"/>
      <c r="I16" s="35">
        <v>1</v>
      </c>
      <c r="J16" s="35">
        <v>0</v>
      </c>
      <c r="K16" s="35">
        <v>179</v>
      </c>
      <c r="L16" s="35">
        <v>539</v>
      </c>
      <c r="M16" s="36">
        <v>0.33209647495361783</v>
      </c>
      <c r="N16" s="35">
        <v>179</v>
      </c>
      <c r="O16" s="35">
        <v>179</v>
      </c>
      <c r="P16" s="35">
        <v>179</v>
      </c>
      <c r="Q16" s="37">
        <v>307.46637500000014</v>
      </c>
      <c r="R16" s="37">
        <v>340.90895000000023</v>
      </c>
    </row>
    <row r="17" spans="1:18">
      <c r="A17" s="35">
        <v>1</v>
      </c>
      <c r="B17" s="35">
        <v>35</v>
      </c>
      <c r="C17" s="35" t="s">
        <v>1</v>
      </c>
      <c r="D17" s="40">
        <v>3500300</v>
      </c>
      <c r="E17" s="35" t="s">
        <v>130</v>
      </c>
      <c r="F17" s="35">
        <v>1172</v>
      </c>
      <c r="G17" s="35">
        <v>15</v>
      </c>
      <c r="H17" s="35"/>
      <c r="I17" s="35">
        <v>15</v>
      </c>
      <c r="J17" s="35">
        <v>0</v>
      </c>
      <c r="K17" s="35">
        <v>1202</v>
      </c>
      <c r="L17" s="35">
        <v>6173</v>
      </c>
      <c r="M17" s="36">
        <v>0.19471893730763001</v>
      </c>
      <c r="N17" s="35">
        <v>1202</v>
      </c>
      <c r="O17" s="35">
        <v>1202</v>
      </c>
      <c r="P17" s="35">
        <v>1202</v>
      </c>
      <c r="Q17" s="37">
        <v>1457.5</v>
      </c>
      <c r="R17" s="37">
        <v>1457.5</v>
      </c>
    </row>
    <row r="18" spans="1:18">
      <c r="A18" s="35">
        <v>1</v>
      </c>
      <c r="B18" s="35">
        <v>35</v>
      </c>
      <c r="C18" s="35" t="s">
        <v>1</v>
      </c>
      <c r="D18" s="40">
        <v>3500330</v>
      </c>
      <c r="E18" s="35" t="s">
        <v>131</v>
      </c>
      <c r="F18" s="35">
        <v>85</v>
      </c>
      <c r="G18" s="35">
        <v>0</v>
      </c>
      <c r="H18" s="35"/>
      <c r="I18" s="35">
        <v>0</v>
      </c>
      <c r="J18" s="35">
        <v>0</v>
      </c>
      <c r="K18" s="35">
        <v>85</v>
      </c>
      <c r="L18" s="35">
        <v>170</v>
      </c>
      <c r="M18" s="36">
        <v>0.5</v>
      </c>
      <c r="N18" s="35">
        <v>85</v>
      </c>
      <c r="O18" s="35">
        <v>85</v>
      </c>
      <c r="P18" s="35">
        <v>85</v>
      </c>
      <c r="Q18" s="37">
        <v>204.73525000000004</v>
      </c>
      <c r="R18" s="37">
        <v>265.95650000000006</v>
      </c>
    </row>
    <row r="19" spans="1:18">
      <c r="A19" s="35">
        <v>1</v>
      </c>
      <c r="B19" s="35">
        <v>35</v>
      </c>
      <c r="C19" s="35" t="s">
        <v>1</v>
      </c>
      <c r="D19" s="40">
        <v>3500390</v>
      </c>
      <c r="E19" s="35" t="s">
        <v>132</v>
      </c>
      <c r="F19" s="35">
        <v>2728</v>
      </c>
      <c r="G19" s="35">
        <v>7</v>
      </c>
      <c r="H19" s="35"/>
      <c r="I19" s="35">
        <v>21</v>
      </c>
      <c r="J19" s="35">
        <v>0</v>
      </c>
      <c r="K19" s="35">
        <v>2756</v>
      </c>
      <c r="L19" s="35">
        <v>7273</v>
      </c>
      <c r="M19" s="36">
        <v>0.37893578990787846</v>
      </c>
      <c r="N19" s="35">
        <v>2756</v>
      </c>
      <c r="O19" s="35">
        <v>2756</v>
      </c>
      <c r="P19" s="35">
        <v>2756</v>
      </c>
      <c r="Q19" s="37">
        <v>5255.9521250000007</v>
      </c>
      <c r="R19" s="37">
        <v>6133.0376500000011</v>
      </c>
    </row>
    <row r="20" spans="1:18">
      <c r="A20" s="35">
        <v>1</v>
      </c>
      <c r="B20" s="35">
        <v>35</v>
      </c>
      <c r="C20" s="35" t="s">
        <v>1</v>
      </c>
      <c r="D20" s="40">
        <v>3500420</v>
      </c>
      <c r="E20" s="35" t="s">
        <v>133</v>
      </c>
      <c r="F20" s="35">
        <v>79</v>
      </c>
      <c r="G20" s="35">
        <v>0</v>
      </c>
      <c r="H20" s="35"/>
      <c r="I20" s="35">
        <v>0</v>
      </c>
      <c r="J20" s="35">
        <v>0</v>
      </c>
      <c r="K20" s="35">
        <v>79</v>
      </c>
      <c r="L20" s="35">
        <v>378</v>
      </c>
      <c r="M20" s="36">
        <v>0.20899470899470898</v>
      </c>
      <c r="N20" s="35">
        <v>79</v>
      </c>
      <c r="O20" s="35">
        <v>79</v>
      </c>
      <c r="P20" s="35">
        <v>79</v>
      </c>
      <c r="Q20" s="37">
        <v>94.080699999999993</v>
      </c>
      <c r="R20" s="37">
        <v>89.053799999999995</v>
      </c>
    </row>
    <row r="21" spans="1:18">
      <c r="A21" s="35">
        <v>1</v>
      </c>
      <c r="B21" s="35">
        <v>35</v>
      </c>
      <c r="C21" s="35" t="s">
        <v>1</v>
      </c>
      <c r="D21" s="40">
        <v>3500480</v>
      </c>
      <c r="E21" s="35" t="s">
        <v>134</v>
      </c>
      <c r="F21" s="35">
        <v>84</v>
      </c>
      <c r="G21" s="35">
        <v>0</v>
      </c>
      <c r="H21" s="35"/>
      <c r="I21" s="35">
        <v>2</v>
      </c>
      <c r="J21" s="35">
        <v>0</v>
      </c>
      <c r="K21" s="35">
        <v>86</v>
      </c>
      <c r="L21" s="35">
        <v>428</v>
      </c>
      <c r="M21" s="36">
        <v>0.20093457943925233</v>
      </c>
      <c r="N21" s="35">
        <v>86</v>
      </c>
      <c r="O21" s="35">
        <v>86</v>
      </c>
      <c r="P21" s="35">
        <v>86</v>
      </c>
      <c r="Q21" s="37">
        <v>100.48820000000001</v>
      </c>
      <c r="R21" s="37">
        <v>95.658799999999999</v>
      </c>
    </row>
    <row r="22" spans="1:18">
      <c r="A22" s="35">
        <v>1</v>
      </c>
      <c r="B22" s="35">
        <v>35</v>
      </c>
      <c r="C22" s="35" t="s">
        <v>1</v>
      </c>
      <c r="D22" s="40">
        <v>3500510</v>
      </c>
      <c r="E22" s="35" t="s">
        <v>135</v>
      </c>
      <c r="F22" s="35">
        <v>123</v>
      </c>
      <c r="G22" s="35">
        <v>0</v>
      </c>
      <c r="H22" s="35"/>
      <c r="I22" s="35">
        <v>3</v>
      </c>
      <c r="J22" s="35">
        <v>0</v>
      </c>
      <c r="K22" s="35">
        <v>126</v>
      </c>
      <c r="L22" s="35">
        <v>533</v>
      </c>
      <c r="M22" s="36">
        <v>0.23639774859287055</v>
      </c>
      <c r="N22" s="35">
        <v>126</v>
      </c>
      <c r="O22" s="35">
        <v>126</v>
      </c>
      <c r="P22" s="35">
        <v>126</v>
      </c>
      <c r="Q22" s="37">
        <v>164.33422500000003</v>
      </c>
      <c r="R22" s="37">
        <v>159.70985000000002</v>
      </c>
    </row>
    <row r="23" spans="1:18">
      <c r="A23" s="35">
        <v>1</v>
      </c>
      <c r="B23" s="35">
        <v>35</v>
      </c>
      <c r="C23" s="35" t="s">
        <v>1</v>
      </c>
      <c r="D23" s="40">
        <v>3500540</v>
      </c>
      <c r="E23" s="35" t="s">
        <v>136</v>
      </c>
      <c r="F23" s="35">
        <v>136</v>
      </c>
      <c r="G23" s="35">
        <v>0</v>
      </c>
      <c r="H23" s="35"/>
      <c r="I23" s="35">
        <v>1</v>
      </c>
      <c r="J23" s="35">
        <v>0</v>
      </c>
      <c r="K23" s="35">
        <v>137</v>
      </c>
      <c r="L23" s="35">
        <v>337</v>
      </c>
      <c r="M23" s="36">
        <v>0.40652818991097922</v>
      </c>
      <c r="N23" s="35">
        <v>137</v>
      </c>
      <c r="O23" s="35">
        <v>137</v>
      </c>
      <c r="P23" s="35">
        <v>137</v>
      </c>
      <c r="Q23" s="37">
        <v>279.85752499999995</v>
      </c>
      <c r="R23" s="37">
        <v>338.21964999999994</v>
      </c>
    </row>
    <row r="24" spans="1:18">
      <c r="A24" s="35">
        <v>1</v>
      </c>
      <c r="B24" s="35">
        <v>35</v>
      </c>
      <c r="C24" s="35" t="s">
        <v>1</v>
      </c>
      <c r="D24" s="40">
        <v>3500570</v>
      </c>
      <c r="E24" s="35" t="s">
        <v>137</v>
      </c>
      <c r="F24" s="35">
        <v>2307</v>
      </c>
      <c r="G24" s="35">
        <v>0</v>
      </c>
      <c r="H24" s="35"/>
      <c r="I24" s="35">
        <v>34</v>
      </c>
      <c r="J24" s="35">
        <v>0</v>
      </c>
      <c r="K24" s="35">
        <v>2341</v>
      </c>
      <c r="L24" s="35">
        <v>8871</v>
      </c>
      <c r="M24" s="36">
        <v>0.26389358584150602</v>
      </c>
      <c r="N24" s="35">
        <v>2341</v>
      </c>
      <c r="O24" s="35">
        <v>2341</v>
      </c>
      <c r="P24" s="35">
        <v>2341</v>
      </c>
      <c r="Q24" s="37">
        <v>3344.8900749999998</v>
      </c>
      <c r="R24" s="37">
        <v>3389.88195</v>
      </c>
    </row>
    <row r="25" spans="1:18">
      <c r="A25" s="35">
        <v>1</v>
      </c>
      <c r="B25" s="35">
        <v>35</v>
      </c>
      <c r="C25" s="35" t="s">
        <v>1</v>
      </c>
      <c r="D25" s="40">
        <v>3500600</v>
      </c>
      <c r="E25" s="35" t="s">
        <v>138</v>
      </c>
      <c r="F25" s="35">
        <v>432</v>
      </c>
      <c r="G25" s="35">
        <v>0</v>
      </c>
      <c r="H25" s="35"/>
      <c r="I25" s="35">
        <v>9</v>
      </c>
      <c r="J25" s="35">
        <v>0</v>
      </c>
      <c r="K25" s="35">
        <v>441</v>
      </c>
      <c r="L25" s="35">
        <v>1250</v>
      </c>
      <c r="M25" s="36">
        <v>0.3528</v>
      </c>
      <c r="N25" s="35">
        <v>441</v>
      </c>
      <c r="O25" s="35">
        <v>441</v>
      </c>
      <c r="P25" s="35">
        <v>441</v>
      </c>
      <c r="Q25" s="37">
        <v>797.15625000000011</v>
      </c>
      <c r="R25" s="37">
        <v>907.06250000000011</v>
      </c>
    </row>
    <row r="26" spans="1:18">
      <c r="A26" s="35">
        <v>1</v>
      </c>
      <c r="B26" s="35">
        <v>35</v>
      </c>
      <c r="C26" s="35" t="s">
        <v>1</v>
      </c>
      <c r="D26" s="40">
        <v>3500630</v>
      </c>
      <c r="E26" s="35" t="s">
        <v>139</v>
      </c>
      <c r="F26" s="35">
        <v>12</v>
      </c>
      <c r="G26" s="35">
        <v>0</v>
      </c>
      <c r="H26" s="35"/>
      <c r="I26" s="35">
        <v>0</v>
      </c>
      <c r="J26" s="35">
        <v>0</v>
      </c>
      <c r="K26" s="35">
        <v>12</v>
      </c>
      <c r="L26" s="35">
        <v>53</v>
      </c>
      <c r="M26" s="36">
        <v>0.22641509433962265</v>
      </c>
      <c r="N26" s="35">
        <v>12</v>
      </c>
      <c r="O26" s="35">
        <v>12</v>
      </c>
      <c r="P26" s="35">
        <v>12</v>
      </c>
      <c r="Q26" s="37">
        <v>15.018225000000005</v>
      </c>
      <c r="R26" s="37">
        <v>14.293850000000006</v>
      </c>
    </row>
    <row r="27" spans="1:18">
      <c r="A27" s="35">
        <v>1</v>
      </c>
      <c r="B27" s="35">
        <v>35</v>
      </c>
      <c r="C27" s="35" t="s">
        <v>1</v>
      </c>
      <c r="D27" s="40">
        <v>3500660</v>
      </c>
      <c r="E27" s="35" t="s">
        <v>140</v>
      </c>
      <c r="F27" s="35">
        <v>425</v>
      </c>
      <c r="G27" s="35">
        <v>0</v>
      </c>
      <c r="H27" s="35"/>
      <c r="I27" s="35">
        <v>7</v>
      </c>
      <c r="J27" s="35">
        <v>0</v>
      </c>
      <c r="K27" s="35">
        <v>432</v>
      </c>
      <c r="L27" s="35">
        <v>975</v>
      </c>
      <c r="M27" s="36">
        <v>0.44307692307692309</v>
      </c>
      <c r="N27" s="35">
        <v>432</v>
      </c>
      <c r="O27" s="35">
        <v>432</v>
      </c>
      <c r="P27" s="35">
        <v>432</v>
      </c>
      <c r="Q27" s="37">
        <v>952.21687500000007</v>
      </c>
      <c r="R27" s="37">
        <v>1192.3387500000001</v>
      </c>
    </row>
    <row r="28" spans="1:18">
      <c r="A28" s="35">
        <v>1</v>
      </c>
      <c r="B28" s="35">
        <v>35</v>
      </c>
      <c r="C28" s="35" t="s">
        <v>1</v>
      </c>
      <c r="D28" s="40">
        <v>3500690</v>
      </c>
      <c r="E28" s="35" t="s">
        <v>141</v>
      </c>
      <c r="F28" s="35">
        <v>1960</v>
      </c>
      <c r="G28" s="35">
        <v>14</v>
      </c>
      <c r="H28" s="35"/>
      <c r="I28" s="35">
        <v>10</v>
      </c>
      <c r="J28" s="35">
        <v>0</v>
      </c>
      <c r="K28" s="35">
        <v>1984</v>
      </c>
      <c r="L28" s="35">
        <v>4728</v>
      </c>
      <c r="M28" s="36">
        <v>0.41962774957698817</v>
      </c>
      <c r="N28" s="35">
        <v>1984</v>
      </c>
      <c r="O28" s="35">
        <v>1984</v>
      </c>
      <c r="P28" s="35">
        <v>1984</v>
      </c>
      <c r="Q28" s="37">
        <v>4174.0486000000001</v>
      </c>
      <c r="R28" s="37">
        <v>5116.7196000000004</v>
      </c>
    </row>
    <row r="29" spans="1:18">
      <c r="A29" s="35">
        <v>1</v>
      </c>
      <c r="B29" s="35">
        <v>35</v>
      </c>
      <c r="C29" s="35" t="s">
        <v>1</v>
      </c>
      <c r="D29" s="40">
        <v>3500720</v>
      </c>
      <c r="E29" s="35" t="s">
        <v>142</v>
      </c>
      <c r="F29" s="35">
        <v>27</v>
      </c>
      <c r="G29" s="35">
        <v>0</v>
      </c>
      <c r="H29" s="35"/>
      <c r="I29" s="35">
        <v>1</v>
      </c>
      <c r="J29" s="35">
        <v>0</v>
      </c>
      <c r="K29" s="35">
        <v>28</v>
      </c>
      <c r="L29" s="35">
        <v>78</v>
      </c>
      <c r="M29" s="36">
        <v>0.35897435897435898</v>
      </c>
      <c r="N29" s="35">
        <v>28</v>
      </c>
      <c r="O29" s="35">
        <v>28</v>
      </c>
      <c r="P29" s="35">
        <v>28</v>
      </c>
      <c r="Q29" s="37">
        <v>51.307750000000006</v>
      </c>
      <c r="R29" s="37">
        <v>58.767900000000004</v>
      </c>
    </row>
    <row r="30" spans="1:18">
      <c r="A30" s="35">
        <v>1</v>
      </c>
      <c r="B30" s="35">
        <v>35</v>
      </c>
      <c r="C30" s="35" t="s">
        <v>1</v>
      </c>
      <c r="D30" s="40">
        <v>3500750</v>
      </c>
      <c r="E30" s="35" t="s">
        <v>143</v>
      </c>
      <c r="F30" s="35">
        <v>164</v>
      </c>
      <c r="G30" s="35">
        <v>0</v>
      </c>
      <c r="H30" s="35"/>
      <c r="I30" s="35">
        <v>3</v>
      </c>
      <c r="J30" s="35">
        <v>0</v>
      </c>
      <c r="K30" s="35">
        <v>167</v>
      </c>
      <c r="L30" s="35">
        <v>861</v>
      </c>
      <c r="M30" s="36">
        <v>0.19396051103368175</v>
      </c>
      <c r="N30" s="35">
        <v>167</v>
      </c>
      <c r="O30" s="35">
        <v>167</v>
      </c>
      <c r="P30" s="35">
        <v>167</v>
      </c>
      <c r="Q30" s="37">
        <v>191.64214999999999</v>
      </c>
      <c r="R30" s="37">
        <v>183.42809999999997</v>
      </c>
    </row>
    <row r="31" spans="1:18">
      <c r="A31" s="35">
        <v>1</v>
      </c>
      <c r="B31" s="35">
        <v>35</v>
      </c>
      <c r="C31" s="35" t="s">
        <v>1</v>
      </c>
      <c r="D31" s="40">
        <v>3500790</v>
      </c>
      <c r="E31" s="35" t="s">
        <v>144</v>
      </c>
      <c r="F31" s="35">
        <v>23</v>
      </c>
      <c r="G31" s="35">
        <v>0</v>
      </c>
      <c r="H31" s="35"/>
      <c r="I31" s="35">
        <v>0</v>
      </c>
      <c r="J31" s="35">
        <v>0</v>
      </c>
      <c r="K31" s="35">
        <v>23</v>
      </c>
      <c r="L31" s="35">
        <v>121</v>
      </c>
      <c r="M31" s="36">
        <v>0.19008264462809918</v>
      </c>
      <c r="N31" s="35">
        <v>23</v>
      </c>
      <c r="O31" s="35">
        <v>23</v>
      </c>
      <c r="P31" s="35">
        <v>23</v>
      </c>
      <c r="Q31" s="37">
        <v>26.111150000000002</v>
      </c>
      <c r="R31" s="37">
        <v>25.074100000000001</v>
      </c>
    </row>
    <row r="32" spans="1:18">
      <c r="A32" s="35">
        <v>1</v>
      </c>
      <c r="B32" s="35">
        <v>35</v>
      </c>
      <c r="C32" s="35" t="s">
        <v>1</v>
      </c>
      <c r="D32" s="40">
        <v>3500810</v>
      </c>
      <c r="E32" s="35" t="s">
        <v>145</v>
      </c>
      <c r="F32" s="35">
        <v>198</v>
      </c>
      <c r="G32" s="35">
        <v>13</v>
      </c>
      <c r="H32" s="35"/>
      <c r="I32" s="35">
        <v>1</v>
      </c>
      <c r="J32" s="35">
        <v>0</v>
      </c>
      <c r="K32" s="35">
        <v>212</v>
      </c>
      <c r="L32" s="35">
        <v>783</v>
      </c>
      <c r="M32" s="36">
        <v>0.2707535121328225</v>
      </c>
      <c r="N32" s="35">
        <v>212</v>
      </c>
      <c r="O32" s="35">
        <v>212</v>
      </c>
      <c r="P32" s="35">
        <v>212</v>
      </c>
      <c r="Q32" s="37">
        <v>308.66547500000007</v>
      </c>
      <c r="R32" s="37">
        <v>315.32235000000009</v>
      </c>
    </row>
    <row r="33" spans="1:18">
      <c r="A33" s="35">
        <v>1</v>
      </c>
      <c r="B33" s="35">
        <v>35</v>
      </c>
      <c r="C33" s="35" t="s">
        <v>1</v>
      </c>
      <c r="D33" s="40">
        <v>3500840</v>
      </c>
      <c r="E33" s="35" t="s">
        <v>146</v>
      </c>
      <c r="F33" s="35">
        <v>17</v>
      </c>
      <c r="G33" s="35">
        <v>0</v>
      </c>
      <c r="H33" s="35"/>
      <c r="I33" s="35">
        <v>0</v>
      </c>
      <c r="J33" s="35">
        <v>0</v>
      </c>
      <c r="K33" s="35">
        <v>17</v>
      </c>
      <c r="L33" s="35">
        <v>72</v>
      </c>
      <c r="M33" s="36">
        <v>0.2361111111111111</v>
      </c>
      <c r="N33" s="35">
        <v>17</v>
      </c>
      <c r="O33" s="35">
        <v>17</v>
      </c>
      <c r="P33" s="35">
        <v>17</v>
      </c>
      <c r="Q33" s="37">
        <v>22.147400000000001</v>
      </c>
      <c r="R33" s="37">
        <v>21.5124</v>
      </c>
    </row>
    <row r="34" spans="1:18">
      <c r="A34" s="35">
        <v>1</v>
      </c>
      <c r="B34" s="35">
        <v>35</v>
      </c>
      <c r="C34" s="35" t="s">
        <v>1</v>
      </c>
      <c r="D34" s="40">
        <v>3500900</v>
      </c>
      <c r="E34" s="35" t="s">
        <v>147</v>
      </c>
      <c r="F34" s="35">
        <v>1877</v>
      </c>
      <c r="G34" s="35">
        <v>0</v>
      </c>
      <c r="H34" s="35"/>
      <c r="I34" s="35">
        <v>11</v>
      </c>
      <c r="J34" s="35">
        <v>0</v>
      </c>
      <c r="K34" s="35">
        <v>1888</v>
      </c>
      <c r="L34" s="35">
        <v>6348</v>
      </c>
      <c r="M34" s="36">
        <v>0.29741650913673601</v>
      </c>
      <c r="N34" s="35">
        <v>1888</v>
      </c>
      <c r="O34" s="35">
        <v>1888</v>
      </c>
      <c r="P34" s="35">
        <v>1888</v>
      </c>
      <c r="Q34" s="37">
        <v>2925.5791000000004</v>
      </c>
      <c r="R34" s="37">
        <v>3064.1766000000007</v>
      </c>
    </row>
    <row r="35" spans="1:18">
      <c r="A35" s="35">
        <v>1</v>
      </c>
      <c r="B35" s="35">
        <v>35</v>
      </c>
      <c r="C35" s="35" t="s">
        <v>1</v>
      </c>
      <c r="D35" s="40">
        <v>3500930</v>
      </c>
      <c r="E35" s="35" t="s">
        <v>148</v>
      </c>
      <c r="F35" s="35">
        <v>253</v>
      </c>
      <c r="G35" s="35">
        <v>0</v>
      </c>
      <c r="H35" s="35"/>
      <c r="I35" s="35">
        <v>3</v>
      </c>
      <c r="J35" s="35">
        <v>0</v>
      </c>
      <c r="K35" s="35">
        <v>256</v>
      </c>
      <c r="L35" s="35">
        <v>758</v>
      </c>
      <c r="M35" s="36">
        <v>0.33773087071240104</v>
      </c>
      <c r="N35" s="35">
        <v>256</v>
      </c>
      <c r="O35" s="35">
        <v>256</v>
      </c>
      <c r="P35" s="35">
        <v>256</v>
      </c>
      <c r="Q35" s="37">
        <v>446.27275000000003</v>
      </c>
      <c r="R35" s="37">
        <v>498.64190000000002</v>
      </c>
    </row>
    <row r="36" spans="1:18">
      <c r="A36" s="35">
        <v>1</v>
      </c>
      <c r="B36" s="35">
        <v>35</v>
      </c>
      <c r="C36" s="35" t="s">
        <v>1</v>
      </c>
      <c r="D36" s="40">
        <v>3500960</v>
      </c>
      <c r="E36" s="35" t="s">
        <v>149</v>
      </c>
      <c r="F36" s="35">
        <v>75</v>
      </c>
      <c r="G36" s="35">
        <v>0</v>
      </c>
      <c r="H36" s="35"/>
      <c r="I36" s="35">
        <v>2</v>
      </c>
      <c r="J36" s="35">
        <v>0</v>
      </c>
      <c r="K36" s="35">
        <v>77</v>
      </c>
      <c r="L36" s="35">
        <v>650</v>
      </c>
      <c r="M36" s="36">
        <v>0.11846153846153847</v>
      </c>
      <c r="N36" s="35">
        <v>77</v>
      </c>
      <c r="O36" s="35">
        <v>0</v>
      </c>
      <c r="P36" s="35">
        <v>77</v>
      </c>
      <c r="Q36" s="37">
        <v>77</v>
      </c>
      <c r="R36" s="37">
        <v>77</v>
      </c>
    </row>
    <row r="37" spans="1:18">
      <c r="A37" s="35">
        <v>1</v>
      </c>
      <c r="B37" s="35">
        <v>35</v>
      </c>
      <c r="C37" s="35" t="s">
        <v>1</v>
      </c>
      <c r="D37" s="40">
        <v>3500990</v>
      </c>
      <c r="E37" s="35" t="s">
        <v>150</v>
      </c>
      <c r="F37" s="35">
        <v>2463</v>
      </c>
      <c r="G37" s="35">
        <v>34</v>
      </c>
      <c r="H37" s="35"/>
      <c r="I37" s="35">
        <v>19</v>
      </c>
      <c r="J37" s="35">
        <v>0</v>
      </c>
      <c r="K37" s="35">
        <v>2516</v>
      </c>
      <c r="L37" s="35">
        <v>12238</v>
      </c>
      <c r="M37" s="36">
        <v>0.20558914855368524</v>
      </c>
      <c r="N37" s="35">
        <v>2516</v>
      </c>
      <c r="O37" s="35">
        <v>2516</v>
      </c>
      <c r="P37" s="35">
        <v>2516</v>
      </c>
      <c r="Q37" s="37">
        <v>3555.5</v>
      </c>
      <c r="R37" s="37">
        <v>3619</v>
      </c>
    </row>
    <row r="38" spans="1:18">
      <c r="A38" s="35">
        <v>1</v>
      </c>
      <c r="B38" s="35">
        <v>35</v>
      </c>
      <c r="C38" s="35" t="s">
        <v>1</v>
      </c>
      <c r="D38" s="40">
        <v>3501020</v>
      </c>
      <c r="E38" s="35" t="s">
        <v>151</v>
      </c>
      <c r="F38" s="35">
        <v>36</v>
      </c>
      <c r="G38" s="35">
        <v>0</v>
      </c>
      <c r="H38" s="35"/>
      <c r="I38" s="35">
        <v>0</v>
      </c>
      <c r="J38" s="35">
        <v>0</v>
      </c>
      <c r="K38" s="35">
        <v>36</v>
      </c>
      <c r="L38" s="35">
        <v>130</v>
      </c>
      <c r="M38" s="36">
        <v>0.27692307692307694</v>
      </c>
      <c r="N38" s="35">
        <v>36</v>
      </c>
      <c r="O38" s="35">
        <v>36</v>
      </c>
      <c r="P38" s="35">
        <v>36</v>
      </c>
      <c r="Q38" s="37">
        <v>53.252250000000004</v>
      </c>
      <c r="R38" s="37">
        <v>54.758500000000005</v>
      </c>
    </row>
    <row r="39" spans="1:18">
      <c r="A39" s="35">
        <v>1</v>
      </c>
      <c r="B39" s="35">
        <v>35</v>
      </c>
      <c r="C39" s="35" t="s">
        <v>1</v>
      </c>
      <c r="D39" s="40">
        <v>3501050</v>
      </c>
      <c r="E39" s="35" t="s">
        <v>152</v>
      </c>
      <c r="F39" s="35">
        <v>97</v>
      </c>
      <c r="G39" s="35">
        <v>0</v>
      </c>
      <c r="H39" s="35"/>
      <c r="I39" s="35">
        <v>0</v>
      </c>
      <c r="J39" s="35">
        <v>0</v>
      </c>
      <c r="K39" s="35">
        <v>97</v>
      </c>
      <c r="L39" s="35">
        <v>287</v>
      </c>
      <c r="M39" s="36">
        <v>0.33797909407665505</v>
      </c>
      <c r="N39" s="35">
        <v>97</v>
      </c>
      <c r="O39" s="35">
        <v>97</v>
      </c>
      <c r="P39" s="35">
        <v>97</v>
      </c>
      <c r="Q39" s="37">
        <v>169.20287500000001</v>
      </c>
      <c r="R39" s="37">
        <v>189.12035</v>
      </c>
    </row>
    <row r="40" spans="1:18">
      <c r="A40" s="35">
        <v>1</v>
      </c>
      <c r="B40" s="35">
        <v>35</v>
      </c>
      <c r="C40" s="35" t="s">
        <v>1</v>
      </c>
      <c r="D40" s="40">
        <v>3501080</v>
      </c>
      <c r="E40" s="35" t="s">
        <v>153</v>
      </c>
      <c r="F40" s="35">
        <v>6932</v>
      </c>
      <c r="G40" s="35">
        <v>0</v>
      </c>
      <c r="H40" s="35"/>
      <c r="I40" s="35">
        <v>49</v>
      </c>
      <c r="J40" s="35">
        <v>0</v>
      </c>
      <c r="K40" s="35">
        <v>6981</v>
      </c>
      <c r="L40" s="35">
        <v>14990</v>
      </c>
      <c r="M40" s="36">
        <v>0.4657104736490994</v>
      </c>
      <c r="N40" s="35">
        <v>6981</v>
      </c>
      <c r="O40" s="35">
        <v>6981</v>
      </c>
      <c r="P40" s="35">
        <v>6981</v>
      </c>
      <c r="Q40" s="37">
        <v>15996.831749999998</v>
      </c>
      <c r="R40" s="37">
        <v>20367.105499999998</v>
      </c>
    </row>
    <row r="41" spans="1:18">
      <c r="A41" s="35">
        <v>1</v>
      </c>
      <c r="B41" s="35">
        <v>35</v>
      </c>
      <c r="C41" s="35" t="s">
        <v>1</v>
      </c>
      <c r="D41" s="40">
        <v>3501110</v>
      </c>
      <c r="E41" s="35" t="s">
        <v>154</v>
      </c>
      <c r="F41" s="35">
        <v>6179</v>
      </c>
      <c r="G41" s="35">
        <v>0</v>
      </c>
      <c r="H41" s="35"/>
      <c r="I41" s="35">
        <v>46</v>
      </c>
      <c r="J41" s="35">
        <v>0</v>
      </c>
      <c r="K41" s="35">
        <v>6225</v>
      </c>
      <c r="L41" s="35">
        <v>14377</v>
      </c>
      <c r="M41" s="36">
        <v>0.43298323711483622</v>
      </c>
      <c r="N41" s="35">
        <v>6225</v>
      </c>
      <c r="O41" s="35">
        <v>6225</v>
      </c>
      <c r="P41" s="35">
        <v>6225</v>
      </c>
      <c r="Q41" s="37">
        <v>13460.580524999998</v>
      </c>
      <c r="R41" s="37">
        <v>16711.097649999996</v>
      </c>
    </row>
    <row r="42" spans="1:18">
      <c r="A42" s="35">
        <v>1</v>
      </c>
      <c r="B42" s="35">
        <v>35</v>
      </c>
      <c r="C42" s="35" t="s">
        <v>1</v>
      </c>
      <c r="D42" s="40">
        <v>3501140</v>
      </c>
      <c r="E42" s="35" t="s">
        <v>155</v>
      </c>
      <c r="F42" s="35">
        <v>13</v>
      </c>
      <c r="G42" s="35">
        <v>0</v>
      </c>
      <c r="H42" s="35"/>
      <c r="I42" s="35">
        <v>0</v>
      </c>
      <c r="J42" s="35">
        <v>0</v>
      </c>
      <c r="K42" s="35">
        <v>13</v>
      </c>
      <c r="L42" s="35">
        <v>49</v>
      </c>
      <c r="M42" s="36">
        <v>0.26530612244897961</v>
      </c>
      <c r="N42" s="35">
        <v>13</v>
      </c>
      <c r="O42" s="35">
        <v>13</v>
      </c>
      <c r="P42" s="35">
        <v>13</v>
      </c>
      <c r="Q42" s="37">
        <v>18.648925000000006</v>
      </c>
      <c r="R42" s="37">
        <v>18.932050000000004</v>
      </c>
    </row>
    <row r="43" spans="1:18">
      <c r="A43" s="35">
        <v>1</v>
      </c>
      <c r="B43" s="35">
        <v>35</v>
      </c>
      <c r="C43" s="35" t="s">
        <v>1</v>
      </c>
      <c r="D43" s="40">
        <v>3501170</v>
      </c>
      <c r="E43" s="35" t="s">
        <v>156</v>
      </c>
      <c r="F43" s="35">
        <v>1688</v>
      </c>
      <c r="G43" s="35">
        <v>0</v>
      </c>
      <c r="H43" s="35"/>
      <c r="I43" s="35">
        <v>19</v>
      </c>
      <c r="J43" s="35">
        <v>0</v>
      </c>
      <c r="K43" s="35">
        <v>1707</v>
      </c>
      <c r="L43" s="35">
        <v>4812</v>
      </c>
      <c r="M43" s="36">
        <v>0.35473815461346636</v>
      </c>
      <c r="N43" s="35">
        <v>1707</v>
      </c>
      <c r="O43" s="35">
        <v>1707</v>
      </c>
      <c r="P43" s="35">
        <v>1707</v>
      </c>
      <c r="Q43" s="37">
        <v>3099.0435000000016</v>
      </c>
      <c r="R43" s="37">
        <v>3533.7966000000019</v>
      </c>
    </row>
    <row r="44" spans="1:18">
      <c r="A44" s="35">
        <v>1</v>
      </c>
      <c r="B44" s="35">
        <v>35</v>
      </c>
      <c r="C44" s="35" t="s">
        <v>1</v>
      </c>
      <c r="D44" s="40">
        <v>3501200</v>
      </c>
      <c r="E44" s="35" t="s">
        <v>157</v>
      </c>
      <c r="F44" s="35">
        <v>128</v>
      </c>
      <c r="G44" s="35">
        <v>0</v>
      </c>
      <c r="H44" s="35"/>
      <c r="I44" s="35">
        <v>2</v>
      </c>
      <c r="J44" s="35">
        <v>0</v>
      </c>
      <c r="K44" s="35">
        <v>130</v>
      </c>
      <c r="L44" s="35">
        <v>537</v>
      </c>
      <c r="M44" s="36">
        <v>0.24208566108007448</v>
      </c>
      <c r="N44" s="35">
        <v>130</v>
      </c>
      <c r="O44" s="35">
        <v>130</v>
      </c>
      <c r="P44" s="35">
        <v>130</v>
      </c>
      <c r="Q44" s="37">
        <v>173.20352500000001</v>
      </c>
      <c r="R44" s="37">
        <v>170.07165000000001</v>
      </c>
    </row>
    <row r="45" spans="1:18">
      <c r="A45" s="35">
        <v>1</v>
      </c>
      <c r="B45" s="35">
        <v>35</v>
      </c>
      <c r="C45" s="35" t="s">
        <v>1</v>
      </c>
      <c r="D45" s="40">
        <v>3501230</v>
      </c>
      <c r="E45" s="35" t="s">
        <v>158</v>
      </c>
      <c r="F45" s="35">
        <v>546</v>
      </c>
      <c r="G45" s="35">
        <v>0</v>
      </c>
      <c r="H45" s="35"/>
      <c r="I45" s="35">
        <v>4</v>
      </c>
      <c r="J45" s="35">
        <v>0</v>
      </c>
      <c r="K45" s="35">
        <v>550</v>
      </c>
      <c r="L45" s="35">
        <v>1443</v>
      </c>
      <c r="M45" s="36">
        <v>0.38115038115038113</v>
      </c>
      <c r="N45" s="35">
        <v>550</v>
      </c>
      <c r="O45" s="35">
        <v>550</v>
      </c>
      <c r="P45" s="35">
        <v>550</v>
      </c>
      <c r="Q45" s="37">
        <v>1053.1933750000001</v>
      </c>
      <c r="R45" s="37">
        <v>1231.20615</v>
      </c>
    </row>
    <row r="46" spans="1:18">
      <c r="A46" s="35">
        <v>1</v>
      </c>
      <c r="B46" s="35">
        <v>35</v>
      </c>
      <c r="C46" s="35" t="s">
        <v>1</v>
      </c>
      <c r="D46" s="40">
        <v>3501260</v>
      </c>
      <c r="E46" s="35" t="s">
        <v>159</v>
      </c>
      <c r="F46" s="35">
        <v>1862</v>
      </c>
      <c r="G46" s="35">
        <v>22</v>
      </c>
      <c r="H46" s="35"/>
      <c r="I46" s="35">
        <v>44</v>
      </c>
      <c r="J46" s="35">
        <v>0</v>
      </c>
      <c r="K46" s="35">
        <v>1928</v>
      </c>
      <c r="L46" s="35">
        <v>9011</v>
      </c>
      <c r="M46" s="36">
        <v>0.21396071468205527</v>
      </c>
      <c r="N46" s="35">
        <v>1928</v>
      </c>
      <c r="O46" s="35">
        <v>1928</v>
      </c>
      <c r="P46" s="35">
        <v>1928</v>
      </c>
      <c r="Q46" s="37">
        <v>2546.5</v>
      </c>
      <c r="R46" s="37">
        <v>2546.5</v>
      </c>
    </row>
    <row r="47" spans="1:18">
      <c r="A47" s="35">
        <v>1</v>
      </c>
      <c r="B47" s="35">
        <v>35</v>
      </c>
      <c r="C47" s="35" t="s">
        <v>1</v>
      </c>
      <c r="D47" s="40">
        <v>3501290</v>
      </c>
      <c r="E47" s="35" t="s">
        <v>160</v>
      </c>
      <c r="F47" s="35">
        <v>50</v>
      </c>
      <c r="G47" s="35">
        <v>0</v>
      </c>
      <c r="H47" s="35"/>
      <c r="I47" s="35">
        <v>0</v>
      </c>
      <c r="J47" s="35">
        <v>0</v>
      </c>
      <c r="K47" s="35">
        <v>50</v>
      </c>
      <c r="L47" s="35">
        <v>170</v>
      </c>
      <c r="M47" s="36">
        <v>0.29411764705882354</v>
      </c>
      <c r="N47" s="35">
        <v>50</v>
      </c>
      <c r="O47" s="35">
        <v>50</v>
      </c>
      <c r="P47" s="35">
        <v>50</v>
      </c>
      <c r="Q47" s="37">
        <v>76.945250000000001</v>
      </c>
      <c r="R47" s="37">
        <v>80.376500000000007</v>
      </c>
    </row>
    <row r="48" spans="1:18">
      <c r="A48" s="35">
        <v>1</v>
      </c>
      <c r="B48" s="35">
        <v>35</v>
      </c>
      <c r="C48" s="35" t="s">
        <v>1</v>
      </c>
      <c r="D48" s="40">
        <v>3501320</v>
      </c>
      <c r="E48" s="35" t="s">
        <v>161</v>
      </c>
      <c r="F48" s="35">
        <v>8</v>
      </c>
      <c r="G48" s="35">
        <v>0</v>
      </c>
      <c r="H48" s="35"/>
      <c r="I48" s="35">
        <v>0</v>
      </c>
      <c r="J48" s="35">
        <v>0</v>
      </c>
      <c r="K48" s="35">
        <v>8</v>
      </c>
      <c r="L48" s="35">
        <v>34</v>
      </c>
      <c r="M48" s="36">
        <v>0.23529411764705882</v>
      </c>
      <c r="N48" s="35">
        <v>0</v>
      </c>
      <c r="O48" s="35">
        <v>0</v>
      </c>
      <c r="P48" s="35">
        <v>0</v>
      </c>
      <c r="Q48" s="37">
        <v>0</v>
      </c>
      <c r="R48" s="37">
        <v>0</v>
      </c>
    </row>
    <row r="49" spans="1:18">
      <c r="A49" s="35">
        <v>1</v>
      </c>
      <c r="B49" s="35">
        <v>35</v>
      </c>
      <c r="C49" s="35" t="s">
        <v>1</v>
      </c>
      <c r="D49" s="40">
        <v>3501350</v>
      </c>
      <c r="E49" s="35" t="s">
        <v>162</v>
      </c>
      <c r="F49" s="35">
        <v>55</v>
      </c>
      <c r="G49" s="35">
        <v>0</v>
      </c>
      <c r="H49" s="35"/>
      <c r="I49" s="35">
        <v>1</v>
      </c>
      <c r="J49" s="35">
        <v>0</v>
      </c>
      <c r="K49" s="35">
        <v>56</v>
      </c>
      <c r="L49" s="35">
        <v>423</v>
      </c>
      <c r="M49" s="36">
        <v>0.13238770685579196</v>
      </c>
      <c r="N49" s="35">
        <v>56</v>
      </c>
      <c r="O49" s="35">
        <v>0</v>
      </c>
      <c r="P49" s="35">
        <v>56</v>
      </c>
      <c r="Q49" s="37">
        <v>56</v>
      </c>
      <c r="R49" s="37">
        <v>56</v>
      </c>
    </row>
    <row r="50" spans="1:18">
      <c r="A50" s="35">
        <v>1</v>
      </c>
      <c r="B50" s="35">
        <v>35</v>
      </c>
      <c r="C50" s="35" t="s">
        <v>1</v>
      </c>
      <c r="D50" s="40">
        <v>3501380</v>
      </c>
      <c r="E50" s="35" t="s">
        <v>163</v>
      </c>
      <c r="F50" s="35">
        <v>88</v>
      </c>
      <c r="G50" s="35">
        <v>0</v>
      </c>
      <c r="H50" s="35"/>
      <c r="I50" s="35">
        <v>1</v>
      </c>
      <c r="J50" s="35">
        <v>0</v>
      </c>
      <c r="K50" s="35">
        <v>89</v>
      </c>
      <c r="L50" s="35">
        <v>243</v>
      </c>
      <c r="M50" s="36">
        <v>0.36625514403292181</v>
      </c>
      <c r="N50" s="35">
        <v>89</v>
      </c>
      <c r="O50" s="35">
        <v>89</v>
      </c>
      <c r="P50" s="35">
        <v>89</v>
      </c>
      <c r="Q50" s="37">
        <v>165.59337500000001</v>
      </c>
      <c r="R50" s="37">
        <v>191.04615000000001</v>
      </c>
    </row>
    <row r="51" spans="1:18">
      <c r="A51" s="35">
        <v>1</v>
      </c>
      <c r="B51" s="35">
        <v>35</v>
      </c>
      <c r="C51" s="35" t="s">
        <v>1</v>
      </c>
      <c r="D51" s="40">
        <v>3501410</v>
      </c>
      <c r="E51" s="35" t="s">
        <v>164</v>
      </c>
      <c r="F51" s="35">
        <v>168</v>
      </c>
      <c r="G51" s="35">
        <v>0</v>
      </c>
      <c r="H51" s="35"/>
      <c r="I51" s="35">
        <v>3</v>
      </c>
      <c r="J51" s="35">
        <v>0</v>
      </c>
      <c r="K51" s="35">
        <v>171</v>
      </c>
      <c r="L51" s="35">
        <v>812</v>
      </c>
      <c r="M51" s="36">
        <v>0.2105911330049261</v>
      </c>
      <c r="N51" s="35">
        <v>171</v>
      </c>
      <c r="O51" s="35">
        <v>171</v>
      </c>
      <c r="P51" s="35">
        <v>171</v>
      </c>
      <c r="Q51" s="37">
        <v>204.36779999999996</v>
      </c>
      <c r="R51" s="37">
        <v>193.24519999999995</v>
      </c>
    </row>
    <row r="52" spans="1:18">
      <c r="A52" s="35">
        <v>1</v>
      </c>
      <c r="B52" s="35">
        <v>35</v>
      </c>
      <c r="C52" s="35" t="s">
        <v>1</v>
      </c>
      <c r="D52" s="40">
        <v>3501470</v>
      </c>
      <c r="E52" s="35" t="s">
        <v>165</v>
      </c>
      <c r="F52" s="35">
        <v>37</v>
      </c>
      <c r="G52" s="35">
        <v>0</v>
      </c>
      <c r="H52" s="35"/>
      <c r="I52" s="35">
        <v>1</v>
      </c>
      <c r="J52" s="35">
        <v>0</v>
      </c>
      <c r="K52" s="35">
        <v>38</v>
      </c>
      <c r="L52" s="35">
        <v>161</v>
      </c>
      <c r="M52" s="36">
        <v>0.2360248447204969</v>
      </c>
      <c r="N52" s="35">
        <v>38</v>
      </c>
      <c r="O52" s="35">
        <v>38</v>
      </c>
      <c r="P52" s="35">
        <v>38</v>
      </c>
      <c r="Q52" s="37">
        <v>49.489325000000001</v>
      </c>
      <c r="R52" s="37">
        <v>48.062449999999998</v>
      </c>
    </row>
    <row r="53" spans="1:18">
      <c r="A53" s="35">
        <v>1</v>
      </c>
      <c r="B53" s="35">
        <v>35</v>
      </c>
      <c r="C53" s="35" t="s">
        <v>1</v>
      </c>
      <c r="D53" s="40">
        <v>3501500</v>
      </c>
      <c r="E53" s="35" t="s">
        <v>166</v>
      </c>
      <c r="F53" s="35">
        <v>8395</v>
      </c>
      <c r="G53" s="35">
        <v>21</v>
      </c>
      <c r="H53" s="35"/>
      <c r="I53" s="35">
        <v>59</v>
      </c>
      <c r="J53" s="35">
        <v>0</v>
      </c>
      <c r="K53" s="35">
        <v>8475</v>
      </c>
      <c r="L53" s="35">
        <v>25829</v>
      </c>
      <c r="M53" s="36">
        <v>0.32811955553834837</v>
      </c>
      <c r="N53" s="35">
        <v>8475</v>
      </c>
      <c r="O53" s="35">
        <v>8475</v>
      </c>
      <c r="P53" s="35">
        <v>8475</v>
      </c>
      <c r="Q53" s="37">
        <v>15785.5</v>
      </c>
      <c r="R53" s="37">
        <v>17728.75</v>
      </c>
    </row>
    <row r="54" spans="1:18">
      <c r="A54" s="35">
        <v>1</v>
      </c>
      <c r="B54" s="35">
        <v>35</v>
      </c>
      <c r="C54" s="35" t="s">
        <v>1</v>
      </c>
      <c r="D54" s="40">
        <v>3501530</v>
      </c>
      <c r="E54" s="35" t="s">
        <v>167</v>
      </c>
      <c r="F54" s="35">
        <v>713</v>
      </c>
      <c r="G54" s="35">
        <v>0</v>
      </c>
      <c r="H54" s="35"/>
      <c r="I54" s="35">
        <v>2</v>
      </c>
      <c r="J54" s="35">
        <v>0</v>
      </c>
      <c r="K54" s="35">
        <v>715</v>
      </c>
      <c r="L54" s="35">
        <v>2046</v>
      </c>
      <c r="M54" s="36">
        <v>0.34946236559139787</v>
      </c>
      <c r="N54" s="35">
        <v>715</v>
      </c>
      <c r="O54" s="35">
        <v>715</v>
      </c>
      <c r="P54" s="35">
        <v>715</v>
      </c>
      <c r="Q54" s="37">
        <v>1282.5917499999998</v>
      </c>
      <c r="R54" s="37">
        <v>1453.9502999999997</v>
      </c>
    </row>
    <row r="55" spans="1:18">
      <c r="A55" s="35">
        <v>1</v>
      </c>
      <c r="B55" s="35">
        <v>35</v>
      </c>
      <c r="C55" s="35" t="s">
        <v>1</v>
      </c>
      <c r="D55" s="40">
        <v>3501590</v>
      </c>
      <c r="E55" s="35" t="s">
        <v>168</v>
      </c>
      <c r="F55" s="35">
        <v>49</v>
      </c>
      <c r="G55" s="35">
        <v>0</v>
      </c>
      <c r="H55" s="35"/>
      <c r="I55" s="35">
        <v>1</v>
      </c>
      <c r="J55" s="35">
        <v>0</v>
      </c>
      <c r="K55" s="35">
        <v>50</v>
      </c>
      <c r="L55" s="35">
        <v>164</v>
      </c>
      <c r="M55" s="36">
        <v>0.3048780487804878</v>
      </c>
      <c r="N55" s="35">
        <v>50</v>
      </c>
      <c r="O55" s="35">
        <v>50</v>
      </c>
      <c r="P55" s="35">
        <v>50</v>
      </c>
      <c r="Q55" s="37">
        <v>79.044499999999999</v>
      </c>
      <c r="R55" s="37">
        <v>83.640200000000007</v>
      </c>
    </row>
    <row r="56" spans="1:18">
      <c r="A56" s="35">
        <v>1</v>
      </c>
      <c r="B56" s="35">
        <v>35</v>
      </c>
      <c r="C56" s="35" t="s">
        <v>1</v>
      </c>
      <c r="D56" s="40">
        <v>3501620</v>
      </c>
      <c r="E56" s="35" t="s">
        <v>169</v>
      </c>
      <c r="F56" s="35">
        <v>196</v>
      </c>
      <c r="G56" s="35">
        <v>0</v>
      </c>
      <c r="H56" s="35"/>
      <c r="I56" s="35">
        <v>3</v>
      </c>
      <c r="J56" s="35">
        <v>0</v>
      </c>
      <c r="K56" s="35">
        <v>199</v>
      </c>
      <c r="L56" s="35">
        <v>646</v>
      </c>
      <c r="M56" s="36">
        <v>0.30804953560371517</v>
      </c>
      <c r="N56" s="35">
        <v>199</v>
      </c>
      <c r="O56" s="35">
        <v>199</v>
      </c>
      <c r="P56" s="35">
        <v>199</v>
      </c>
      <c r="Q56" s="37">
        <v>318.01675</v>
      </c>
      <c r="R56" s="37">
        <v>338.68030000000005</v>
      </c>
    </row>
    <row r="57" spans="1:18">
      <c r="A57" s="35">
        <v>1</v>
      </c>
      <c r="B57" s="35">
        <v>35</v>
      </c>
      <c r="C57" s="35" t="s">
        <v>1</v>
      </c>
      <c r="D57" s="40">
        <v>3501650</v>
      </c>
      <c r="E57" s="35" t="s">
        <v>170</v>
      </c>
      <c r="F57" s="35">
        <v>109</v>
      </c>
      <c r="G57" s="35">
        <v>0</v>
      </c>
      <c r="H57" s="35"/>
      <c r="I57" s="35">
        <v>2</v>
      </c>
      <c r="J57" s="35">
        <v>0</v>
      </c>
      <c r="K57" s="35">
        <v>111</v>
      </c>
      <c r="L57" s="35">
        <v>3244</v>
      </c>
      <c r="M57" s="36">
        <v>3.4217016029593095E-2</v>
      </c>
      <c r="N57" s="35">
        <v>111</v>
      </c>
      <c r="O57" s="35">
        <v>0</v>
      </c>
      <c r="P57" s="35">
        <v>0</v>
      </c>
      <c r="Q57" s="37">
        <v>0</v>
      </c>
      <c r="R57" s="37">
        <v>0</v>
      </c>
    </row>
    <row r="58" spans="1:18">
      <c r="A58" s="35">
        <v>1</v>
      </c>
      <c r="B58" s="35">
        <v>35</v>
      </c>
      <c r="C58" s="35" t="s">
        <v>1</v>
      </c>
      <c r="D58" s="40">
        <v>3501680</v>
      </c>
      <c r="E58" s="35" t="s">
        <v>171</v>
      </c>
      <c r="F58" s="35">
        <v>2548</v>
      </c>
      <c r="G58" s="35">
        <v>0</v>
      </c>
      <c r="H58" s="35"/>
      <c r="I58" s="35">
        <v>45</v>
      </c>
      <c r="J58" s="35">
        <v>0</v>
      </c>
      <c r="K58" s="35">
        <v>2593</v>
      </c>
      <c r="L58" s="35">
        <v>9362</v>
      </c>
      <c r="M58" s="36">
        <v>0.27697073274941253</v>
      </c>
      <c r="N58" s="35">
        <v>2593</v>
      </c>
      <c r="O58" s="35">
        <v>2593</v>
      </c>
      <c r="P58" s="35">
        <v>2593</v>
      </c>
      <c r="Q58" s="37">
        <v>3836.0966500000004</v>
      </c>
      <c r="R58" s="37">
        <v>3944.7929000000004</v>
      </c>
    </row>
    <row r="59" spans="1:18">
      <c r="A59" s="35">
        <v>1</v>
      </c>
      <c r="B59" s="35">
        <v>35</v>
      </c>
      <c r="C59" s="35" t="s">
        <v>1</v>
      </c>
      <c r="D59" s="40">
        <v>3501710</v>
      </c>
      <c r="E59" s="35" t="s">
        <v>172</v>
      </c>
      <c r="F59" s="35">
        <v>64</v>
      </c>
      <c r="G59" s="35">
        <v>0</v>
      </c>
      <c r="H59" s="35"/>
      <c r="I59" s="35">
        <v>1</v>
      </c>
      <c r="J59" s="35">
        <v>0</v>
      </c>
      <c r="K59" s="35">
        <v>65</v>
      </c>
      <c r="L59" s="35">
        <v>439</v>
      </c>
      <c r="M59" s="36">
        <v>0.1480637813211845</v>
      </c>
      <c r="N59" s="35">
        <v>65</v>
      </c>
      <c r="O59" s="35">
        <v>0</v>
      </c>
      <c r="P59" s="35">
        <v>65</v>
      </c>
      <c r="Q59" s="37">
        <v>65</v>
      </c>
      <c r="R59" s="37">
        <v>65</v>
      </c>
    </row>
    <row r="60" spans="1:18">
      <c r="A60" s="35">
        <v>1</v>
      </c>
      <c r="B60" s="35">
        <v>35</v>
      </c>
      <c r="C60" s="35" t="s">
        <v>1</v>
      </c>
      <c r="D60" s="40">
        <v>3501740</v>
      </c>
      <c r="E60" s="35" t="s">
        <v>173</v>
      </c>
      <c r="F60" s="35">
        <v>646</v>
      </c>
      <c r="G60" s="35">
        <v>2</v>
      </c>
      <c r="H60" s="35"/>
      <c r="I60" s="35">
        <v>15</v>
      </c>
      <c r="J60" s="35">
        <v>0</v>
      </c>
      <c r="K60" s="35">
        <v>663</v>
      </c>
      <c r="L60" s="35">
        <v>3286</v>
      </c>
      <c r="M60" s="36">
        <v>0.2017650639074863</v>
      </c>
      <c r="N60" s="35">
        <v>663</v>
      </c>
      <c r="O60" s="35">
        <v>663</v>
      </c>
      <c r="P60" s="35">
        <v>663</v>
      </c>
      <c r="Q60" s="37">
        <v>776.28089999999997</v>
      </c>
      <c r="R60" s="37">
        <v>738.52060000000006</v>
      </c>
    </row>
    <row r="61" spans="1:18">
      <c r="A61" s="35">
        <v>1</v>
      </c>
      <c r="B61" s="35">
        <v>35</v>
      </c>
      <c r="C61" s="35" t="s">
        <v>1</v>
      </c>
      <c r="D61" s="40">
        <v>3501770</v>
      </c>
      <c r="E61" s="35" t="s">
        <v>174</v>
      </c>
      <c r="F61" s="35">
        <v>252</v>
      </c>
      <c r="G61" s="35">
        <v>0</v>
      </c>
      <c r="H61" s="35"/>
      <c r="I61" s="35">
        <v>4</v>
      </c>
      <c r="J61" s="35">
        <v>0</v>
      </c>
      <c r="K61" s="35">
        <v>256</v>
      </c>
      <c r="L61" s="35">
        <v>635</v>
      </c>
      <c r="M61" s="36">
        <v>0.40314960629921259</v>
      </c>
      <c r="N61" s="35">
        <v>256</v>
      </c>
      <c r="O61" s="35">
        <v>256</v>
      </c>
      <c r="P61" s="35">
        <v>256</v>
      </c>
      <c r="Q61" s="37">
        <v>518.74637499999994</v>
      </c>
      <c r="R61" s="37">
        <v>624.42574999999999</v>
      </c>
    </row>
    <row r="62" spans="1:18">
      <c r="A62" s="35">
        <v>1</v>
      </c>
      <c r="B62" s="35">
        <v>35</v>
      </c>
      <c r="C62" s="35" t="s">
        <v>1</v>
      </c>
      <c r="D62" s="40">
        <v>3501800</v>
      </c>
      <c r="E62" s="35" t="s">
        <v>175</v>
      </c>
      <c r="F62" s="35">
        <v>14</v>
      </c>
      <c r="G62" s="35">
        <v>0</v>
      </c>
      <c r="H62" s="35"/>
      <c r="I62" s="35">
        <v>0</v>
      </c>
      <c r="J62" s="35">
        <v>0</v>
      </c>
      <c r="K62" s="35">
        <v>14</v>
      </c>
      <c r="L62" s="35">
        <v>73</v>
      </c>
      <c r="M62" s="36">
        <v>0.19178082191780821</v>
      </c>
      <c r="N62" s="35">
        <v>14</v>
      </c>
      <c r="O62" s="35">
        <v>14</v>
      </c>
      <c r="P62" s="35">
        <v>14</v>
      </c>
      <c r="Q62" s="37">
        <v>15.969950000000001</v>
      </c>
      <c r="R62" s="37">
        <v>15.3133</v>
      </c>
    </row>
    <row r="63" spans="1:18">
      <c r="A63" s="35">
        <v>1</v>
      </c>
      <c r="B63" s="35">
        <v>35</v>
      </c>
      <c r="C63" s="35" t="s">
        <v>1</v>
      </c>
      <c r="D63" s="40">
        <v>3501830</v>
      </c>
      <c r="E63" s="35" t="s">
        <v>176</v>
      </c>
      <c r="F63" s="35">
        <v>65</v>
      </c>
      <c r="G63" s="35">
        <v>0</v>
      </c>
      <c r="H63" s="35"/>
      <c r="I63" s="35">
        <v>1</v>
      </c>
      <c r="J63" s="35">
        <v>0</v>
      </c>
      <c r="K63" s="35">
        <v>66</v>
      </c>
      <c r="L63" s="35">
        <v>194</v>
      </c>
      <c r="M63" s="36">
        <v>0.34020618556701032</v>
      </c>
      <c r="N63" s="35">
        <v>66</v>
      </c>
      <c r="O63" s="35">
        <v>66</v>
      </c>
      <c r="P63" s="35">
        <v>66</v>
      </c>
      <c r="Q63" s="37">
        <v>115.77825000000001</v>
      </c>
      <c r="R63" s="37">
        <v>129.78170000000003</v>
      </c>
    </row>
    <row r="64" spans="1:18">
      <c r="A64" s="35">
        <v>1</v>
      </c>
      <c r="B64" s="35">
        <v>35</v>
      </c>
      <c r="C64" s="35" t="s">
        <v>1</v>
      </c>
      <c r="D64" s="40">
        <v>3501980</v>
      </c>
      <c r="E64" s="35" t="s">
        <v>177</v>
      </c>
      <c r="F64" s="35">
        <v>82</v>
      </c>
      <c r="G64" s="35">
        <v>0</v>
      </c>
      <c r="H64" s="35"/>
      <c r="I64" s="35">
        <v>0</v>
      </c>
      <c r="J64" s="35">
        <v>0</v>
      </c>
      <c r="K64" s="35">
        <v>82</v>
      </c>
      <c r="L64" s="35">
        <v>346</v>
      </c>
      <c r="M64" s="36">
        <v>0.23699421965317918</v>
      </c>
      <c r="N64" s="35">
        <v>82</v>
      </c>
      <c r="O64" s="35">
        <v>82</v>
      </c>
      <c r="P64" s="35">
        <v>82</v>
      </c>
      <c r="Q64" s="37">
        <v>107.19444999999999</v>
      </c>
      <c r="R64" s="37">
        <v>104.2957</v>
      </c>
    </row>
    <row r="65" spans="1:18">
      <c r="A65" s="35">
        <v>1</v>
      </c>
      <c r="B65" s="35">
        <v>35</v>
      </c>
      <c r="C65" s="35" t="s">
        <v>1</v>
      </c>
      <c r="D65" s="40">
        <v>3501860</v>
      </c>
      <c r="E65" s="35" t="s">
        <v>178</v>
      </c>
      <c r="F65" s="35">
        <v>137</v>
      </c>
      <c r="G65" s="35">
        <v>0</v>
      </c>
      <c r="H65" s="35"/>
      <c r="I65" s="35">
        <v>2</v>
      </c>
      <c r="J65" s="35">
        <v>0</v>
      </c>
      <c r="K65" s="35">
        <v>139</v>
      </c>
      <c r="L65" s="35">
        <v>619</v>
      </c>
      <c r="M65" s="36">
        <v>0.2245557350565428</v>
      </c>
      <c r="N65" s="35">
        <v>139</v>
      </c>
      <c r="O65" s="35">
        <v>139</v>
      </c>
      <c r="P65" s="35">
        <v>139</v>
      </c>
      <c r="Q65" s="37">
        <v>172.52417499999993</v>
      </c>
      <c r="R65" s="37">
        <v>163.48854999999995</v>
      </c>
    </row>
    <row r="66" spans="1:18">
      <c r="A66" s="35">
        <v>1</v>
      </c>
      <c r="B66" s="35">
        <v>35</v>
      </c>
      <c r="C66" s="35" t="s">
        <v>1</v>
      </c>
      <c r="D66" s="40">
        <v>3501890</v>
      </c>
      <c r="E66" s="35" t="s">
        <v>179</v>
      </c>
      <c r="F66" s="35">
        <v>916</v>
      </c>
      <c r="G66" s="35">
        <v>0</v>
      </c>
      <c r="H66" s="35"/>
      <c r="I66" s="35">
        <v>11</v>
      </c>
      <c r="J66" s="35">
        <v>0</v>
      </c>
      <c r="K66" s="35">
        <v>927</v>
      </c>
      <c r="L66" s="35">
        <v>4162</v>
      </c>
      <c r="M66" s="36">
        <v>0.22272945699183086</v>
      </c>
      <c r="N66" s="35">
        <v>927</v>
      </c>
      <c r="O66" s="35">
        <v>927</v>
      </c>
      <c r="P66" s="35">
        <v>927</v>
      </c>
      <c r="Q66" s="37">
        <v>1141.00665</v>
      </c>
      <c r="R66" s="37">
        <v>1076.4529000000002</v>
      </c>
    </row>
    <row r="67" spans="1:18">
      <c r="A67" s="35">
        <v>1</v>
      </c>
      <c r="B67" s="35">
        <v>35</v>
      </c>
      <c r="C67" s="35" t="s">
        <v>1</v>
      </c>
      <c r="D67" s="40">
        <v>3501920</v>
      </c>
      <c r="E67" s="35" t="s">
        <v>180</v>
      </c>
      <c r="F67" s="35">
        <v>9</v>
      </c>
      <c r="G67" s="35">
        <v>0</v>
      </c>
      <c r="H67" s="35"/>
      <c r="I67" s="35">
        <v>0</v>
      </c>
      <c r="J67" s="35">
        <v>0</v>
      </c>
      <c r="K67" s="35">
        <v>9</v>
      </c>
      <c r="L67" s="35">
        <v>29</v>
      </c>
      <c r="M67" s="36">
        <v>0.31034482758620691</v>
      </c>
      <c r="N67" s="35">
        <v>0</v>
      </c>
      <c r="O67" s="35">
        <v>0</v>
      </c>
      <c r="P67" s="35">
        <v>0</v>
      </c>
      <c r="Q67" s="37">
        <v>0</v>
      </c>
      <c r="R67" s="37">
        <v>0</v>
      </c>
    </row>
    <row r="68" spans="1:18">
      <c r="A68" s="35">
        <v>1</v>
      </c>
      <c r="B68" s="35">
        <v>35</v>
      </c>
      <c r="C68" s="35" t="s">
        <v>1</v>
      </c>
      <c r="D68" s="40">
        <v>3501950</v>
      </c>
      <c r="E68" s="35" t="s">
        <v>181</v>
      </c>
      <c r="F68" s="35">
        <v>95</v>
      </c>
      <c r="G68" s="35">
        <v>0</v>
      </c>
      <c r="H68" s="35"/>
      <c r="I68" s="35">
        <v>1</v>
      </c>
      <c r="J68" s="35">
        <v>0</v>
      </c>
      <c r="K68" s="35">
        <v>96</v>
      </c>
      <c r="L68" s="35">
        <v>287</v>
      </c>
      <c r="M68" s="36">
        <v>0.33449477351916379</v>
      </c>
      <c r="N68" s="35">
        <v>96</v>
      </c>
      <c r="O68" s="35">
        <v>96</v>
      </c>
      <c r="P68" s="35">
        <v>96</v>
      </c>
      <c r="Q68" s="37">
        <v>165.95287500000001</v>
      </c>
      <c r="R68" s="37">
        <v>184.62035000000003</v>
      </c>
    </row>
    <row r="69" spans="1:18">
      <c r="A69" s="35">
        <v>1</v>
      </c>
      <c r="B69" s="35">
        <v>35</v>
      </c>
      <c r="C69" s="35" t="s">
        <v>1</v>
      </c>
      <c r="D69" s="40">
        <v>3502010</v>
      </c>
      <c r="E69" s="35" t="s">
        <v>182</v>
      </c>
      <c r="F69" s="35">
        <v>260</v>
      </c>
      <c r="G69" s="35">
        <v>0</v>
      </c>
      <c r="H69" s="35"/>
      <c r="I69" s="35">
        <v>1</v>
      </c>
      <c r="J69" s="35">
        <v>0</v>
      </c>
      <c r="K69" s="35">
        <v>261</v>
      </c>
      <c r="L69" s="35">
        <v>818</v>
      </c>
      <c r="M69" s="36">
        <v>0.31907090464547677</v>
      </c>
      <c r="N69" s="35">
        <v>261</v>
      </c>
      <c r="O69" s="35">
        <v>261</v>
      </c>
      <c r="P69" s="35">
        <v>261</v>
      </c>
      <c r="Q69" s="37">
        <v>431.99025000000006</v>
      </c>
      <c r="R69" s="37">
        <v>469.42490000000009</v>
      </c>
    </row>
    <row r="70" spans="1:18">
      <c r="A70" s="35">
        <v>1</v>
      </c>
      <c r="B70" s="35">
        <v>35</v>
      </c>
      <c r="C70" s="35" t="s">
        <v>1</v>
      </c>
      <c r="D70" s="40">
        <v>3502040</v>
      </c>
      <c r="E70" s="35" t="s">
        <v>183</v>
      </c>
      <c r="F70" s="35">
        <v>155</v>
      </c>
      <c r="G70" s="35">
        <v>0</v>
      </c>
      <c r="H70" s="35"/>
      <c r="I70" s="35">
        <v>1</v>
      </c>
      <c r="J70" s="35">
        <v>0</v>
      </c>
      <c r="K70" s="35">
        <v>156</v>
      </c>
      <c r="L70" s="35">
        <v>529</v>
      </c>
      <c r="M70" s="36">
        <v>0.29489603024574668</v>
      </c>
      <c r="N70" s="35">
        <v>156</v>
      </c>
      <c r="O70" s="35">
        <v>156</v>
      </c>
      <c r="P70" s="35">
        <v>156</v>
      </c>
      <c r="Q70" s="37">
        <v>240.46492499999999</v>
      </c>
      <c r="R70" s="37">
        <v>251.34805</v>
      </c>
    </row>
    <row r="71" spans="1:18">
      <c r="A71" s="35">
        <v>1</v>
      </c>
      <c r="B71" s="35">
        <v>35</v>
      </c>
      <c r="C71" s="35" t="s">
        <v>1</v>
      </c>
      <c r="D71" s="40">
        <v>3502070</v>
      </c>
      <c r="E71" s="35" t="s">
        <v>184</v>
      </c>
      <c r="F71" s="35">
        <v>278</v>
      </c>
      <c r="G71" s="35">
        <v>0</v>
      </c>
      <c r="H71" s="35"/>
      <c r="I71" s="35">
        <v>2</v>
      </c>
      <c r="J71" s="35">
        <v>0</v>
      </c>
      <c r="K71" s="35">
        <v>280</v>
      </c>
      <c r="L71" s="35">
        <v>1809</v>
      </c>
      <c r="M71" s="36">
        <v>0.15478164731896074</v>
      </c>
      <c r="N71" s="35">
        <v>280</v>
      </c>
      <c r="O71" s="35">
        <v>280</v>
      </c>
      <c r="P71" s="35">
        <v>280</v>
      </c>
      <c r="Q71" s="37">
        <v>280</v>
      </c>
      <c r="R71" s="37">
        <v>280</v>
      </c>
    </row>
    <row r="72" spans="1:18">
      <c r="A72" s="35">
        <v>1</v>
      </c>
      <c r="B72" s="35">
        <v>35</v>
      </c>
      <c r="C72" s="35" t="s">
        <v>1</v>
      </c>
      <c r="D72" s="40">
        <v>3502100</v>
      </c>
      <c r="E72" s="35" t="s">
        <v>185</v>
      </c>
      <c r="F72" s="35">
        <v>955</v>
      </c>
      <c r="G72" s="35">
        <v>66</v>
      </c>
      <c r="H72" s="35"/>
      <c r="I72" s="35">
        <v>13</v>
      </c>
      <c r="J72" s="35">
        <v>0</v>
      </c>
      <c r="K72" s="35">
        <v>1034</v>
      </c>
      <c r="L72" s="35">
        <v>3466</v>
      </c>
      <c r="M72" s="36">
        <v>0.29832660126947491</v>
      </c>
      <c r="N72" s="35">
        <v>1034</v>
      </c>
      <c r="O72" s="35">
        <v>1034</v>
      </c>
      <c r="P72" s="35">
        <v>1034</v>
      </c>
      <c r="Q72" s="37">
        <v>1605.24845</v>
      </c>
      <c r="R72" s="37">
        <v>1682.4997000000003</v>
      </c>
    </row>
    <row r="73" spans="1:18">
      <c r="A73" s="35">
        <v>1</v>
      </c>
      <c r="B73" s="35">
        <v>35</v>
      </c>
      <c r="C73" s="35" t="s">
        <v>1</v>
      </c>
      <c r="D73" s="40">
        <v>3502130</v>
      </c>
      <c r="E73" s="35" t="s">
        <v>186</v>
      </c>
      <c r="F73" s="35">
        <v>62</v>
      </c>
      <c r="G73" s="35">
        <v>0</v>
      </c>
      <c r="H73" s="35"/>
      <c r="I73" s="35">
        <v>0</v>
      </c>
      <c r="J73" s="35">
        <v>0</v>
      </c>
      <c r="K73" s="35">
        <v>62</v>
      </c>
      <c r="L73" s="35">
        <v>192</v>
      </c>
      <c r="M73" s="36">
        <v>0.32291666666666669</v>
      </c>
      <c r="N73" s="35">
        <v>62</v>
      </c>
      <c r="O73" s="35">
        <v>62</v>
      </c>
      <c r="P73" s="35">
        <v>62</v>
      </c>
      <c r="Q73" s="37">
        <v>103.79600000000005</v>
      </c>
      <c r="R73" s="37">
        <v>113.50560000000007</v>
      </c>
    </row>
    <row r="74" spans="1:18">
      <c r="A74" s="35">
        <v>1</v>
      </c>
      <c r="B74" s="35">
        <v>35</v>
      </c>
      <c r="C74" s="35" t="s">
        <v>1</v>
      </c>
      <c r="D74" s="40">
        <v>3502160</v>
      </c>
      <c r="E74" s="35" t="s">
        <v>187</v>
      </c>
      <c r="F74" s="35">
        <v>210</v>
      </c>
      <c r="G74" s="35">
        <v>0</v>
      </c>
      <c r="H74" s="35"/>
      <c r="I74" s="35">
        <v>1</v>
      </c>
      <c r="J74" s="35">
        <v>0</v>
      </c>
      <c r="K74" s="35">
        <v>211</v>
      </c>
      <c r="L74" s="35">
        <v>563</v>
      </c>
      <c r="M74" s="36">
        <v>0.37477797513321492</v>
      </c>
      <c r="N74" s="35">
        <v>211</v>
      </c>
      <c r="O74" s="35">
        <v>211</v>
      </c>
      <c r="P74" s="35">
        <v>211</v>
      </c>
      <c r="Q74" s="37">
        <v>399.25337500000001</v>
      </c>
      <c r="R74" s="37">
        <v>464.22215</v>
      </c>
    </row>
    <row r="75" spans="1:18">
      <c r="A75" s="35">
        <v>1</v>
      </c>
      <c r="B75" s="35">
        <v>35</v>
      </c>
      <c r="C75" s="35" t="s">
        <v>1</v>
      </c>
      <c r="D75" s="40">
        <v>3502190</v>
      </c>
      <c r="E75" s="35" t="s">
        <v>188</v>
      </c>
      <c r="F75" s="35">
        <v>335</v>
      </c>
      <c r="G75" s="35">
        <v>0</v>
      </c>
      <c r="H75" s="35"/>
      <c r="I75" s="35">
        <v>8</v>
      </c>
      <c r="J75" s="35">
        <v>0</v>
      </c>
      <c r="K75" s="35">
        <v>343</v>
      </c>
      <c r="L75" s="35">
        <v>1210</v>
      </c>
      <c r="M75" s="36">
        <v>0.28347107438016528</v>
      </c>
      <c r="N75" s="35">
        <v>343</v>
      </c>
      <c r="O75" s="35">
        <v>343</v>
      </c>
      <c r="P75" s="35">
        <v>343</v>
      </c>
      <c r="Q75" s="37">
        <v>515.46325000000002</v>
      </c>
      <c r="R75" s="37">
        <v>533.44449999999995</v>
      </c>
    </row>
    <row r="76" spans="1:18">
      <c r="A76" s="35">
        <v>1</v>
      </c>
      <c r="B76" s="35">
        <v>35</v>
      </c>
      <c r="C76" s="35" t="s">
        <v>1</v>
      </c>
      <c r="D76" s="40">
        <v>3502220</v>
      </c>
      <c r="E76" s="35" t="s">
        <v>189</v>
      </c>
      <c r="F76" s="35">
        <v>87</v>
      </c>
      <c r="G76" s="35">
        <v>0</v>
      </c>
      <c r="H76" s="35"/>
      <c r="I76" s="35">
        <v>0</v>
      </c>
      <c r="J76" s="35">
        <v>0</v>
      </c>
      <c r="K76" s="35">
        <v>87</v>
      </c>
      <c r="L76" s="35">
        <v>224</v>
      </c>
      <c r="M76" s="36">
        <v>0.38839285714285715</v>
      </c>
      <c r="N76" s="35">
        <v>87</v>
      </c>
      <c r="O76" s="35">
        <v>87</v>
      </c>
      <c r="P76" s="35">
        <v>87</v>
      </c>
      <c r="Q76" s="37">
        <v>169.7688</v>
      </c>
      <c r="R76" s="37">
        <v>200.43680000000001</v>
      </c>
    </row>
    <row r="77" spans="1:18">
      <c r="A77" s="35">
        <v>1</v>
      </c>
      <c r="B77" s="35">
        <v>35</v>
      </c>
      <c r="C77" s="35" t="s">
        <v>1</v>
      </c>
      <c r="D77" s="40">
        <v>3500010</v>
      </c>
      <c r="E77" s="35" t="s">
        <v>190</v>
      </c>
      <c r="F77" s="35">
        <v>2064</v>
      </c>
      <c r="G77" s="35">
        <v>0</v>
      </c>
      <c r="H77" s="35"/>
      <c r="I77" s="35">
        <v>35</v>
      </c>
      <c r="J77" s="35">
        <v>0</v>
      </c>
      <c r="K77" s="35">
        <v>2099</v>
      </c>
      <c r="L77" s="35">
        <v>18508</v>
      </c>
      <c r="M77" s="36">
        <v>0.11341041711692242</v>
      </c>
      <c r="N77" s="35">
        <v>2099</v>
      </c>
      <c r="O77" s="35">
        <v>0</v>
      </c>
      <c r="P77" s="35">
        <v>2099</v>
      </c>
      <c r="Q77" s="37">
        <v>2803</v>
      </c>
      <c r="R77" s="37">
        <v>2803</v>
      </c>
    </row>
    <row r="78" spans="1:18">
      <c r="A78" s="35">
        <v>1</v>
      </c>
      <c r="B78" s="35">
        <v>35</v>
      </c>
      <c r="C78" s="35" t="s">
        <v>1</v>
      </c>
      <c r="D78" s="40">
        <v>3502250</v>
      </c>
      <c r="E78" s="35" t="s">
        <v>191</v>
      </c>
      <c r="F78" s="35">
        <v>3482</v>
      </c>
      <c r="G78" s="35">
        <v>25</v>
      </c>
      <c r="H78" s="35"/>
      <c r="I78" s="35">
        <v>65</v>
      </c>
      <c r="J78" s="35">
        <v>0</v>
      </c>
      <c r="K78" s="35">
        <v>3572</v>
      </c>
      <c r="L78" s="35">
        <v>11547</v>
      </c>
      <c r="M78" s="36">
        <v>0.30934441846367022</v>
      </c>
      <c r="N78" s="35">
        <v>3572</v>
      </c>
      <c r="O78" s="35">
        <v>3572</v>
      </c>
      <c r="P78" s="35">
        <v>3572</v>
      </c>
      <c r="Q78" s="37">
        <v>5733.0203750000001</v>
      </c>
      <c r="R78" s="37">
        <v>6121.0633500000013</v>
      </c>
    </row>
    <row r="79" spans="1:18">
      <c r="A79" s="35">
        <v>1</v>
      </c>
      <c r="B79" s="35">
        <v>35</v>
      </c>
      <c r="C79" s="35" t="s">
        <v>1</v>
      </c>
      <c r="D79" s="40">
        <v>3502280</v>
      </c>
      <c r="E79" s="35" t="s">
        <v>192</v>
      </c>
      <c r="F79" s="35">
        <v>11</v>
      </c>
      <c r="G79" s="35">
        <v>0</v>
      </c>
      <c r="H79" s="35"/>
      <c r="I79" s="35">
        <v>0</v>
      </c>
      <c r="J79" s="35">
        <v>0</v>
      </c>
      <c r="K79" s="35">
        <v>11</v>
      </c>
      <c r="L79" s="35">
        <v>45</v>
      </c>
      <c r="M79" s="36">
        <v>0.24444444444444444</v>
      </c>
      <c r="N79" s="35">
        <v>11</v>
      </c>
      <c r="O79" s="35">
        <v>11</v>
      </c>
      <c r="P79" s="35">
        <v>11</v>
      </c>
      <c r="Q79" s="37">
        <v>14.779624999999999</v>
      </c>
      <c r="R79" s="37">
        <v>14.57025</v>
      </c>
    </row>
    <row r="80" spans="1:18">
      <c r="A80" s="35">
        <v>1</v>
      </c>
      <c r="B80" s="35">
        <v>35</v>
      </c>
      <c r="C80" s="35" t="s">
        <v>1</v>
      </c>
      <c r="D80" s="40">
        <v>3502310</v>
      </c>
      <c r="E80" s="35" t="s">
        <v>193</v>
      </c>
      <c r="F80" s="35">
        <v>546</v>
      </c>
      <c r="G80" s="35">
        <v>0</v>
      </c>
      <c r="H80" s="35"/>
      <c r="I80" s="35">
        <v>3</v>
      </c>
      <c r="J80" s="35">
        <v>0</v>
      </c>
      <c r="K80" s="35">
        <v>549</v>
      </c>
      <c r="L80" s="35">
        <v>1797</v>
      </c>
      <c r="M80" s="36">
        <v>0.30550918196994992</v>
      </c>
      <c r="N80" s="35">
        <v>549</v>
      </c>
      <c r="O80" s="35">
        <v>549</v>
      </c>
      <c r="P80" s="35">
        <v>549</v>
      </c>
      <c r="Q80" s="37">
        <v>869.80162500000006</v>
      </c>
      <c r="R80" s="37">
        <v>921.57585000000017</v>
      </c>
    </row>
    <row r="81" spans="1:18">
      <c r="A81" s="35">
        <v>1</v>
      </c>
      <c r="B81" s="35">
        <v>35</v>
      </c>
      <c r="C81" s="35" t="s">
        <v>1</v>
      </c>
      <c r="D81" s="40">
        <v>3502340</v>
      </c>
      <c r="E81" s="35" t="s">
        <v>194</v>
      </c>
      <c r="F81" s="35">
        <v>29</v>
      </c>
      <c r="G81" s="35">
        <v>0</v>
      </c>
      <c r="H81" s="35"/>
      <c r="I81" s="35">
        <v>0</v>
      </c>
      <c r="J81" s="35">
        <v>0</v>
      </c>
      <c r="K81" s="35">
        <v>29</v>
      </c>
      <c r="L81" s="35">
        <v>84</v>
      </c>
      <c r="M81" s="36">
        <v>0.34523809523809523</v>
      </c>
      <c r="N81" s="35">
        <v>29</v>
      </c>
      <c r="O81" s="35">
        <v>29</v>
      </c>
      <c r="P81" s="35">
        <v>29</v>
      </c>
      <c r="Q81" s="37">
        <v>51.5045</v>
      </c>
      <c r="R81" s="37">
        <v>58.096200000000003</v>
      </c>
    </row>
    <row r="82" spans="1:18">
      <c r="A82" s="35">
        <v>1</v>
      </c>
      <c r="B82" s="35">
        <v>35</v>
      </c>
      <c r="C82" s="35" t="s">
        <v>1</v>
      </c>
      <c r="D82" s="40">
        <v>3502370</v>
      </c>
      <c r="E82" s="35" t="s">
        <v>195</v>
      </c>
      <c r="F82" s="35">
        <v>3882</v>
      </c>
      <c r="G82" s="35">
        <v>18</v>
      </c>
      <c r="H82" s="35"/>
      <c r="I82" s="35">
        <v>23</v>
      </c>
      <c r="J82" s="35">
        <v>0</v>
      </c>
      <c r="K82" s="35">
        <v>3923</v>
      </c>
      <c r="L82" s="35">
        <v>17089</v>
      </c>
      <c r="M82" s="36">
        <v>0.22956287670431272</v>
      </c>
      <c r="N82" s="35">
        <v>3923</v>
      </c>
      <c r="O82" s="35">
        <v>3923</v>
      </c>
      <c r="P82" s="35">
        <v>3923</v>
      </c>
      <c r="Q82" s="37">
        <v>6369.5</v>
      </c>
      <c r="R82" s="37">
        <v>6784.75</v>
      </c>
    </row>
    <row r="83" spans="1:18">
      <c r="A83" s="35">
        <v>1</v>
      </c>
      <c r="B83" s="35">
        <v>35</v>
      </c>
      <c r="C83" s="35" t="s">
        <v>1</v>
      </c>
      <c r="D83" s="40">
        <v>3502400</v>
      </c>
      <c r="E83" s="35" t="s">
        <v>196</v>
      </c>
      <c r="F83" s="35">
        <v>207</v>
      </c>
      <c r="G83" s="35">
        <v>0</v>
      </c>
      <c r="H83" s="35"/>
      <c r="I83" s="35">
        <v>0</v>
      </c>
      <c r="J83" s="35">
        <v>0</v>
      </c>
      <c r="K83" s="35">
        <v>207</v>
      </c>
      <c r="L83" s="35">
        <v>653</v>
      </c>
      <c r="M83" s="36">
        <v>0.31699846860643183</v>
      </c>
      <c r="N83" s="35">
        <v>207</v>
      </c>
      <c r="O83" s="35">
        <v>207</v>
      </c>
      <c r="P83" s="35">
        <v>207</v>
      </c>
      <c r="Q83" s="37">
        <v>340.45462499999996</v>
      </c>
      <c r="R83" s="37">
        <v>368.64664999999997</v>
      </c>
    </row>
    <row r="84" spans="1:18">
      <c r="A84" s="35">
        <v>1</v>
      </c>
      <c r="B84" s="35">
        <v>35</v>
      </c>
      <c r="C84" s="35" t="s">
        <v>1</v>
      </c>
      <c r="D84" s="40">
        <v>3502430</v>
      </c>
      <c r="E84" s="35" t="s">
        <v>197</v>
      </c>
      <c r="F84" s="35">
        <v>975</v>
      </c>
      <c r="G84" s="35">
        <v>0</v>
      </c>
      <c r="H84" s="35"/>
      <c r="I84" s="35">
        <v>20</v>
      </c>
      <c r="J84" s="35">
        <v>0</v>
      </c>
      <c r="K84" s="35">
        <v>995</v>
      </c>
      <c r="L84" s="35">
        <v>3221</v>
      </c>
      <c r="M84" s="36">
        <v>0.30891027631170442</v>
      </c>
      <c r="N84" s="35">
        <v>995</v>
      </c>
      <c r="O84" s="35">
        <v>995</v>
      </c>
      <c r="P84" s="35">
        <v>995</v>
      </c>
      <c r="Q84" s="37">
        <v>1594.6636249999999</v>
      </c>
      <c r="R84" s="37">
        <v>1701.15905</v>
      </c>
    </row>
    <row r="85" spans="1:18">
      <c r="A85" s="35">
        <v>1</v>
      </c>
      <c r="B85" s="35">
        <v>35</v>
      </c>
      <c r="C85" s="35" t="s">
        <v>1</v>
      </c>
      <c r="D85" s="40">
        <v>3502460</v>
      </c>
      <c r="E85" s="35" t="s">
        <v>198</v>
      </c>
      <c r="F85" s="35">
        <v>693</v>
      </c>
      <c r="G85" s="35">
        <v>0</v>
      </c>
      <c r="H85" s="35"/>
      <c r="I85" s="35">
        <v>10</v>
      </c>
      <c r="J85" s="35">
        <v>0</v>
      </c>
      <c r="K85" s="35">
        <v>703</v>
      </c>
      <c r="L85" s="35">
        <v>1903</v>
      </c>
      <c r="M85" s="36">
        <v>0.36941671045717289</v>
      </c>
      <c r="N85" s="35">
        <v>703</v>
      </c>
      <c r="O85" s="35">
        <v>703</v>
      </c>
      <c r="P85" s="35">
        <v>703</v>
      </c>
      <c r="Q85" s="37">
        <v>1316.3608750000005</v>
      </c>
      <c r="R85" s="37">
        <v>1523.2091500000008</v>
      </c>
    </row>
    <row r="86" spans="1:18">
      <c r="A86" s="35">
        <v>1</v>
      </c>
      <c r="B86" s="35">
        <v>35</v>
      </c>
      <c r="C86" s="35" t="s">
        <v>1</v>
      </c>
      <c r="D86" s="40">
        <v>3502490</v>
      </c>
      <c r="E86" s="35" t="s">
        <v>199</v>
      </c>
      <c r="F86" s="35">
        <v>62</v>
      </c>
      <c r="G86" s="35">
        <v>0</v>
      </c>
      <c r="H86" s="35"/>
      <c r="I86" s="35">
        <v>1</v>
      </c>
      <c r="J86" s="35">
        <v>0</v>
      </c>
      <c r="K86" s="35">
        <v>63</v>
      </c>
      <c r="L86" s="35">
        <v>204</v>
      </c>
      <c r="M86" s="36">
        <v>0.30882352941176472</v>
      </c>
      <c r="N86" s="35">
        <v>63</v>
      </c>
      <c r="O86" s="35">
        <v>63</v>
      </c>
      <c r="P86" s="35">
        <v>63</v>
      </c>
      <c r="Q86" s="37">
        <v>100.93950000000001</v>
      </c>
      <c r="R86" s="37">
        <v>107.66220000000001</v>
      </c>
    </row>
    <row r="87" spans="1:18">
      <c r="A87" s="35">
        <v>1</v>
      </c>
      <c r="B87" s="35">
        <v>35</v>
      </c>
      <c r="C87" s="35" t="s">
        <v>1</v>
      </c>
      <c r="D87" s="40">
        <v>3502520</v>
      </c>
      <c r="E87" s="35" t="s">
        <v>200</v>
      </c>
      <c r="F87" s="35">
        <v>1198</v>
      </c>
      <c r="G87" s="35">
        <v>6</v>
      </c>
      <c r="H87" s="35"/>
      <c r="I87" s="35">
        <v>9</v>
      </c>
      <c r="J87" s="35">
        <v>0</v>
      </c>
      <c r="K87" s="35">
        <v>1213</v>
      </c>
      <c r="L87" s="35">
        <v>3631</v>
      </c>
      <c r="M87" s="36">
        <v>0.33406774993114846</v>
      </c>
      <c r="N87" s="35">
        <v>1213</v>
      </c>
      <c r="O87" s="35">
        <v>1213</v>
      </c>
      <c r="P87" s="35">
        <v>1213</v>
      </c>
      <c r="Q87" s="37">
        <v>2094.5248750000005</v>
      </c>
      <c r="R87" s="37">
        <v>2328.7595500000007</v>
      </c>
    </row>
    <row r="88" spans="1:18">
      <c r="A88" s="35">
        <v>1</v>
      </c>
      <c r="B88" s="35">
        <v>35</v>
      </c>
      <c r="C88" s="35" t="s">
        <v>1</v>
      </c>
      <c r="D88" s="40">
        <v>3502550</v>
      </c>
      <c r="E88" s="35" t="s">
        <v>201</v>
      </c>
      <c r="F88" s="35">
        <v>44</v>
      </c>
      <c r="G88" s="35">
        <v>0</v>
      </c>
      <c r="H88" s="35"/>
      <c r="I88" s="35">
        <v>1</v>
      </c>
      <c r="J88" s="35">
        <v>0</v>
      </c>
      <c r="K88" s="35">
        <v>45</v>
      </c>
      <c r="L88" s="35">
        <v>310</v>
      </c>
      <c r="M88" s="36">
        <v>0.14516129032258066</v>
      </c>
      <c r="N88" s="35">
        <v>45</v>
      </c>
      <c r="O88" s="35">
        <v>0</v>
      </c>
      <c r="P88" s="35">
        <v>45</v>
      </c>
      <c r="Q88" s="37">
        <v>45</v>
      </c>
      <c r="R88" s="37">
        <v>45</v>
      </c>
    </row>
    <row r="89" spans="1:18">
      <c r="A89" s="35">
        <v>1</v>
      </c>
      <c r="B89" s="35">
        <v>35</v>
      </c>
      <c r="C89" s="35" t="s">
        <v>1</v>
      </c>
      <c r="D89" s="40">
        <v>3502580</v>
      </c>
      <c r="E89" s="35" t="s">
        <v>202</v>
      </c>
      <c r="F89" s="35">
        <v>145</v>
      </c>
      <c r="G89" s="35">
        <v>0</v>
      </c>
      <c r="H89" s="35"/>
      <c r="I89" s="35">
        <v>2</v>
      </c>
      <c r="J89" s="35">
        <v>0</v>
      </c>
      <c r="K89" s="35">
        <v>147</v>
      </c>
      <c r="L89" s="35">
        <v>487</v>
      </c>
      <c r="M89" s="36">
        <v>0.30184804928131415</v>
      </c>
      <c r="N89" s="35">
        <v>147</v>
      </c>
      <c r="O89" s="35">
        <v>147</v>
      </c>
      <c r="P89" s="35">
        <v>147</v>
      </c>
      <c r="Q89" s="37">
        <v>229.927875</v>
      </c>
      <c r="R89" s="37">
        <v>241.73034999999999</v>
      </c>
    </row>
    <row r="90" spans="1:18">
      <c r="A90" s="35">
        <v>1</v>
      </c>
      <c r="B90" s="35">
        <v>35</v>
      </c>
      <c r="C90" s="35" t="s">
        <v>1</v>
      </c>
      <c r="D90" s="40">
        <v>3502610</v>
      </c>
      <c r="E90" s="35" t="s">
        <v>203</v>
      </c>
      <c r="F90" s="35">
        <v>558</v>
      </c>
      <c r="G90" s="35">
        <v>0</v>
      </c>
      <c r="H90" s="35"/>
      <c r="I90" s="35">
        <v>3</v>
      </c>
      <c r="J90" s="35">
        <v>0</v>
      </c>
      <c r="K90" s="35">
        <v>561</v>
      </c>
      <c r="L90" s="35">
        <v>1397</v>
      </c>
      <c r="M90" s="36">
        <v>0.40157480314960631</v>
      </c>
      <c r="N90" s="35">
        <v>561</v>
      </c>
      <c r="O90" s="35">
        <v>561</v>
      </c>
      <c r="P90" s="35">
        <v>561</v>
      </c>
      <c r="Q90" s="37">
        <v>1132.4420250000001</v>
      </c>
      <c r="R90" s="37">
        <v>1360.53665</v>
      </c>
    </row>
    <row r="91" spans="1:18">
      <c r="A91" s="35">
        <v>1</v>
      </c>
      <c r="B91" s="35">
        <v>35</v>
      </c>
      <c r="C91" s="35" t="s">
        <v>1</v>
      </c>
      <c r="D91" s="40">
        <v>3502640</v>
      </c>
      <c r="E91" s="35" t="s">
        <v>204</v>
      </c>
      <c r="F91" s="35">
        <v>369</v>
      </c>
      <c r="G91" s="35">
        <v>0</v>
      </c>
      <c r="H91" s="35"/>
      <c r="I91" s="35">
        <v>6</v>
      </c>
      <c r="J91" s="35">
        <v>0</v>
      </c>
      <c r="K91" s="35">
        <v>375</v>
      </c>
      <c r="L91" s="35">
        <v>1066</v>
      </c>
      <c r="M91" s="36">
        <v>0.35178236397748591</v>
      </c>
      <c r="N91" s="35">
        <v>375</v>
      </c>
      <c r="O91" s="35">
        <v>375</v>
      </c>
      <c r="P91" s="35">
        <v>375</v>
      </c>
      <c r="Q91" s="37">
        <v>676.28924999999992</v>
      </c>
      <c r="R91" s="37">
        <v>768.66129999999987</v>
      </c>
    </row>
    <row r="92" spans="1:18">
      <c r="A92" s="35">
        <v>1</v>
      </c>
      <c r="B92" s="35">
        <v>35</v>
      </c>
      <c r="C92" s="35" t="s">
        <v>1</v>
      </c>
      <c r="D92" s="40">
        <v>3502670</v>
      </c>
      <c r="E92" s="35" t="s">
        <v>205</v>
      </c>
      <c r="F92" s="35">
        <v>697</v>
      </c>
      <c r="G92" s="35">
        <v>0</v>
      </c>
      <c r="H92" s="35"/>
      <c r="I92" s="35">
        <v>5</v>
      </c>
      <c r="J92" s="35">
        <v>0</v>
      </c>
      <c r="K92" s="35">
        <v>702</v>
      </c>
      <c r="L92" s="35">
        <v>1791</v>
      </c>
      <c r="M92" s="36">
        <v>0.39195979899497485</v>
      </c>
      <c r="N92" s="35">
        <v>702</v>
      </c>
      <c r="O92" s="35">
        <v>702</v>
      </c>
      <c r="P92" s="35">
        <v>702</v>
      </c>
      <c r="Q92" s="37">
        <v>1382.9460750000001</v>
      </c>
      <c r="R92" s="37">
        <v>1640.92995</v>
      </c>
    </row>
    <row r="93" spans="1:18">
      <c r="A93" s="35">
        <v>1</v>
      </c>
      <c r="B93" s="35">
        <v>35</v>
      </c>
      <c r="C93" s="35" t="s">
        <v>1</v>
      </c>
      <c r="D93" s="40">
        <v>3500001</v>
      </c>
      <c r="E93" s="35" t="s">
        <v>206</v>
      </c>
      <c r="F93" s="35">
        <v>35</v>
      </c>
      <c r="G93" s="35">
        <v>0</v>
      </c>
      <c r="H93" s="35"/>
      <c r="I93" s="35">
        <v>0</v>
      </c>
      <c r="J93" s="35">
        <v>0</v>
      </c>
      <c r="K93" s="35">
        <v>35</v>
      </c>
      <c r="L93" s="35">
        <v>117</v>
      </c>
      <c r="M93" s="36">
        <v>0.29914529914529914</v>
      </c>
      <c r="N93" s="35">
        <v>35</v>
      </c>
      <c r="O93" s="35">
        <v>35</v>
      </c>
      <c r="P93" s="35">
        <v>35</v>
      </c>
      <c r="Q93" s="37">
        <v>54.427025</v>
      </c>
      <c r="R93" s="37">
        <v>57.082650000000001</v>
      </c>
    </row>
    <row r="94" spans="1:18">
      <c r="A94" s="35">
        <v>1</v>
      </c>
      <c r="B94" s="35">
        <v>35</v>
      </c>
      <c r="C94" s="35" t="s">
        <v>1</v>
      </c>
      <c r="D94" s="40">
        <v>3502730</v>
      </c>
      <c r="E94" s="35" t="s">
        <v>207</v>
      </c>
      <c r="F94" s="35">
        <v>68</v>
      </c>
      <c r="G94" s="35">
        <v>0</v>
      </c>
      <c r="H94" s="35"/>
      <c r="I94" s="35">
        <v>1</v>
      </c>
      <c r="J94" s="35">
        <v>0</v>
      </c>
      <c r="K94" s="35">
        <v>69</v>
      </c>
      <c r="L94" s="35">
        <v>75</v>
      </c>
      <c r="M94" s="36">
        <v>0.92</v>
      </c>
      <c r="N94" s="35">
        <v>69</v>
      </c>
      <c r="O94" s="35">
        <v>69</v>
      </c>
      <c r="P94" s="35">
        <v>69</v>
      </c>
      <c r="Q94" s="37">
        <v>216.32437500000003</v>
      </c>
      <c r="R94" s="37">
        <v>306.33375000000007</v>
      </c>
    </row>
    <row r="95" spans="1:18">
      <c r="A95" s="35">
        <v>1</v>
      </c>
      <c r="B95" s="35">
        <v>35</v>
      </c>
      <c r="C95" s="35" t="s">
        <v>1</v>
      </c>
      <c r="D95" s="40">
        <v>3501560</v>
      </c>
      <c r="E95" s="35" t="s">
        <v>208</v>
      </c>
      <c r="F95" s="35">
        <v>449</v>
      </c>
      <c r="G95" s="35">
        <v>10</v>
      </c>
      <c r="H95" s="35"/>
      <c r="I95" s="35">
        <v>2</v>
      </c>
      <c r="J95" s="35">
        <v>0</v>
      </c>
      <c r="K95" s="35">
        <v>461</v>
      </c>
      <c r="L95" s="35">
        <v>1698</v>
      </c>
      <c r="M95" s="36">
        <v>0.27149587750294463</v>
      </c>
      <c r="N95" s="35">
        <v>461</v>
      </c>
      <c r="O95" s="35">
        <v>461</v>
      </c>
      <c r="P95" s="35">
        <v>461</v>
      </c>
      <c r="Q95" s="37">
        <v>672.51784999999995</v>
      </c>
      <c r="R95" s="37">
        <v>687.58409999999992</v>
      </c>
    </row>
    <row r="96" spans="1:18">
      <c r="A96" s="35">
        <v>1</v>
      </c>
      <c r="B96" s="35">
        <v>35</v>
      </c>
      <c r="C96" s="35" t="s">
        <v>1</v>
      </c>
      <c r="D96" s="40">
        <v>3502800</v>
      </c>
      <c r="E96" s="35" t="s">
        <v>209</v>
      </c>
      <c r="F96" s="35">
        <v>813</v>
      </c>
      <c r="G96" s="35">
        <v>0</v>
      </c>
      <c r="H96" s="35"/>
      <c r="I96" s="35">
        <v>6</v>
      </c>
      <c r="J96" s="35">
        <v>0</v>
      </c>
      <c r="K96" s="35">
        <v>819</v>
      </c>
      <c r="L96" s="35">
        <v>1640</v>
      </c>
      <c r="M96" s="36">
        <v>0.49939024390243902</v>
      </c>
      <c r="N96" s="35">
        <v>819</v>
      </c>
      <c r="O96" s="35">
        <v>819</v>
      </c>
      <c r="P96" s="35">
        <v>819</v>
      </c>
      <c r="Q96" s="37">
        <v>1971.0930000000003</v>
      </c>
      <c r="R96" s="37">
        <v>2559.6980000000003</v>
      </c>
    </row>
    <row r="97" spans="1:18">
      <c r="A97" s="35">
        <v>3</v>
      </c>
      <c r="B97" s="35">
        <v>35</v>
      </c>
      <c r="C97" s="35" t="s">
        <v>1</v>
      </c>
      <c r="D97" s="40">
        <v>3599998</v>
      </c>
      <c r="E97" s="35" t="s">
        <v>116</v>
      </c>
      <c r="F97" s="35">
        <v>0</v>
      </c>
      <c r="G97" s="35">
        <v>0</v>
      </c>
      <c r="H97" s="35"/>
      <c r="I97" s="35">
        <v>0</v>
      </c>
      <c r="J97" s="35">
        <v>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5">
        <v>0</v>
      </c>
      <c r="Q97" s="37">
        <v>0</v>
      </c>
      <c r="R97" s="37">
        <v>0</v>
      </c>
    </row>
    <row r="98" spans="1:18">
      <c r="A98" s="35">
        <v>4</v>
      </c>
      <c r="B98" s="35">
        <v>35</v>
      </c>
      <c r="C98" s="35" t="s">
        <v>1</v>
      </c>
      <c r="D98" s="40">
        <v>3599999</v>
      </c>
      <c r="E98" s="35" t="s">
        <v>117</v>
      </c>
      <c r="F98" s="35">
        <v>0</v>
      </c>
      <c r="G98" s="35">
        <v>0</v>
      </c>
      <c r="H98" s="35">
        <v>590</v>
      </c>
      <c r="I98" s="35">
        <v>0</v>
      </c>
      <c r="J98" s="35">
        <v>0</v>
      </c>
      <c r="K98" s="35">
        <v>590</v>
      </c>
      <c r="L98" s="35">
        <v>590</v>
      </c>
      <c r="M98" s="36">
        <v>1</v>
      </c>
      <c r="N98" s="35">
        <v>590</v>
      </c>
      <c r="O98" s="35">
        <v>590</v>
      </c>
      <c r="P98" s="35">
        <v>590</v>
      </c>
      <c r="Q98" s="37">
        <v>590</v>
      </c>
      <c r="R98" s="37">
        <v>590</v>
      </c>
    </row>
    <row r="99" spans="1:18">
      <c r="A99" s="34"/>
      <c r="B99" s="34"/>
      <c r="C99" s="34"/>
      <c r="D99" s="39"/>
      <c r="E99" s="34"/>
      <c r="F99" s="47"/>
      <c r="G99" s="41"/>
      <c r="H99" s="41"/>
      <c r="I99" s="41"/>
      <c r="J99" s="41"/>
      <c r="K99" s="47"/>
      <c r="L99" s="47"/>
      <c r="M99" s="61"/>
      <c r="N99" s="47"/>
      <c r="O99" s="47"/>
      <c r="P99" s="47"/>
      <c r="Q99" s="62"/>
      <c r="R99" s="62"/>
    </row>
    <row r="100" spans="1:18">
      <c r="E100" s="12" t="s">
        <v>118</v>
      </c>
      <c r="F100" s="13"/>
      <c r="G100" s="13"/>
      <c r="H100" s="13"/>
      <c r="I100" s="13"/>
      <c r="J100" s="13"/>
      <c r="K100" s="13">
        <v>101063</v>
      </c>
      <c r="L100" s="13">
        <v>370906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"/>
  <sheetViews>
    <sheetView workbookViewId="0">
      <pane ySplit="6" topLeftCell="A7" activePane="bottomLeft" state="frozen"/>
      <selection pane="bottomLeft" activeCell="E14" sqref="E14"/>
    </sheetView>
  </sheetViews>
  <sheetFormatPr defaultRowHeight="15"/>
  <cols>
    <col min="1" max="1" width="7.85546875" hidden="1" customWidth="1"/>
    <col min="2" max="2" width="8.7109375" hidden="1" customWidth="1"/>
    <col min="3" max="3" width="0" hidden="1" customWidth="1"/>
    <col min="4" max="4" width="9.7109375" customWidth="1"/>
    <col min="5" max="5" width="30" customWidth="1"/>
    <col min="11" max="11" width="10" bestFit="1" customWidth="1"/>
  </cols>
  <sheetData>
    <row r="1" spans="1:18">
      <c r="A1" s="34"/>
      <c r="B1" s="34"/>
      <c r="C1" s="34"/>
      <c r="D1" s="34"/>
      <c r="E1" s="14" t="s">
        <v>216</v>
      </c>
      <c r="F1" s="35"/>
      <c r="G1" s="35"/>
      <c r="H1" s="35"/>
      <c r="I1" s="35"/>
      <c r="J1" s="35"/>
      <c r="K1" s="35"/>
      <c r="L1" s="35"/>
      <c r="M1" s="58"/>
      <c r="N1" s="35"/>
      <c r="O1" s="35"/>
      <c r="P1" s="35"/>
      <c r="Q1" s="37"/>
      <c r="R1" s="37"/>
    </row>
    <row r="2" spans="1:18">
      <c r="A2" s="34"/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58"/>
      <c r="N2" s="35"/>
      <c r="O2" s="35"/>
      <c r="P2" s="35"/>
      <c r="Q2" s="37"/>
      <c r="R2" s="37"/>
    </row>
    <row r="3" spans="1:18">
      <c r="A3" s="39"/>
      <c r="B3" s="39"/>
      <c r="C3" s="39"/>
      <c r="D3" s="34"/>
      <c r="E3" s="35" t="s">
        <v>1</v>
      </c>
      <c r="F3" s="35"/>
      <c r="G3" s="35"/>
      <c r="H3" s="35"/>
      <c r="I3" s="35"/>
      <c r="J3" s="35"/>
      <c r="K3" s="35"/>
      <c r="L3" s="35"/>
      <c r="M3" s="58"/>
      <c r="N3" s="35"/>
      <c r="O3" s="35"/>
      <c r="P3" s="41" t="s">
        <v>3</v>
      </c>
      <c r="Q3" s="37"/>
      <c r="R3" s="37"/>
    </row>
    <row r="4" spans="1:18">
      <c r="A4" s="34"/>
      <c r="B4" s="17"/>
      <c r="C4" s="17"/>
      <c r="D4" s="34"/>
      <c r="E4" s="34"/>
      <c r="F4" s="35"/>
      <c r="G4" s="35"/>
      <c r="H4" s="35"/>
      <c r="I4" s="35"/>
      <c r="J4" s="35"/>
      <c r="K4" s="63" t="s">
        <v>4</v>
      </c>
      <c r="L4" s="35"/>
      <c r="M4" s="58"/>
      <c r="N4" s="35"/>
      <c r="O4" s="35"/>
      <c r="P4" s="41" t="s">
        <v>5</v>
      </c>
      <c r="Q4" s="37" t="s">
        <v>6</v>
      </c>
      <c r="R4" s="37" t="s">
        <v>6</v>
      </c>
    </row>
    <row r="5" spans="1:18">
      <c r="A5" s="34"/>
      <c r="B5" s="34"/>
      <c r="C5" s="34"/>
      <c r="D5" s="34"/>
      <c r="E5" s="39" t="s">
        <v>212</v>
      </c>
      <c r="F5" s="42">
        <v>2013</v>
      </c>
      <c r="G5" s="35"/>
      <c r="H5" s="35"/>
      <c r="I5" s="35"/>
      <c r="J5" s="35"/>
      <c r="K5" s="63" t="s">
        <v>8</v>
      </c>
      <c r="L5" s="43" t="s">
        <v>9</v>
      </c>
      <c r="M5" s="60" t="s">
        <v>10</v>
      </c>
      <c r="N5" s="41" t="s">
        <v>11</v>
      </c>
      <c r="O5" s="41" t="s">
        <v>12</v>
      </c>
      <c r="P5" s="41" t="s">
        <v>13</v>
      </c>
      <c r="Q5" s="45" t="s">
        <v>14</v>
      </c>
      <c r="R5" s="45" t="s">
        <v>14</v>
      </c>
    </row>
    <row r="6" spans="1:18">
      <c r="A6" s="34" t="s">
        <v>213</v>
      </c>
      <c r="B6" s="34" t="s">
        <v>214</v>
      </c>
      <c r="C6" s="34" t="s">
        <v>215</v>
      </c>
      <c r="D6" s="39" t="s">
        <v>15</v>
      </c>
      <c r="E6" s="39" t="s">
        <v>16</v>
      </c>
      <c r="F6" s="41" t="s">
        <v>17</v>
      </c>
      <c r="G6" s="41" t="s">
        <v>18</v>
      </c>
      <c r="H6" s="41" t="s">
        <v>19</v>
      </c>
      <c r="I6" s="41" t="s">
        <v>20</v>
      </c>
      <c r="J6" s="41" t="s">
        <v>21</v>
      </c>
      <c r="K6" s="63" t="s">
        <v>22</v>
      </c>
      <c r="L6" s="41" t="s">
        <v>23</v>
      </c>
      <c r="M6" s="60" t="s">
        <v>8</v>
      </c>
      <c r="N6" s="41" t="s">
        <v>24</v>
      </c>
      <c r="O6" s="41" t="s">
        <v>24</v>
      </c>
      <c r="P6" s="41" t="s">
        <v>24</v>
      </c>
      <c r="Q6" s="45" t="s">
        <v>5</v>
      </c>
      <c r="R6" s="45" t="s">
        <v>25</v>
      </c>
    </row>
    <row r="7" spans="1:18">
      <c r="A7" s="34"/>
      <c r="B7" s="34"/>
      <c r="C7" s="34"/>
      <c r="D7" s="39"/>
      <c r="E7" s="34"/>
      <c r="F7" s="47"/>
      <c r="G7" s="41"/>
      <c r="H7" s="41"/>
      <c r="I7" s="41"/>
      <c r="J7" s="41"/>
      <c r="K7" s="47"/>
      <c r="L7" s="47"/>
      <c r="M7" s="61"/>
      <c r="N7" s="47"/>
      <c r="O7" s="47"/>
      <c r="P7" s="47"/>
      <c r="Q7" s="62"/>
      <c r="R7" s="62"/>
    </row>
    <row r="8" spans="1:18">
      <c r="A8" s="64">
        <v>1</v>
      </c>
      <c r="B8" s="64">
        <v>35</v>
      </c>
      <c r="C8" s="35" t="s">
        <v>1</v>
      </c>
      <c r="D8" s="65">
        <v>3500030</v>
      </c>
      <c r="E8" s="35" t="s">
        <v>121</v>
      </c>
      <c r="F8" s="35">
        <v>1860</v>
      </c>
      <c r="G8" s="35">
        <v>0</v>
      </c>
      <c r="H8" s="35"/>
      <c r="I8" s="35">
        <v>17</v>
      </c>
      <c r="J8" s="35">
        <v>0</v>
      </c>
      <c r="K8" s="35">
        <v>1877</v>
      </c>
      <c r="L8" s="35">
        <v>6846</v>
      </c>
      <c r="M8" s="58">
        <v>0.27417470055506865</v>
      </c>
      <c r="N8" s="35">
        <v>1877</v>
      </c>
      <c r="O8" s="35">
        <v>1877</v>
      </c>
      <c r="P8" s="35">
        <v>1877</v>
      </c>
      <c r="Q8" s="37">
        <v>2757.3069500000001</v>
      </c>
      <c r="R8" s="37">
        <v>2827.2206999999999</v>
      </c>
    </row>
    <row r="9" spans="1:18">
      <c r="A9" s="64">
        <v>1</v>
      </c>
      <c r="B9" s="64">
        <v>35</v>
      </c>
      <c r="C9" s="35" t="s">
        <v>1</v>
      </c>
      <c r="D9" s="65">
        <v>3500060</v>
      </c>
      <c r="E9" s="35" t="s">
        <v>122</v>
      </c>
      <c r="F9" s="35">
        <v>28822</v>
      </c>
      <c r="G9" s="35">
        <v>393</v>
      </c>
      <c r="H9" s="35"/>
      <c r="I9" s="35">
        <v>569</v>
      </c>
      <c r="J9" s="35">
        <v>0</v>
      </c>
      <c r="K9" s="35">
        <v>29784</v>
      </c>
      <c r="L9" s="35">
        <v>114061</v>
      </c>
      <c r="M9" s="58">
        <v>0.26112343395200815</v>
      </c>
      <c r="N9" s="35">
        <v>29784</v>
      </c>
      <c r="O9" s="35">
        <v>29784</v>
      </c>
      <c r="P9" s="35">
        <v>29784</v>
      </c>
      <c r="Q9" s="37">
        <v>69058</v>
      </c>
      <c r="R9" s="37">
        <v>89646.625</v>
      </c>
    </row>
    <row r="10" spans="1:18">
      <c r="A10" s="64">
        <v>1</v>
      </c>
      <c r="B10" s="64">
        <v>35</v>
      </c>
      <c r="C10" s="35" t="s">
        <v>1</v>
      </c>
      <c r="D10" s="65">
        <v>3500090</v>
      </c>
      <c r="E10" s="35" t="s">
        <v>123</v>
      </c>
      <c r="F10" s="35">
        <v>89</v>
      </c>
      <c r="G10" s="35">
        <v>0</v>
      </c>
      <c r="H10" s="35"/>
      <c r="I10" s="35">
        <v>0</v>
      </c>
      <c r="J10" s="35">
        <v>0</v>
      </c>
      <c r="K10" s="35">
        <v>89</v>
      </c>
      <c r="L10" s="35">
        <v>180</v>
      </c>
      <c r="M10" s="58">
        <v>0.49444444444444446</v>
      </c>
      <c r="N10" s="35">
        <v>89</v>
      </c>
      <c r="O10" s="35">
        <v>89</v>
      </c>
      <c r="P10" s="35">
        <v>89</v>
      </c>
      <c r="Q10" s="37">
        <v>212.77850000000001</v>
      </c>
      <c r="R10" s="37">
        <v>275.601</v>
      </c>
    </row>
    <row r="11" spans="1:18">
      <c r="A11" s="64">
        <v>1</v>
      </c>
      <c r="B11" s="64">
        <v>35</v>
      </c>
      <c r="C11" s="35" t="s">
        <v>1</v>
      </c>
      <c r="D11" s="65">
        <v>3500120</v>
      </c>
      <c r="E11" s="35" t="s">
        <v>124</v>
      </c>
      <c r="F11" s="35">
        <v>765</v>
      </c>
      <c r="G11" s="35">
        <v>0</v>
      </c>
      <c r="H11" s="35"/>
      <c r="I11" s="35">
        <v>11</v>
      </c>
      <c r="J11" s="35">
        <v>0</v>
      </c>
      <c r="K11" s="35">
        <v>776</v>
      </c>
      <c r="L11" s="35">
        <v>3702</v>
      </c>
      <c r="M11" s="58">
        <v>0.20961642355483523</v>
      </c>
      <c r="N11" s="35">
        <v>776</v>
      </c>
      <c r="O11" s="35">
        <v>776</v>
      </c>
      <c r="P11" s="35">
        <v>776</v>
      </c>
      <c r="Q11" s="37">
        <v>925.42129999999997</v>
      </c>
      <c r="R11" s="37">
        <v>875.61419999999998</v>
      </c>
    </row>
    <row r="12" spans="1:18">
      <c r="A12" s="64">
        <v>1</v>
      </c>
      <c r="B12" s="64">
        <v>35</v>
      </c>
      <c r="C12" s="35" t="s">
        <v>1</v>
      </c>
      <c r="D12" s="65">
        <v>3500150</v>
      </c>
      <c r="E12" s="35" t="s">
        <v>125</v>
      </c>
      <c r="F12" s="35">
        <v>508</v>
      </c>
      <c r="G12" s="35">
        <v>0</v>
      </c>
      <c r="H12" s="35"/>
      <c r="I12" s="35">
        <v>7</v>
      </c>
      <c r="J12" s="35">
        <v>0</v>
      </c>
      <c r="K12" s="35">
        <v>515</v>
      </c>
      <c r="L12" s="35">
        <v>3055</v>
      </c>
      <c r="M12" s="58">
        <v>0.16857610474631751</v>
      </c>
      <c r="N12" s="35">
        <v>515</v>
      </c>
      <c r="O12" s="35">
        <v>515</v>
      </c>
      <c r="P12" s="35">
        <v>515</v>
      </c>
      <c r="Q12" s="37">
        <v>544.27325000000008</v>
      </c>
      <c r="R12" s="37">
        <v>534.51549999999997</v>
      </c>
    </row>
    <row r="13" spans="1:18">
      <c r="A13" s="64">
        <v>1</v>
      </c>
      <c r="B13" s="64">
        <v>35</v>
      </c>
      <c r="C13" s="35" t="s">
        <v>1</v>
      </c>
      <c r="D13" s="65">
        <v>3500180</v>
      </c>
      <c r="E13" s="35" t="s">
        <v>126</v>
      </c>
      <c r="F13" s="35">
        <v>1800</v>
      </c>
      <c r="G13" s="35">
        <v>22</v>
      </c>
      <c r="H13" s="35"/>
      <c r="I13" s="35">
        <v>30</v>
      </c>
      <c r="J13" s="35">
        <v>0</v>
      </c>
      <c r="K13" s="35">
        <v>1852</v>
      </c>
      <c r="L13" s="35">
        <v>5498</v>
      </c>
      <c r="M13" s="58">
        <v>0.33684976355038193</v>
      </c>
      <c r="N13" s="35">
        <v>1852</v>
      </c>
      <c r="O13" s="35">
        <v>1852</v>
      </c>
      <c r="P13" s="35">
        <v>1852</v>
      </c>
      <c r="Q13" s="37">
        <v>3221.20525</v>
      </c>
      <c r="R13" s="37">
        <v>3594.9988999999996</v>
      </c>
    </row>
    <row r="14" spans="1:18">
      <c r="A14" s="64">
        <v>1</v>
      </c>
      <c r="B14" s="64">
        <v>35</v>
      </c>
      <c r="C14" s="35" t="s">
        <v>1</v>
      </c>
      <c r="D14" s="65">
        <v>3500210</v>
      </c>
      <c r="E14" s="35" t="s">
        <v>127</v>
      </c>
      <c r="F14" s="35">
        <v>1298</v>
      </c>
      <c r="G14" s="35">
        <v>0</v>
      </c>
      <c r="H14" s="35"/>
      <c r="I14" s="35">
        <v>17</v>
      </c>
      <c r="J14" s="35">
        <v>0</v>
      </c>
      <c r="K14" s="35">
        <v>1315</v>
      </c>
      <c r="L14" s="35">
        <v>4360</v>
      </c>
      <c r="M14" s="58">
        <v>0.30160550458715596</v>
      </c>
      <c r="N14" s="35">
        <v>1315</v>
      </c>
      <c r="O14" s="35">
        <v>1315</v>
      </c>
      <c r="P14" s="35">
        <v>1315</v>
      </c>
      <c r="Q14" s="37">
        <v>2055.0549999999998</v>
      </c>
      <c r="R14" s="37">
        <v>2159.3979999999997</v>
      </c>
    </row>
    <row r="15" spans="1:18">
      <c r="A15" s="64">
        <v>1</v>
      </c>
      <c r="B15" s="64">
        <v>35</v>
      </c>
      <c r="C15" s="35" t="s">
        <v>1</v>
      </c>
      <c r="D15" s="65">
        <v>3500240</v>
      </c>
      <c r="E15" s="35" t="s">
        <v>128</v>
      </c>
      <c r="F15" s="35">
        <v>938</v>
      </c>
      <c r="G15" s="35">
        <v>0</v>
      </c>
      <c r="H15" s="35"/>
      <c r="I15" s="35">
        <v>13</v>
      </c>
      <c r="J15" s="35">
        <v>0</v>
      </c>
      <c r="K15" s="35">
        <v>951</v>
      </c>
      <c r="L15" s="35">
        <v>3581</v>
      </c>
      <c r="M15" s="58">
        <v>0.26556827701759284</v>
      </c>
      <c r="N15" s="35">
        <v>951</v>
      </c>
      <c r="O15" s="35">
        <v>951</v>
      </c>
      <c r="P15" s="35">
        <v>951</v>
      </c>
      <c r="Q15" s="37">
        <v>1365.2408249999999</v>
      </c>
      <c r="R15" s="37">
        <v>1386.4014499999998</v>
      </c>
    </row>
    <row r="16" spans="1:18">
      <c r="A16" s="64">
        <v>1</v>
      </c>
      <c r="B16" s="64">
        <v>35</v>
      </c>
      <c r="C16" s="35" t="s">
        <v>1</v>
      </c>
      <c r="D16" s="65">
        <v>3500270</v>
      </c>
      <c r="E16" s="35" t="s">
        <v>129</v>
      </c>
      <c r="F16" s="35">
        <v>191</v>
      </c>
      <c r="G16" s="35">
        <v>0</v>
      </c>
      <c r="H16" s="35"/>
      <c r="I16" s="35">
        <v>0</v>
      </c>
      <c r="J16" s="35">
        <v>0</v>
      </c>
      <c r="K16" s="35">
        <v>191</v>
      </c>
      <c r="L16" s="35">
        <v>546</v>
      </c>
      <c r="M16" s="58">
        <v>0.3498168498168498</v>
      </c>
      <c r="N16" s="35">
        <v>191</v>
      </c>
      <c r="O16" s="35">
        <v>191</v>
      </c>
      <c r="P16" s="35">
        <v>191</v>
      </c>
      <c r="Q16" s="37">
        <v>342.90424999999999</v>
      </c>
      <c r="R16" s="37">
        <v>388.87529999999998</v>
      </c>
    </row>
    <row r="17" spans="1:18">
      <c r="A17" s="64">
        <v>1</v>
      </c>
      <c r="B17" s="64">
        <v>35</v>
      </c>
      <c r="C17" s="35" t="s">
        <v>1</v>
      </c>
      <c r="D17" s="65">
        <v>3500300</v>
      </c>
      <c r="E17" s="35" t="s">
        <v>130</v>
      </c>
      <c r="F17" s="35">
        <v>1231</v>
      </c>
      <c r="G17" s="35">
        <v>10</v>
      </c>
      <c r="H17" s="35"/>
      <c r="I17" s="35">
        <v>18</v>
      </c>
      <c r="J17" s="35">
        <v>0</v>
      </c>
      <c r="K17" s="35">
        <v>1259</v>
      </c>
      <c r="L17" s="35">
        <v>6413</v>
      </c>
      <c r="M17" s="58">
        <v>0.1963199750506783</v>
      </c>
      <c r="N17" s="35">
        <v>1259</v>
      </c>
      <c r="O17" s="35">
        <v>1259</v>
      </c>
      <c r="P17" s="35">
        <v>1259</v>
      </c>
      <c r="Q17" s="37">
        <v>1543</v>
      </c>
      <c r="R17" s="37">
        <v>1543</v>
      </c>
    </row>
    <row r="18" spans="1:18">
      <c r="A18" s="64">
        <v>1</v>
      </c>
      <c r="B18" s="64">
        <v>35</v>
      </c>
      <c r="C18" s="35" t="s">
        <v>1</v>
      </c>
      <c r="D18" s="65">
        <v>3500330</v>
      </c>
      <c r="E18" s="35" t="s">
        <v>131</v>
      </c>
      <c r="F18" s="35">
        <v>85</v>
      </c>
      <c r="G18" s="35">
        <v>0</v>
      </c>
      <c r="H18" s="35"/>
      <c r="I18" s="35">
        <v>0</v>
      </c>
      <c r="J18" s="35">
        <v>0</v>
      </c>
      <c r="K18" s="35">
        <v>85</v>
      </c>
      <c r="L18" s="35">
        <v>172</v>
      </c>
      <c r="M18" s="58">
        <v>0.4941860465116279</v>
      </c>
      <c r="N18" s="35">
        <v>85</v>
      </c>
      <c r="O18" s="35">
        <v>85</v>
      </c>
      <c r="P18" s="35">
        <v>85</v>
      </c>
      <c r="Q18" s="37">
        <v>203.1439</v>
      </c>
      <c r="R18" s="37">
        <v>263.08539999999999</v>
      </c>
    </row>
    <row r="19" spans="1:18">
      <c r="A19" s="64">
        <v>1</v>
      </c>
      <c r="B19" s="64">
        <v>35</v>
      </c>
      <c r="C19" s="35" t="s">
        <v>1</v>
      </c>
      <c r="D19" s="65">
        <v>3500390</v>
      </c>
      <c r="E19" s="35" t="s">
        <v>132</v>
      </c>
      <c r="F19" s="35">
        <v>2608</v>
      </c>
      <c r="G19" s="35">
        <v>0</v>
      </c>
      <c r="H19" s="35"/>
      <c r="I19" s="35">
        <v>38</v>
      </c>
      <c r="J19" s="35">
        <v>0</v>
      </c>
      <c r="K19" s="35">
        <v>2646</v>
      </c>
      <c r="L19" s="35">
        <v>7089</v>
      </c>
      <c r="M19" s="58">
        <v>0.37325433770630556</v>
      </c>
      <c r="N19" s="35">
        <v>2646</v>
      </c>
      <c r="O19" s="35">
        <v>2646</v>
      </c>
      <c r="P19" s="35">
        <v>2646</v>
      </c>
      <c r="Q19" s="37">
        <v>4992.0851250000005</v>
      </c>
      <c r="R19" s="37">
        <v>5796.6364500000009</v>
      </c>
    </row>
    <row r="20" spans="1:18">
      <c r="A20" s="64">
        <v>1</v>
      </c>
      <c r="B20" s="64">
        <v>35</v>
      </c>
      <c r="C20" s="35" t="s">
        <v>1</v>
      </c>
      <c r="D20" s="65">
        <v>3500420</v>
      </c>
      <c r="E20" s="35" t="s">
        <v>133</v>
      </c>
      <c r="F20" s="35">
        <v>81</v>
      </c>
      <c r="G20" s="35">
        <v>0</v>
      </c>
      <c r="H20" s="35"/>
      <c r="I20" s="35">
        <v>1</v>
      </c>
      <c r="J20" s="35">
        <v>0</v>
      </c>
      <c r="K20" s="35">
        <v>82</v>
      </c>
      <c r="L20" s="35">
        <v>380</v>
      </c>
      <c r="M20" s="58">
        <v>0.21578947368421053</v>
      </c>
      <c r="N20" s="35">
        <v>82</v>
      </c>
      <c r="O20" s="35">
        <v>82</v>
      </c>
      <c r="P20" s="35">
        <v>82</v>
      </c>
      <c r="Q20" s="37">
        <v>99.097000000000023</v>
      </c>
      <c r="R20" s="37">
        <v>93.398000000000025</v>
      </c>
    </row>
    <row r="21" spans="1:18">
      <c r="A21" s="64">
        <v>1</v>
      </c>
      <c r="B21" s="64">
        <v>35</v>
      </c>
      <c r="C21" s="35" t="s">
        <v>1</v>
      </c>
      <c r="D21" s="65">
        <v>3500480</v>
      </c>
      <c r="E21" s="35" t="s">
        <v>134</v>
      </c>
      <c r="F21" s="35">
        <v>100</v>
      </c>
      <c r="G21" s="35">
        <v>0</v>
      </c>
      <c r="H21" s="35"/>
      <c r="I21" s="35">
        <v>3</v>
      </c>
      <c r="J21" s="35">
        <v>0</v>
      </c>
      <c r="K21" s="35">
        <v>103</v>
      </c>
      <c r="L21" s="35">
        <v>425</v>
      </c>
      <c r="M21" s="58">
        <v>0.24235294117647058</v>
      </c>
      <c r="N21" s="35">
        <v>103</v>
      </c>
      <c r="O21" s="35">
        <v>103</v>
      </c>
      <c r="P21" s="35">
        <v>103</v>
      </c>
      <c r="Q21" s="37">
        <v>137.363125</v>
      </c>
      <c r="R21" s="37">
        <v>134.94125</v>
      </c>
    </row>
    <row r="22" spans="1:18">
      <c r="A22" s="64">
        <v>1</v>
      </c>
      <c r="B22" s="64">
        <v>35</v>
      </c>
      <c r="C22" s="35" t="s">
        <v>1</v>
      </c>
      <c r="D22" s="65">
        <v>3500510</v>
      </c>
      <c r="E22" s="35" t="s">
        <v>135</v>
      </c>
      <c r="F22" s="35">
        <v>114</v>
      </c>
      <c r="G22" s="35">
        <v>0</v>
      </c>
      <c r="H22" s="35"/>
      <c r="I22" s="35">
        <v>4</v>
      </c>
      <c r="J22" s="35">
        <v>0</v>
      </c>
      <c r="K22" s="35">
        <v>118</v>
      </c>
      <c r="L22" s="35">
        <v>531</v>
      </c>
      <c r="M22" s="58">
        <v>0.22222222222222221</v>
      </c>
      <c r="N22" s="35">
        <v>118</v>
      </c>
      <c r="O22" s="35">
        <v>118</v>
      </c>
      <c r="P22" s="35">
        <v>118</v>
      </c>
      <c r="Q22" s="37">
        <v>144.899575</v>
      </c>
      <c r="R22" s="37">
        <v>136.52895000000001</v>
      </c>
    </row>
    <row r="23" spans="1:18">
      <c r="A23" s="64">
        <v>1</v>
      </c>
      <c r="B23" s="64">
        <v>35</v>
      </c>
      <c r="C23" s="35" t="s">
        <v>1</v>
      </c>
      <c r="D23" s="65">
        <v>3500540</v>
      </c>
      <c r="E23" s="35" t="s">
        <v>136</v>
      </c>
      <c r="F23" s="35">
        <v>122</v>
      </c>
      <c r="G23" s="35">
        <v>0</v>
      </c>
      <c r="H23" s="35"/>
      <c r="I23" s="35">
        <v>1</v>
      </c>
      <c r="J23" s="35">
        <v>0</v>
      </c>
      <c r="K23" s="35">
        <v>123</v>
      </c>
      <c r="L23" s="35">
        <v>330</v>
      </c>
      <c r="M23" s="58">
        <v>0.37272727272727274</v>
      </c>
      <c r="N23" s="35">
        <v>123</v>
      </c>
      <c r="O23" s="35">
        <v>123</v>
      </c>
      <c r="P23" s="35">
        <v>123</v>
      </c>
      <c r="Q23" s="37">
        <v>231.82125000000002</v>
      </c>
      <c r="R23" s="37">
        <v>269.05650000000003</v>
      </c>
    </row>
    <row r="24" spans="1:18">
      <c r="A24" s="64">
        <v>1</v>
      </c>
      <c r="B24" s="64">
        <v>35</v>
      </c>
      <c r="C24" s="35" t="s">
        <v>1</v>
      </c>
      <c r="D24" s="65">
        <v>3500570</v>
      </c>
      <c r="E24" s="35" t="s">
        <v>137</v>
      </c>
      <c r="F24" s="35">
        <v>2410</v>
      </c>
      <c r="G24" s="35">
        <v>0</v>
      </c>
      <c r="H24" s="35"/>
      <c r="I24" s="35">
        <v>32</v>
      </c>
      <c r="J24" s="35">
        <v>0</v>
      </c>
      <c r="K24" s="35">
        <v>2442</v>
      </c>
      <c r="L24" s="35">
        <v>8734</v>
      </c>
      <c r="M24" s="58">
        <v>0.27959697732997479</v>
      </c>
      <c r="N24" s="35">
        <v>2442</v>
      </c>
      <c r="O24" s="35">
        <v>2442</v>
      </c>
      <c r="P24" s="35">
        <v>2442</v>
      </c>
      <c r="Q24" s="37">
        <v>3636.1165499999997</v>
      </c>
      <c r="R24" s="37">
        <v>3748.9902999999995</v>
      </c>
    </row>
    <row r="25" spans="1:18">
      <c r="A25" s="64">
        <v>1</v>
      </c>
      <c r="B25" s="64">
        <v>35</v>
      </c>
      <c r="C25" s="35" t="s">
        <v>1</v>
      </c>
      <c r="D25" s="65">
        <v>3500600</v>
      </c>
      <c r="E25" s="35" t="s">
        <v>138</v>
      </c>
      <c r="F25" s="35">
        <v>393</v>
      </c>
      <c r="G25" s="35">
        <v>0</v>
      </c>
      <c r="H25" s="35"/>
      <c r="I25" s="35">
        <v>5</v>
      </c>
      <c r="J25" s="35">
        <v>0</v>
      </c>
      <c r="K25" s="35">
        <v>398</v>
      </c>
      <c r="L25" s="35">
        <v>1278</v>
      </c>
      <c r="M25" s="58">
        <v>0.31142410015649452</v>
      </c>
      <c r="N25" s="35">
        <v>398</v>
      </c>
      <c r="O25" s="35">
        <v>398</v>
      </c>
      <c r="P25" s="35">
        <v>398</v>
      </c>
      <c r="Q25" s="37">
        <v>643.15775000000008</v>
      </c>
      <c r="R25" s="37">
        <v>689.42790000000014</v>
      </c>
    </row>
    <row r="26" spans="1:18">
      <c r="A26" s="64">
        <v>1</v>
      </c>
      <c r="B26" s="64">
        <v>35</v>
      </c>
      <c r="C26" s="35" t="s">
        <v>1</v>
      </c>
      <c r="D26" s="65">
        <v>3500630</v>
      </c>
      <c r="E26" s="35" t="s">
        <v>139</v>
      </c>
      <c r="F26" s="35">
        <v>10</v>
      </c>
      <c r="G26" s="35">
        <v>0</v>
      </c>
      <c r="H26" s="35"/>
      <c r="I26" s="35">
        <v>0</v>
      </c>
      <c r="J26" s="35">
        <v>0</v>
      </c>
      <c r="K26" s="35">
        <v>10</v>
      </c>
      <c r="L26" s="35">
        <v>53</v>
      </c>
      <c r="M26" s="58">
        <v>0.18867924528301888</v>
      </c>
      <c r="N26" s="35">
        <v>10</v>
      </c>
      <c r="O26" s="35">
        <v>10</v>
      </c>
      <c r="P26" s="35">
        <v>10</v>
      </c>
      <c r="Q26" s="37">
        <v>11.306950000000002</v>
      </c>
      <c r="R26" s="37">
        <v>10.871300000000002</v>
      </c>
    </row>
    <row r="27" spans="1:18">
      <c r="A27" s="64">
        <v>1</v>
      </c>
      <c r="B27" s="64">
        <v>35</v>
      </c>
      <c r="C27" s="35" t="s">
        <v>1</v>
      </c>
      <c r="D27" s="65">
        <v>3500660</v>
      </c>
      <c r="E27" s="35" t="s">
        <v>140</v>
      </c>
      <c r="F27" s="35">
        <v>475</v>
      </c>
      <c r="G27" s="35">
        <v>0</v>
      </c>
      <c r="H27" s="35"/>
      <c r="I27" s="35">
        <v>6</v>
      </c>
      <c r="J27" s="35">
        <v>0</v>
      </c>
      <c r="K27" s="35">
        <v>481</v>
      </c>
      <c r="L27" s="35">
        <v>989</v>
      </c>
      <c r="M27" s="58">
        <v>0.48634984833164813</v>
      </c>
      <c r="N27" s="35">
        <v>481</v>
      </c>
      <c r="O27" s="35">
        <v>481</v>
      </c>
      <c r="P27" s="35">
        <v>481</v>
      </c>
      <c r="Q27" s="37">
        <v>1137.0774249999999</v>
      </c>
      <c r="R27" s="37">
        <v>1466.2410499999999</v>
      </c>
    </row>
    <row r="28" spans="1:18">
      <c r="A28" s="64">
        <v>1</v>
      </c>
      <c r="B28" s="64">
        <v>35</v>
      </c>
      <c r="C28" s="35" t="s">
        <v>1</v>
      </c>
      <c r="D28" s="65">
        <v>3500690</v>
      </c>
      <c r="E28" s="35" t="s">
        <v>141</v>
      </c>
      <c r="F28" s="35">
        <v>1883</v>
      </c>
      <c r="G28" s="35">
        <v>5</v>
      </c>
      <c r="H28" s="35"/>
      <c r="I28" s="35">
        <v>15</v>
      </c>
      <c r="J28" s="35">
        <v>0</v>
      </c>
      <c r="K28" s="35">
        <v>1903</v>
      </c>
      <c r="L28" s="35">
        <v>4555</v>
      </c>
      <c r="M28" s="58">
        <v>0.4177826564215148</v>
      </c>
      <c r="N28" s="35">
        <v>1903</v>
      </c>
      <c r="O28" s="35">
        <v>1903</v>
      </c>
      <c r="P28" s="35">
        <v>1903</v>
      </c>
      <c r="Q28" s="37">
        <v>3987.7003749999994</v>
      </c>
      <c r="R28" s="37">
        <v>4879.0697499999997</v>
      </c>
    </row>
    <row r="29" spans="1:18">
      <c r="A29" s="64">
        <v>1</v>
      </c>
      <c r="B29" s="64">
        <v>35</v>
      </c>
      <c r="C29" s="35" t="s">
        <v>1</v>
      </c>
      <c r="D29" s="65">
        <v>3500720</v>
      </c>
      <c r="E29" s="35" t="s">
        <v>142</v>
      </c>
      <c r="F29" s="35">
        <v>30</v>
      </c>
      <c r="G29" s="35">
        <v>0</v>
      </c>
      <c r="H29" s="35"/>
      <c r="I29" s="35">
        <v>1</v>
      </c>
      <c r="J29" s="35">
        <v>0</v>
      </c>
      <c r="K29" s="35">
        <v>31</v>
      </c>
      <c r="L29" s="35">
        <v>78</v>
      </c>
      <c r="M29" s="58">
        <v>0.39743589743589741</v>
      </c>
      <c r="N29" s="35">
        <v>31</v>
      </c>
      <c r="O29" s="35">
        <v>31</v>
      </c>
      <c r="P29" s="35">
        <v>31</v>
      </c>
      <c r="Q29" s="37">
        <v>61.937350000000009</v>
      </c>
      <c r="R29" s="37">
        <v>74.027100000000019</v>
      </c>
    </row>
    <row r="30" spans="1:18">
      <c r="A30" s="64">
        <v>1</v>
      </c>
      <c r="B30" s="64">
        <v>35</v>
      </c>
      <c r="C30" s="35" t="s">
        <v>1</v>
      </c>
      <c r="D30" s="65">
        <v>3500750</v>
      </c>
      <c r="E30" s="35" t="s">
        <v>143</v>
      </c>
      <c r="F30" s="35">
        <v>164</v>
      </c>
      <c r="G30" s="35">
        <v>0</v>
      </c>
      <c r="H30" s="35"/>
      <c r="I30" s="35">
        <v>3</v>
      </c>
      <c r="J30" s="35">
        <v>0</v>
      </c>
      <c r="K30" s="35">
        <v>167</v>
      </c>
      <c r="L30" s="35">
        <v>862</v>
      </c>
      <c r="M30" s="58">
        <v>0.19373549883990721</v>
      </c>
      <c r="N30" s="35">
        <v>167</v>
      </c>
      <c r="O30" s="35">
        <v>167</v>
      </c>
      <c r="P30" s="35">
        <v>167</v>
      </c>
      <c r="Q30" s="37">
        <v>191.52530000000002</v>
      </c>
      <c r="R30" s="37">
        <v>183.35020000000003</v>
      </c>
    </row>
    <row r="31" spans="1:18">
      <c r="A31" s="64">
        <v>1</v>
      </c>
      <c r="B31" s="64">
        <v>35</v>
      </c>
      <c r="C31" s="35" t="s">
        <v>1</v>
      </c>
      <c r="D31" s="65">
        <v>3500790</v>
      </c>
      <c r="E31" s="35" t="s">
        <v>144</v>
      </c>
      <c r="F31" s="35">
        <v>26</v>
      </c>
      <c r="G31" s="35">
        <v>0</v>
      </c>
      <c r="H31" s="35"/>
      <c r="I31" s="35">
        <v>0</v>
      </c>
      <c r="J31" s="35">
        <v>0</v>
      </c>
      <c r="K31" s="35">
        <v>26</v>
      </c>
      <c r="L31" s="35">
        <v>111</v>
      </c>
      <c r="M31" s="58">
        <v>0.23423423423423423</v>
      </c>
      <c r="N31" s="35">
        <v>26</v>
      </c>
      <c r="O31" s="35">
        <v>26</v>
      </c>
      <c r="P31" s="35">
        <v>26</v>
      </c>
      <c r="Q31" s="37">
        <v>33.623074999999993</v>
      </c>
      <c r="R31" s="37">
        <v>32.539949999999997</v>
      </c>
    </row>
    <row r="32" spans="1:18">
      <c r="A32" s="64">
        <v>1</v>
      </c>
      <c r="B32" s="64">
        <v>35</v>
      </c>
      <c r="C32" s="35" t="s">
        <v>1</v>
      </c>
      <c r="D32" s="65">
        <v>3500810</v>
      </c>
      <c r="E32" s="35" t="s">
        <v>145</v>
      </c>
      <c r="F32" s="35">
        <v>258</v>
      </c>
      <c r="G32" s="35">
        <v>4</v>
      </c>
      <c r="H32" s="35"/>
      <c r="I32" s="35">
        <v>2</v>
      </c>
      <c r="J32" s="35">
        <v>0</v>
      </c>
      <c r="K32" s="35">
        <v>264</v>
      </c>
      <c r="L32" s="35">
        <v>788</v>
      </c>
      <c r="M32" s="58">
        <v>0.3350253807106599</v>
      </c>
      <c r="N32" s="35">
        <v>264</v>
      </c>
      <c r="O32" s="35">
        <v>264</v>
      </c>
      <c r="P32" s="35">
        <v>264</v>
      </c>
      <c r="Q32" s="37">
        <v>457.00650000000002</v>
      </c>
      <c r="R32" s="37">
        <v>508.78340000000009</v>
      </c>
    </row>
    <row r="33" spans="1:18">
      <c r="A33" s="64">
        <v>1</v>
      </c>
      <c r="B33" s="64">
        <v>35</v>
      </c>
      <c r="C33" s="35" t="s">
        <v>1</v>
      </c>
      <c r="D33" s="65">
        <v>3500840</v>
      </c>
      <c r="E33" s="35" t="s">
        <v>146</v>
      </c>
      <c r="F33" s="35">
        <v>16</v>
      </c>
      <c r="G33" s="35">
        <v>0</v>
      </c>
      <c r="H33" s="35"/>
      <c r="I33" s="35">
        <v>0</v>
      </c>
      <c r="J33" s="35">
        <v>0</v>
      </c>
      <c r="K33" s="35">
        <v>16</v>
      </c>
      <c r="L33" s="35">
        <v>66</v>
      </c>
      <c r="M33" s="58">
        <v>0.24242424242424243</v>
      </c>
      <c r="N33" s="35">
        <v>16</v>
      </c>
      <c r="O33" s="35">
        <v>16</v>
      </c>
      <c r="P33" s="35">
        <v>16</v>
      </c>
      <c r="Q33" s="37">
        <v>21.343450000000001</v>
      </c>
      <c r="R33" s="37">
        <v>20.969700000000003</v>
      </c>
    </row>
    <row r="34" spans="1:18">
      <c r="A34" s="64">
        <v>1</v>
      </c>
      <c r="B34" s="64">
        <v>35</v>
      </c>
      <c r="C34" s="35" t="s">
        <v>1</v>
      </c>
      <c r="D34" s="65">
        <v>3500900</v>
      </c>
      <c r="E34" s="35" t="s">
        <v>217</v>
      </c>
      <c r="F34" s="35">
        <v>2104</v>
      </c>
      <c r="G34" s="35">
        <v>0</v>
      </c>
      <c r="H34" s="35"/>
      <c r="I34" s="35">
        <v>19</v>
      </c>
      <c r="J34" s="35">
        <v>0</v>
      </c>
      <c r="K34" s="35">
        <v>2123</v>
      </c>
      <c r="L34" s="35">
        <v>6380</v>
      </c>
      <c r="M34" s="58">
        <v>0.33275862068965517</v>
      </c>
      <c r="N34" s="35">
        <v>2123</v>
      </c>
      <c r="O34" s="35">
        <v>2123</v>
      </c>
      <c r="P34" s="35">
        <v>2123</v>
      </c>
      <c r="Q34" s="37">
        <v>3653.1275000000005</v>
      </c>
      <c r="R34" s="37">
        <v>4054.259</v>
      </c>
    </row>
    <row r="35" spans="1:18">
      <c r="A35" s="64">
        <v>1</v>
      </c>
      <c r="B35" s="64">
        <v>35</v>
      </c>
      <c r="C35" s="35" t="s">
        <v>1</v>
      </c>
      <c r="D35" s="65">
        <v>3500930</v>
      </c>
      <c r="E35" s="35" t="s">
        <v>148</v>
      </c>
      <c r="F35" s="35">
        <v>224</v>
      </c>
      <c r="G35" s="35">
        <v>0</v>
      </c>
      <c r="H35" s="35"/>
      <c r="I35" s="35">
        <v>5</v>
      </c>
      <c r="J35" s="35">
        <v>0</v>
      </c>
      <c r="K35" s="35">
        <v>229</v>
      </c>
      <c r="L35" s="35">
        <v>736</v>
      </c>
      <c r="M35" s="58">
        <v>0.31114130434782611</v>
      </c>
      <c r="N35" s="35">
        <v>229</v>
      </c>
      <c r="O35" s="35">
        <v>229</v>
      </c>
      <c r="P35" s="35">
        <v>229</v>
      </c>
      <c r="Q35" s="37">
        <v>369.71800000000007</v>
      </c>
      <c r="R35" s="37">
        <v>396.10480000000013</v>
      </c>
    </row>
    <row r="36" spans="1:18">
      <c r="A36" s="64">
        <v>1</v>
      </c>
      <c r="B36" s="64">
        <v>35</v>
      </c>
      <c r="C36" s="35" t="s">
        <v>1</v>
      </c>
      <c r="D36" s="65">
        <v>3500960</v>
      </c>
      <c r="E36" s="35" t="s">
        <v>149</v>
      </c>
      <c r="F36" s="35">
        <v>92</v>
      </c>
      <c r="G36" s="35">
        <v>0</v>
      </c>
      <c r="H36" s="35"/>
      <c r="I36" s="35">
        <v>2</v>
      </c>
      <c r="J36" s="35">
        <v>0</v>
      </c>
      <c r="K36" s="35">
        <v>94</v>
      </c>
      <c r="L36" s="35">
        <v>695</v>
      </c>
      <c r="M36" s="58">
        <v>0.13525179856115108</v>
      </c>
      <c r="N36" s="35">
        <v>94</v>
      </c>
      <c r="O36" s="35">
        <v>0</v>
      </c>
      <c r="P36" s="35">
        <v>94</v>
      </c>
      <c r="Q36" s="37">
        <v>94</v>
      </c>
      <c r="R36" s="37">
        <v>94</v>
      </c>
    </row>
    <row r="37" spans="1:18">
      <c r="A37" s="64">
        <v>1</v>
      </c>
      <c r="B37" s="64">
        <v>35</v>
      </c>
      <c r="C37" s="35" t="s">
        <v>1</v>
      </c>
      <c r="D37" s="65">
        <v>3500990</v>
      </c>
      <c r="E37" s="35" t="s">
        <v>150</v>
      </c>
      <c r="F37" s="35">
        <v>2523</v>
      </c>
      <c r="G37" s="35">
        <v>34</v>
      </c>
      <c r="H37" s="35"/>
      <c r="I37" s="35">
        <v>36</v>
      </c>
      <c r="J37" s="35">
        <v>0</v>
      </c>
      <c r="K37" s="35">
        <v>2593</v>
      </c>
      <c r="L37" s="35">
        <v>11888</v>
      </c>
      <c r="M37" s="58">
        <v>0.21811911170928669</v>
      </c>
      <c r="N37" s="35">
        <v>2593</v>
      </c>
      <c r="O37" s="35">
        <v>2593</v>
      </c>
      <c r="P37" s="35">
        <v>2593</v>
      </c>
      <c r="Q37" s="37">
        <v>3709.5</v>
      </c>
      <c r="R37" s="37">
        <v>3792.25</v>
      </c>
    </row>
    <row r="38" spans="1:18">
      <c r="A38" s="64">
        <v>1</v>
      </c>
      <c r="B38" s="64">
        <v>35</v>
      </c>
      <c r="C38" s="35" t="s">
        <v>1</v>
      </c>
      <c r="D38" s="65">
        <v>3501020</v>
      </c>
      <c r="E38" s="35" t="s">
        <v>151</v>
      </c>
      <c r="F38" s="35">
        <v>37</v>
      </c>
      <c r="G38" s="35">
        <v>0</v>
      </c>
      <c r="H38" s="35"/>
      <c r="I38" s="35">
        <v>1</v>
      </c>
      <c r="J38" s="35">
        <v>0</v>
      </c>
      <c r="K38" s="35">
        <v>38</v>
      </c>
      <c r="L38" s="35">
        <v>120</v>
      </c>
      <c r="M38" s="58">
        <v>0.31666666666666665</v>
      </c>
      <c r="N38" s="35">
        <v>38</v>
      </c>
      <c r="O38" s="35">
        <v>38</v>
      </c>
      <c r="P38" s="35">
        <v>38</v>
      </c>
      <c r="Q38" s="37">
        <v>62.435000000000002</v>
      </c>
      <c r="R38" s="37">
        <v>67.566000000000003</v>
      </c>
    </row>
    <row r="39" spans="1:18">
      <c r="A39" s="64">
        <v>1</v>
      </c>
      <c r="B39" s="64">
        <v>35</v>
      </c>
      <c r="C39" s="35" t="s">
        <v>1</v>
      </c>
      <c r="D39" s="65">
        <v>3501050</v>
      </c>
      <c r="E39" s="35" t="s">
        <v>152</v>
      </c>
      <c r="F39" s="35">
        <v>109</v>
      </c>
      <c r="G39" s="35">
        <v>0</v>
      </c>
      <c r="H39" s="35"/>
      <c r="I39" s="35">
        <v>0</v>
      </c>
      <c r="J39" s="35">
        <v>0</v>
      </c>
      <c r="K39" s="35">
        <v>109</v>
      </c>
      <c r="L39" s="35">
        <v>297</v>
      </c>
      <c r="M39" s="58">
        <v>0.367003367003367</v>
      </c>
      <c r="N39" s="35">
        <v>109</v>
      </c>
      <c r="O39" s="35">
        <v>109</v>
      </c>
      <c r="P39" s="35">
        <v>109</v>
      </c>
      <c r="Q39" s="37">
        <v>203.114125</v>
      </c>
      <c r="R39" s="37">
        <v>234.50085000000001</v>
      </c>
    </row>
    <row r="40" spans="1:18">
      <c r="A40" s="64">
        <v>1</v>
      </c>
      <c r="B40" s="64">
        <v>35</v>
      </c>
      <c r="C40" s="35" t="s">
        <v>1</v>
      </c>
      <c r="D40" s="65">
        <v>3501080</v>
      </c>
      <c r="E40" s="35" t="s">
        <v>153</v>
      </c>
      <c r="F40" s="35">
        <v>6774</v>
      </c>
      <c r="G40" s="35">
        <v>0</v>
      </c>
      <c r="H40" s="35"/>
      <c r="I40" s="35">
        <v>62</v>
      </c>
      <c r="J40" s="35">
        <v>0</v>
      </c>
      <c r="K40" s="35">
        <v>6836</v>
      </c>
      <c r="L40" s="35">
        <v>14690</v>
      </c>
      <c r="M40" s="58">
        <v>0.46535057862491491</v>
      </c>
      <c r="N40" s="35">
        <v>6836</v>
      </c>
      <c r="O40" s="35">
        <v>6836</v>
      </c>
      <c r="P40" s="35">
        <v>6836</v>
      </c>
      <c r="Q40" s="37">
        <v>15655.534250000001</v>
      </c>
      <c r="R40" s="37">
        <v>19927.770500000002</v>
      </c>
    </row>
    <row r="41" spans="1:18">
      <c r="A41" s="64">
        <v>1</v>
      </c>
      <c r="B41" s="64">
        <v>35</v>
      </c>
      <c r="C41" s="35" t="s">
        <v>1</v>
      </c>
      <c r="D41" s="65">
        <v>3501110</v>
      </c>
      <c r="E41" s="35" t="s">
        <v>154</v>
      </c>
      <c r="F41" s="35">
        <v>6118</v>
      </c>
      <c r="G41" s="35">
        <v>0</v>
      </c>
      <c r="H41" s="35"/>
      <c r="I41" s="35">
        <v>39</v>
      </c>
      <c r="J41" s="35">
        <v>0</v>
      </c>
      <c r="K41" s="35">
        <v>6157</v>
      </c>
      <c r="L41" s="35">
        <v>14114</v>
      </c>
      <c r="M41" s="58">
        <v>0.4362335269944736</v>
      </c>
      <c r="N41" s="35">
        <v>6157</v>
      </c>
      <c r="O41" s="35">
        <v>6157</v>
      </c>
      <c r="P41" s="35">
        <v>6157</v>
      </c>
      <c r="Q41" s="37">
        <v>13397.843050000001</v>
      </c>
      <c r="R41" s="37">
        <v>16680.647300000004</v>
      </c>
    </row>
    <row r="42" spans="1:18">
      <c r="A42" s="64">
        <v>1</v>
      </c>
      <c r="B42" s="64">
        <v>35</v>
      </c>
      <c r="C42" s="35" t="s">
        <v>1</v>
      </c>
      <c r="D42" s="65">
        <v>3501140</v>
      </c>
      <c r="E42" s="35" t="s">
        <v>155</v>
      </c>
      <c r="F42" s="35">
        <v>15</v>
      </c>
      <c r="G42" s="35">
        <v>0</v>
      </c>
      <c r="H42" s="35"/>
      <c r="I42" s="35">
        <v>0</v>
      </c>
      <c r="J42" s="35">
        <v>0</v>
      </c>
      <c r="K42" s="35">
        <v>15</v>
      </c>
      <c r="L42" s="35">
        <v>47</v>
      </c>
      <c r="M42" s="58">
        <v>0.31914893617021278</v>
      </c>
      <c r="N42" s="35">
        <v>15</v>
      </c>
      <c r="O42" s="35">
        <v>15</v>
      </c>
      <c r="P42" s="35">
        <v>15</v>
      </c>
      <c r="Q42" s="37">
        <v>24.832875000000001</v>
      </c>
      <c r="R42" s="37">
        <v>26.988350000000004</v>
      </c>
    </row>
    <row r="43" spans="1:18">
      <c r="A43" s="64">
        <v>1</v>
      </c>
      <c r="B43" s="64">
        <v>35</v>
      </c>
      <c r="C43" s="35" t="s">
        <v>1</v>
      </c>
      <c r="D43" s="65">
        <v>3501170</v>
      </c>
      <c r="E43" s="35" t="s">
        <v>156</v>
      </c>
      <c r="F43" s="35">
        <v>1929</v>
      </c>
      <c r="G43" s="35">
        <v>0</v>
      </c>
      <c r="H43" s="35"/>
      <c r="I43" s="35">
        <v>26</v>
      </c>
      <c r="J43" s="35">
        <v>0</v>
      </c>
      <c r="K43" s="35">
        <v>1955</v>
      </c>
      <c r="L43" s="35">
        <v>4741</v>
      </c>
      <c r="M43" s="58">
        <v>0.4123602615481966</v>
      </c>
      <c r="N43" s="35">
        <v>1955</v>
      </c>
      <c r="O43" s="35">
        <v>1955</v>
      </c>
      <c r="P43" s="35">
        <v>1955</v>
      </c>
      <c r="Q43" s="37">
        <v>4047.7048250000003</v>
      </c>
      <c r="R43" s="37">
        <v>4924.0574500000002</v>
      </c>
    </row>
    <row r="44" spans="1:18">
      <c r="A44" s="64">
        <v>1</v>
      </c>
      <c r="B44" s="64">
        <v>35</v>
      </c>
      <c r="C44" s="35" t="s">
        <v>1</v>
      </c>
      <c r="D44" s="65">
        <v>3501200</v>
      </c>
      <c r="E44" s="35" t="s">
        <v>157</v>
      </c>
      <c r="F44" s="35">
        <v>136</v>
      </c>
      <c r="G44" s="35">
        <v>0</v>
      </c>
      <c r="H44" s="35"/>
      <c r="I44" s="35">
        <v>2</v>
      </c>
      <c r="J44" s="35">
        <v>0</v>
      </c>
      <c r="K44" s="35">
        <v>138</v>
      </c>
      <c r="L44" s="35">
        <v>537</v>
      </c>
      <c r="M44" s="58">
        <v>0.25698324022346369</v>
      </c>
      <c r="N44" s="35">
        <v>138</v>
      </c>
      <c r="O44" s="35">
        <v>138</v>
      </c>
      <c r="P44" s="35">
        <v>138</v>
      </c>
      <c r="Q44" s="37">
        <v>193.20352500000001</v>
      </c>
      <c r="R44" s="37">
        <v>194.07165000000003</v>
      </c>
    </row>
    <row r="45" spans="1:18">
      <c r="A45" s="64">
        <v>1</v>
      </c>
      <c r="B45" s="64">
        <v>35</v>
      </c>
      <c r="C45" s="35" t="s">
        <v>1</v>
      </c>
      <c r="D45" s="65">
        <v>3501230</v>
      </c>
      <c r="E45" s="35" t="s">
        <v>158</v>
      </c>
      <c r="F45" s="35">
        <v>631</v>
      </c>
      <c r="G45" s="35">
        <v>0</v>
      </c>
      <c r="H45" s="35"/>
      <c r="I45" s="35">
        <v>6</v>
      </c>
      <c r="J45" s="35">
        <v>0</v>
      </c>
      <c r="K45" s="35">
        <v>637</v>
      </c>
      <c r="L45" s="35">
        <v>1414</v>
      </c>
      <c r="M45" s="58">
        <v>0.45049504950495051</v>
      </c>
      <c r="N45" s="35">
        <v>637</v>
      </c>
      <c r="O45" s="35">
        <v>637</v>
      </c>
      <c r="P45" s="35">
        <v>637</v>
      </c>
      <c r="Q45" s="37">
        <v>1422.9155500000002</v>
      </c>
      <c r="R45" s="37">
        <v>1792.1323000000002</v>
      </c>
    </row>
    <row r="46" spans="1:18">
      <c r="A46" s="64">
        <v>1</v>
      </c>
      <c r="B46" s="64">
        <v>35</v>
      </c>
      <c r="C46" s="35" t="s">
        <v>1</v>
      </c>
      <c r="D46" s="65">
        <v>3501260</v>
      </c>
      <c r="E46" s="35" t="s">
        <v>159</v>
      </c>
      <c r="F46" s="35">
        <v>1888</v>
      </c>
      <c r="G46" s="35">
        <v>19</v>
      </c>
      <c r="H46" s="35"/>
      <c r="I46" s="35">
        <v>36</v>
      </c>
      <c r="J46" s="35">
        <v>0</v>
      </c>
      <c r="K46" s="35">
        <v>1943</v>
      </c>
      <c r="L46" s="35">
        <v>9624</v>
      </c>
      <c r="M46" s="58">
        <v>0.20189110556940981</v>
      </c>
      <c r="N46" s="35">
        <v>1943</v>
      </c>
      <c r="O46" s="35">
        <v>1943</v>
      </c>
      <c r="P46" s="35">
        <v>1943</v>
      </c>
      <c r="Q46" s="37">
        <v>2569</v>
      </c>
      <c r="R46" s="37">
        <v>2569</v>
      </c>
    </row>
    <row r="47" spans="1:18">
      <c r="A47" s="64">
        <v>1</v>
      </c>
      <c r="B47" s="64">
        <v>35</v>
      </c>
      <c r="C47" s="35" t="s">
        <v>1</v>
      </c>
      <c r="D47" s="65">
        <v>3501290</v>
      </c>
      <c r="E47" s="35" t="s">
        <v>160</v>
      </c>
      <c r="F47" s="35">
        <v>52</v>
      </c>
      <c r="G47" s="35">
        <v>0</v>
      </c>
      <c r="H47" s="35"/>
      <c r="I47" s="35">
        <v>0</v>
      </c>
      <c r="J47" s="35">
        <v>0</v>
      </c>
      <c r="K47" s="35">
        <v>52</v>
      </c>
      <c r="L47" s="35">
        <v>172</v>
      </c>
      <c r="M47" s="58">
        <v>0.30232558139534882</v>
      </c>
      <c r="N47" s="35">
        <v>52</v>
      </c>
      <c r="O47" s="35">
        <v>52</v>
      </c>
      <c r="P47" s="35">
        <v>52</v>
      </c>
      <c r="Q47" s="37">
        <v>81.473500000000001</v>
      </c>
      <c r="R47" s="37">
        <v>85.744600000000005</v>
      </c>
    </row>
    <row r="48" spans="1:18">
      <c r="A48" s="64">
        <v>1</v>
      </c>
      <c r="B48" s="64">
        <v>35</v>
      </c>
      <c r="C48" s="35" t="s">
        <v>1</v>
      </c>
      <c r="D48" s="65">
        <v>3501320</v>
      </c>
      <c r="E48" s="35" t="s">
        <v>161</v>
      </c>
      <c r="F48" s="35">
        <v>8</v>
      </c>
      <c r="G48" s="35">
        <v>0</v>
      </c>
      <c r="H48" s="35"/>
      <c r="I48" s="35">
        <v>0</v>
      </c>
      <c r="J48" s="35">
        <v>0</v>
      </c>
      <c r="K48" s="35">
        <v>8</v>
      </c>
      <c r="L48" s="35">
        <v>33</v>
      </c>
      <c r="M48" s="58">
        <v>0.24242424242424243</v>
      </c>
      <c r="N48" s="35">
        <v>0</v>
      </c>
      <c r="O48" s="35">
        <v>0</v>
      </c>
      <c r="P48" s="35">
        <v>0</v>
      </c>
      <c r="Q48" s="37">
        <v>0</v>
      </c>
      <c r="R48" s="37">
        <v>0</v>
      </c>
    </row>
    <row r="49" spans="1:18">
      <c r="A49" s="64">
        <v>1</v>
      </c>
      <c r="B49" s="64">
        <v>35</v>
      </c>
      <c r="C49" s="35" t="s">
        <v>1</v>
      </c>
      <c r="D49" s="65">
        <v>3501350</v>
      </c>
      <c r="E49" s="35" t="s">
        <v>162</v>
      </c>
      <c r="F49" s="35">
        <v>39</v>
      </c>
      <c r="G49" s="35">
        <v>0</v>
      </c>
      <c r="H49" s="35"/>
      <c r="I49" s="35">
        <v>1</v>
      </c>
      <c r="J49" s="35">
        <v>0</v>
      </c>
      <c r="K49" s="35">
        <v>40</v>
      </c>
      <c r="L49" s="35">
        <v>452</v>
      </c>
      <c r="M49" s="58">
        <v>8.8495575221238937E-2</v>
      </c>
      <c r="N49" s="35">
        <v>40</v>
      </c>
      <c r="O49" s="35">
        <v>0</v>
      </c>
      <c r="P49" s="35">
        <v>40</v>
      </c>
      <c r="Q49" s="37">
        <v>40</v>
      </c>
      <c r="R49" s="37">
        <v>40</v>
      </c>
    </row>
    <row r="50" spans="1:18">
      <c r="A50" s="64">
        <v>1</v>
      </c>
      <c r="B50" s="64">
        <v>35</v>
      </c>
      <c r="C50" s="35" t="s">
        <v>1</v>
      </c>
      <c r="D50" s="65">
        <v>3501380</v>
      </c>
      <c r="E50" s="35" t="s">
        <v>163</v>
      </c>
      <c r="F50" s="35">
        <v>92</v>
      </c>
      <c r="G50" s="35">
        <v>0</v>
      </c>
      <c r="H50" s="35"/>
      <c r="I50" s="35">
        <v>1</v>
      </c>
      <c r="J50" s="35">
        <v>0</v>
      </c>
      <c r="K50" s="35">
        <v>93</v>
      </c>
      <c r="L50" s="35">
        <v>244</v>
      </c>
      <c r="M50" s="58">
        <v>0.38114754098360654</v>
      </c>
      <c r="N50" s="35">
        <v>93</v>
      </c>
      <c r="O50" s="35">
        <v>93</v>
      </c>
      <c r="P50" s="35">
        <v>93</v>
      </c>
      <c r="Q50" s="37">
        <v>178.08449999999999</v>
      </c>
      <c r="R50" s="37">
        <v>208.18419999999998</v>
      </c>
    </row>
    <row r="51" spans="1:18">
      <c r="A51" s="64">
        <v>1</v>
      </c>
      <c r="B51" s="64">
        <v>35</v>
      </c>
      <c r="C51" s="35" t="s">
        <v>1</v>
      </c>
      <c r="D51" s="65">
        <v>3501410</v>
      </c>
      <c r="E51" s="35" t="s">
        <v>164</v>
      </c>
      <c r="F51" s="35">
        <v>193</v>
      </c>
      <c r="G51" s="35">
        <v>0</v>
      </c>
      <c r="H51" s="35"/>
      <c r="I51" s="35">
        <v>3</v>
      </c>
      <c r="J51" s="35">
        <v>0</v>
      </c>
      <c r="K51" s="35">
        <v>196</v>
      </c>
      <c r="L51" s="35">
        <v>822</v>
      </c>
      <c r="M51" s="58">
        <v>0.23844282238442821</v>
      </c>
      <c r="N51" s="35">
        <v>196</v>
      </c>
      <c r="O51" s="35">
        <v>196</v>
      </c>
      <c r="P51" s="35">
        <v>196</v>
      </c>
      <c r="Q51" s="37">
        <v>257.64115000000004</v>
      </c>
      <c r="R51" s="37">
        <v>251.34990000000005</v>
      </c>
    </row>
    <row r="52" spans="1:18">
      <c r="A52" s="64">
        <v>1</v>
      </c>
      <c r="B52" s="64">
        <v>35</v>
      </c>
      <c r="C52" s="35" t="s">
        <v>1</v>
      </c>
      <c r="D52" s="65">
        <v>3501470</v>
      </c>
      <c r="E52" s="35" t="s">
        <v>165</v>
      </c>
      <c r="F52" s="35">
        <v>31</v>
      </c>
      <c r="G52" s="35">
        <v>0</v>
      </c>
      <c r="H52" s="35"/>
      <c r="I52" s="35">
        <v>1</v>
      </c>
      <c r="J52" s="35">
        <v>0</v>
      </c>
      <c r="K52" s="35">
        <v>32</v>
      </c>
      <c r="L52" s="35">
        <v>161</v>
      </c>
      <c r="M52" s="58">
        <v>0.19875776397515527</v>
      </c>
      <c r="N52" s="35">
        <v>32</v>
      </c>
      <c r="O52" s="35">
        <v>32</v>
      </c>
      <c r="P52" s="35">
        <v>32</v>
      </c>
      <c r="Q52" s="37">
        <v>37.187150000000003</v>
      </c>
      <c r="R52" s="37">
        <v>35.458100000000002</v>
      </c>
    </row>
    <row r="53" spans="1:18">
      <c r="A53" s="64">
        <v>1</v>
      </c>
      <c r="B53" s="64">
        <v>35</v>
      </c>
      <c r="C53" s="35" t="s">
        <v>1</v>
      </c>
      <c r="D53" s="65">
        <v>3501500</v>
      </c>
      <c r="E53" s="35" t="s">
        <v>166</v>
      </c>
      <c r="F53" s="35">
        <v>7884</v>
      </c>
      <c r="G53" s="35">
        <v>25</v>
      </c>
      <c r="H53" s="35"/>
      <c r="I53" s="35">
        <v>74</v>
      </c>
      <c r="J53" s="35">
        <v>0</v>
      </c>
      <c r="K53" s="35">
        <v>7983</v>
      </c>
      <c r="L53" s="35">
        <v>25331</v>
      </c>
      <c r="M53" s="58">
        <v>0.31514744779124393</v>
      </c>
      <c r="N53" s="35">
        <v>7983</v>
      </c>
      <c r="O53" s="35">
        <v>7983</v>
      </c>
      <c r="P53" s="35">
        <v>7983</v>
      </c>
      <c r="Q53" s="37">
        <v>14555.5</v>
      </c>
      <c r="R53" s="37">
        <v>16068.25</v>
      </c>
    </row>
    <row r="54" spans="1:18">
      <c r="A54" s="64">
        <v>1</v>
      </c>
      <c r="B54" s="64">
        <v>35</v>
      </c>
      <c r="C54" s="35" t="s">
        <v>1</v>
      </c>
      <c r="D54" s="65">
        <v>3501530</v>
      </c>
      <c r="E54" s="35" t="s">
        <v>167</v>
      </c>
      <c r="F54" s="35">
        <v>776</v>
      </c>
      <c r="G54" s="35">
        <v>0</v>
      </c>
      <c r="H54" s="35"/>
      <c r="I54" s="35">
        <v>6</v>
      </c>
      <c r="J54" s="35">
        <v>0</v>
      </c>
      <c r="K54" s="35">
        <v>782</v>
      </c>
      <c r="L54" s="35">
        <v>1912</v>
      </c>
      <c r="M54" s="58">
        <v>0.40899581589958162</v>
      </c>
      <c r="N54" s="35">
        <v>782</v>
      </c>
      <c r="O54" s="35">
        <v>782</v>
      </c>
      <c r="P54" s="35">
        <v>782</v>
      </c>
      <c r="Q54" s="37">
        <v>1606.6694000000002</v>
      </c>
      <c r="R54" s="37">
        <v>1947.2284000000004</v>
      </c>
    </row>
    <row r="55" spans="1:18">
      <c r="A55" s="64">
        <v>1</v>
      </c>
      <c r="B55" s="64">
        <v>35</v>
      </c>
      <c r="C55" s="35" t="s">
        <v>1</v>
      </c>
      <c r="D55" s="65">
        <v>3501590</v>
      </c>
      <c r="E55" s="35" t="s">
        <v>168</v>
      </c>
      <c r="F55" s="35">
        <v>52</v>
      </c>
      <c r="G55" s="35">
        <v>0</v>
      </c>
      <c r="H55" s="35"/>
      <c r="I55" s="35">
        <v>1</v>
      </c>
      <c r="J55" s="35">
        <v>0</v>
      </c>
      <c r="K55" s="35">
        <v>53</v>
      </c>
      <c r="L55" s="35">
        <v>157</v>
      </c>
      <c r="M55" s="58">
        <v>0.33757961783439489</v>
      </c>
      <c r="N55" s="35">
        <v>53</v>
      </c>
      <c r="O55" s="35">
        <v>53</v>
      </c>
      <c r="P55" s="35">
        <v>53</v>
      </c>
      <c r="Q55" s="37">
        <v>92.356625000000008</v>
      </c>
      <c r="R55" s="37">
        <v>103.17385</v>
      </c>
    </row>
    <row r="56" spans="1:18">
      <c r="A56" s="64">
        <v>1</v>
      </c>
      <c r="B56" s="64">
        <v>35</v>
      </c>
      <c r="C56" s="35" t="s">
        <v>1</v>
      </c>
      <c r="D56" s="65">
        <v>3501620</v>
      </c>
      <c r="E56" s="35" t="s">
        <v>169</v>
      </c>
      <c r="F56" s="35">
        <v>216</v>
      </c>
      <c r="G56" s="35">
        <v>0</v>
      </c>
      <c r="H56" s="35"/>
      <c r="I56" s="35">
        <v>0</v>
      </c>
      <c r="J56" s="35">
        <v>0</v>
      </c>
      <c r="K56" s="35">
        <v>216</v>
      </c>
      <c r="L56" s="35">
        <v>606</v>
      </c>
      <c r="M56" s="58">
        <v>0.35643564356435642</v>
      </c>
      <c r="N56" s="35">
        <v>216</v>
      </c>
      <c r="O56" s="35">
        <v>216</v>
      </c>
      <c r="P56" s="35">
        <v>216</v>
      </c>
      <c r="Q56" s="37">
        <v>393.62175000000002</v>
      </c>
      <c r="R56" s="37">
        <v>449.65830000000005</v>
      </c>
    </row>
    <row r="57" spans="1:18">
      <c r="A57" s="64">
        <v>1</v>
      </c>
      <c r="B57" s="64">
        <v>35</v>
      </c>
      <c r="C57" s="35" t="s">
        <v>1</v>
      </c>
      <c r="D57" s="65">
        <v>3501650</v>
      </c>
      <c r="E57" s="35" t="s">
        <v>170</v>
      </c>
      <c r="F57" s="35">
        <v>125</v>
      </c>
      <c r="G57" s="35">
        <v>0</v>
      </c>
      <c r="H57" s="35"/>
      <c r="I57" s="35">
        <v>7</v>
      </c>
      <c r="J57" s="35">
        <v>0</v>
      </c>
      <c r="K57" s="35">
        <v>132</v>
      </c>
      <c r="L57" s="35">
        <v>3211</v>
      </c>
      <c r="M57" s="58">
        <v>4.1108688881968232E-2</v>
      </c>
      <c r="N57" s="35">
        <v>132</v>
      </c>
      <c r="O57" s="35">
        <v>0</v>
      </c>
      <c r="P57" s="35">
        <v>0</v>
      </c>
      <c r="Q57" s="37">
        <v>0</v>
      </c>
      <c r="R57" s="37">
        <v>0</v>
      </c>
    </row>
    <row r="58" spans="1:18">
      <c r="A58" s="64">
        <v>1</v>
      </c>
      <c r="B58" s="64">
        <v>35</v>
      </c>
      <c r="C58" s="35" t="s">
        <v>1</v>
      </c>
      <c r="D58" s="65">
        <v>3501680</v>
      </c>
      <c r="E58" s="35" t="s">
        <v>171</v>
      </c>
      <c r="F58" s="35">
        <v>2603</v>
      </c>
      <c r="G58" s="35">
        <v>0</v>
      </c>
      <c r="H58" s="35"/>
      <c r="I58" s="35">
        <v>44</v>
      </c>
      <c r="J58" s="35">
        <v>0</v>
      </c>
      <c r="K58" s="35">
        <v>2647</v>
      </c>
      <c r="L58" s="35">
        <v>9267</v>
      </c>
      <c r="M58" s="58">
        <v>0.28563720729470166</v>
      </c>
      <c r="N58" s="35">
        <v>2647</v>
      </c>
      <c r="O58" s="35">
        <v>2647</v>
      </c>
      <c r="P58" s="35">
        <v>2647</v>
      </c>
      <c r="Q58" s="37">
        <v>3997.9507750000012</v>
      </c>
      <c r="R58" s="37">
        <v>4145.7001500000006</v>
      </c>
    </row>
    <row r="59" spans="1:18">
      <c r="A59" s="64">
        <v>1</v>
      </c>
      <c r="B59" s="64">
        <v>35</v>
      </c>
      <c r="C59" s="35" t="s">
        <v>1</v>
      </c>
      <c r="D59" s="65">
        <v>3501710</v>
      </c>
      <c r="E59" s="35" t="s">
        <v>172</v>
      </c>
      <c r="F59" s="35">
        <v>98</v>
      </c>
      <c r="G59" s="35">
        <v>0</v>
      </c>
      <c r="H59" s="35"/>
      <c r="I59" s="35">
        <v>1</v>
      </c>
      <c r="J59" s="35">
        <v>0</v>
      </c>
      <c r="K59" s="35">
        <v>99</v>
      </c>
      <c r="L59" s="35">
        <v>452</v>
      </c>
      <c r="M59" s="58">
        <v>0.21902654867256638</v>
      </c>
      <c r="N59" s="35">
        <v>99</v>
      </c>
      <c r="O59" s="35">
        <v>99</v>
      </c>
      <c r="P59" s="35">
        <v>99</v>
      </c>
      <c r="Q59" s="37">
        <v>120.43379999999999</v>
      </c>
      <c r="R59" s="37">
        <v>113.28919999999999</v>
      </c>
    </row>
    <row r="60" spans="1:18">
      <c r="A60" s="64">
        <v>1</v>
      </c>
      <c r="B60" s="64">
        <v>35</v>
      </c>
      <c r="C60" s="35" t="s">
        <v>1</v>
      </c>
      <c r="D60" s="65">
        <v>3501740</v>
      </c>
      <c r="E60" s="35" t="s">
        <v>173</v>
      </c>
      <c r="F60" s="35">
        <v>703</v>
      </c>
      <c r="G60" s="35">
        <v>4</v>
      </c>
      <c r="H60" s="35"/>
      <c r="I60" s="35">
        <v>14</v>
      </c>
      <c r="J60" s="35">
        <v>0</v>
      </c>
      <c r="K60" s="35">
        <v>721</v>
      </c>
      <c r="L60" s="35">
        <v>3518</v>
      </c>
      <c r="M60" s="58">
        <v>0.20494599204093233</v>
      </c>
      <c r="N60" s="35">
        <v>721</v>
      </c>
      <c r="O60" s="35">
        <v>721</v>
      </c>
      <c r="P60" s="35">
        <v>721</v>
      </c>
      <c r="Q60" s="37">
        <v>850.67169999999987</v>
      </c>
      <c r="R60" s="37">
        <v>807.44779999999992</v>
      </c>
    </row>
    <row r="61" spans="1:18">
      <c r="A61" s="64">
        <v>1</v>
      </c>
      <c r="B61" s="64">
        <v>35</v>
      </c>
      <c r="C61" s="35" t="s">
        <v>1</v>
      </c>
      <c r="D61" s="65">
        <v>3501770</v>
      </c>
      <c r="E61" s="35" t="s">
        <v>174</v>
      </c>
      <c r="F61" s="35">
        <v>281</v>
      </c>
      <c r="G61" s="35">
        <v>0</v>
      </c>
      <c r="H61" s="35"/>
      <c r="I61" s="35">
        <v>3</v>
      </c>
      <c r="J61" s="35">
        <v>0</v>
      </c>
      <c r="K61" s="35">
        <v>284</v>
      </c>
      <c r="L61" s="35">
        <v>635</v>
      </c>
      <c r="M61" s="58">
        <v>0.44724409448818897</v>
      </c>
      <c r="N61" s="35">
        <v>284</v>
      </c>
      <c r="O61" s="35">
        <v>284</v>
      </c>
      <c r="P61" s="35">
        <v>284</v>
      </c>
      <c r="Q61" s="37">
        <v>630.74637499999994</v>
      </c>
      <c r="R61" s="37">
        <v>792.42574999999999</v>
      </c>
    </row>
    <row r="62" spans="1:18">
      <c r="A62" s="64">
        <v>1</v>
      </c>
      <c r="B62" s="64">
        <v>35</v>
      </c>
      <c r="C62" s="35" t="s">
        <v>1</v>
      </c>
      <c r="D62" s="65">
        <v>3501800</v>
      </c>
      <c r="E62" s="35" t="s">
        <v>175</v>
      </c>
      <c r="F62" s="35">
        <v>15</v>
      </c>
      <c r="G62" s="35">
        <v>0</v>
      </c>
      <c r="H62" s="35"/>
      <c r="I62" s="35">
        <v>0</v>
      </c>
      <c r="J62" s="35">
        <v>0</v>
      </c>
      <c r="K62" s="35">
        <v>15</v>
      </c>
      <c r="L62" s="35">
        <v>73</v>
      </c>
      <c r="M62" s="58">
        <v>0.20547945205479451</v>
      </c>
      <c r="N62" s="35">
        <v>15</v>
      </c>
      <c r="O62" s="35">
        <v>15</v>
      </c>
      <c r="P62" s="35">
        <v>15</v>
      </c>
      <c r="Q62" s="37">
        <v>17.719950000000001</v>
      </c>
      <c r="R62" s="37">
        <v>16.813299999999998</v>
      </c>
    </row>
    <row r="63" spans="1:18">
      <c r="A63" s="64">
        <v>1</v>
      </c>
      <c r="B63" s="64">
        <v>35</v>
      </c>
      <c r="C63" s="35" t="s">
        <v>1</v>
      </c>
      <c r="D63" s="65">
        <v>3501830</v>
      </c>
      <c r="E63" s="35" t="s">
        <v>176</v>
      </c>
      <c r="F63" s="35">
        <v>54</v>
      </c>
      <c r="G63" s="35">
        <v>0</v>
      </c>
      <c r="H63" s="35"/>
      <c r="I63" s="35">
        <v>1</v>
      </c>
      <c r="J63" s="35">
        <v>0</v>
      </c>
      <c r="K63" s="35">
        <v>55</v>
      </c>
      <c r="L63" s="35">
        <v>189</v>
      </c>
      <c r="M63" s="58">
        <v>0.29100529100529099</v>
      </c>
      <c r="N63" s="35">
        <v>55</v>
      </c>
      <c r="O63" s="35">
        <v>55</v>
      </c>
      <c r="P63" s="35">
        <v>55</v>
      </c>
      <c r="Q63" s="37">
        <v>84.074424999999991</v>
      </c>
      <c r="R63" s="37">
        <v>87.595050000000001</v>
      </c>
    </row>
    <row r="64" spans="1:18">
      <c r="A64" s="64">
        <v>1</v>
      </c>
      <c r="B64" s="64">
        <v>35</v>
      </c>
      <c r="C64" s="35" t="s">
        <v>1</v>
      </c>
      <c r="D64" s="65">
        <v>3501980</v>
      </c>
      <c r="E64" s="35" t="s">
        <v>177</v>
      </c>
      <c r="F64" s="35">
        <v>99</v>
      </c>
      <c r="G64" s="35">
        <v>0</v>
      </c>
      <c r="H64" s="35"/>
      <c r="I64" s="35">
        <v>1</v>
      </c>
      <c r="J64" s="35">
        <v>0</v>
      </c>
      <c r="K64" s="35">
        <v>100</v>
      </c>
      <c r="L64" s="35">
        <v>346</v>
      </c>
      <c r="M64" s="58">
        <v>0.28901734104046245</v>
      </c>
      <c r="N64" s="35">
        <v>100</v>
      </c>
      <c r="O64" s="35">
        <v>100</v>
      </c>
      <c r="P64" s="35">
        <v>100</v>
      </c>
      <c r="Q64" s="37">
        <v>152.19445000000002</v>
      </c>
      <c r="R64" s="37">
        <v>158.29570000000004</v>
      </c>
    </row>
    <row r="65" spans="1:18">
      <c r="A65" s="64">
        <v>1</v>
      </c>
      <c r="B65" s="64">
        <v>35</v>
      </c>
      <c r="C65" s="35" t="s">
        <v>1</v>
      </c>
      <c r="D65" s="65">
        <v>3501860</v>
      </c>
      <c r="E65" s="35" t="s">
        <v>178</v>
      </c>
      <c r="F65" s="35">
        <v>159</v>
      </c>
      <c r="G65" s="35">
        <v>0</v>
      </c>
      <c r="H65" s="35"/>
      <c r="I65" s="35">
        <v>2</v>
      </c>
      <c r="J65" s="35">
        <v>0</v>
      </c>
      <c r="K65" s="35">
        <v>161</v>
      </c>
      <c r="L65" s="35">
        <v>595</v>
      </c>
      <c r="M65" s="58">
        <v>0.27058823529411763</v>
      </c>
      <c r="N65" s="35">
        <v>161</v>
      </c>
      <c r="O65" s="35">
        <v>161</v>
      </c>
      <c r="P65" s="35">
        <v>161</v>
      </c>
      <c r="Q65" s="37">
        <v>234.30837499999996</v>
      </c>
      <c r="R65" s="37">
        <v>239.31774999999999</v>
      </c>
    </row>
    <row r="66" spans="1:18">
      <c r="A66" s="64">
        <v>1</v>
      </c>
      <c r="B66" s="64">
        <v>35</v>
      </c>
      <c r="C66" s="35" t="s">
        <v>1</v>
      </c>
      <c r="D66" s="65">
        <v>3501890</v>
      </c>
      <c r="E66" s="35" t="s">
        <v>179</v>
      </c>
      <c r="F66" s="35">
        <v>874</v>
      </c>
      <c r="G66" s="35">
        <v>0</v>
      </c>
      <c r="H66" s="35"/>
      <c r="I66" s="35">
        <v>16</v>
      </c>
      <c r="J66" s="35">
        <v>0</v>
      </c>
      <c r="K66" s="35">
        <v>890</v>
      </c>
      <c r="L66" s="35">
        <v>4106</v>
      </c>
      <c r="M66" s="58">
        <v>0.2167559668777399</v>
      </c>
      <c r="N66" s="35">
        <v>890</v>
      </c>
      <c r="O66" s="35">
        <v>890</v>
      </c>
      <c r="P66" s="35">
        <v>890</v>
      </c>
      <c r="Q66" s="37">
        <v>1077.7139000000002</v>
      </c>
      <c r="R66" s="37">
        <v>1015.1426000000001</v>
      </c>
    </row>
    <row r="67" spans="1:18">
      <c r="A67" s="64">
        <v>1</v>
      </c>
      <c r="B67" s="64">
        <v>35</v>
      </c>
      <c r="C67" s="35" t="s">
        <v>1</v>
      </c>
      <c r="D67" s="65">
        <v>3501920</v>
      </c>
      <c r="E67" s="35" t="s">
        <v>180</v>
      </c>
      <c r="F67" s="35">
        <v>8</v>
      </c>
      <c r="G67" s="35">
        <v>0</v>
      </c>
      <c r="H67" s="35"/>
      <c r="I67" s="35">
        <v>0</v>
      </c>
      <c r="J67" s="35">
        <v>0</v>
      </c>
      <c r="K67" s="35">
        <v>8</v>
      </c>
      <c r="L67" s="35">
        <v>28</v>
      </c>
      <c r="M67" s="58">
        <v>0.2857142857142857</v>
      </c>
      <c r="N67" s="35">
        <v>0</v>
      </c>
      <c r="O67" s="35">
        <v>0</v>
      </c>
      <c r="P67" s="35">
        <v>0</v>
      </c>
      <c r="Q67" s="37">
        <v>0</v>
      </c>
      <c r="R67" s="37">
        <v>0</v>
      </c>
    </row>
    <row r="68" spans="1:18">
      <c r="A68" s="64">
        <v>1</v>
      </c>
      <c r="B68" s="64">
        <v>35</v>
      </c>
      <c r="C68" s="35" t="s">
        <v>1</v>
      </c>
      <c r="D68" s="65">
        <v>3501950</v>
      </c>
      <c r="E68" s="35" t="s">
        <v>181</v>
      </c>
      <c r="F68" s="35">
        <v>101</v>
      </c>
      <c r="G68" s="35">
        <v>0</v>
      </c>
      <c r="H68" s="35"/>
      <c r="I68" s="35">
        <v>2</v>
      </c>
      <c r="J68" s="35">
        <v>0</v>
      </c>
      <c r="K68" s="35">
        <v>103</v>
      </c>
      <c r="L68" s="35">
        <v>279</v>
      </c>
      <c r="M68" s="58">
        <v>0.36917562724014336</v>
      </c>
      <c r="N68" s="35">
        <v>103</v>
      </c>
      <c r="O68" s="35">
        <v>103</v>
      </c>
      <c r="P68" s="35">
        <v>103</v>
      </c>
      <c r="Q68" s="37">
        <v>192.77387500000006</v>
      </c>
      <c r="R68" s="37">
        <v>223.01595000000009</v>
      </c>
    </row>
    <row r="69" spans="1:18">
      <c r="A69" s="64">
        <v>1</v>
      </c>
      <c r="B69" s="64">
        <v>35</v>
      </c>
      <c r="C69" s="35" t="s">
        <v>1</v>
      </c>
      <c r="D69" s="65">
        <v>3502010</v>
      </c>
      <c r="E69" s="35" t="s">
        <v>182</v>
      </c>
      <c r="F69" s="35">
        <v>277</v>
      </c>
      <c r="G69" s="35">
        <v>0</v>
      </c>
      <c r="H69" s="35"/>
      <c r="I69" s="35">
        <v>2</v>
      </c>
      <c r="J69" s="35">
        <v>0</v>
      </c>
      <c r="K69" s="35">
        <v>279</v>
      </c>
      <c r="L69" s="35">
        <v>763</v>
      </c>
      <c r="M69" s="58">
        <v>0.36566186107470511</v>
      </c>
      <c r="N69" s="35">
        <v>279</v>
      </c>
      <c r="O69" s="35">
        <v>279</v>
      </c>
      <c r="P69" s="35">
        <v>279</v>
      </c>
      <c r="Q69" s="37">
        <v>518.47837500000014</v>
      </c>
      <c r="R69" s="37">
        <v>597.83215000000018</v>
      </c>
    </row>
    <row r="70" spans="1:18">
      <c r="A70" s="64">
        <v>1</v>
      </c>
      <c r="B70" s="64">
        <v>35</v>
      </c>
      <c r="C70" s="35" t="s">
        <v>1</v>
      </c>
      <c r="D70" s="65">
        <v>3502040</v>
      </c>
      <c r="E70" s="35" t="s">
        <v>218</v>
      </c>
      <c r="F70" s="35">
        <v>180</v>
      </c>
      <c r="G70" s="35">
        <v>0</v>
      </c>
      <c r="H70" s="35"/>
      <c r="I70" s="35">
        <v>2</v>
      </c>
      <c r="J70" s="35">
        <v>0</v>
      </c>
      <c r="K70" s="35">
        <v>182</v>
      </c>
      <c r="L70" s="35">
        <v>522</v>
      </c>
      <c r="M70" s="58">
        <v>0.34865900383141762</v>
      </c>
      <c r="N70" s="35">
        <v>182</v>
      </c>
      <c r="O70" s="35">
        <v>182</v>
      </c>
      <c r="P70" s="35">
        <v>182</v>
      </c>
      <c r="Q70" s="37">
        <v>325.86725000000001</v>
      </c>
      <c r="R70" s="37">
        <v>369.06209999999999</v>
      </c>
    </row>
    <row r="71" spans="1:18">
      <c r="A71" s="64">
        <v>1</v>
      </c>
      <c r="B71" s="64">
        <v>35</v>
      </c>
      <c r="C71" s="35" t="s">
        <v>1</v>
      </c>
      <c r="D71" s="65">
        <v>3502070</v>
      </c>
      <c r="E71" s="35" t="s">
        <v>184</v>
      </c>
      <c r="F71" s="35">
        <v>385</v>
      </c>
      <c r="G71" s="35">
        <v>0</v>
      </c>
      <c r="H71" s="35"/>
      <c r="I71" s="35">
        <v>3</v>
      </c>
      <c r="J71" s="35">
        <v>0</v>
      </c>
      <c r="K71" s="35">
        <v>388</v>
      </c>
      <c r="L71" s="35">
        <v>1806</v>
      </c>
      <c r="M71" s="58">
        <v>0.21483942414174972</v>
      </c>
      <c r="N71" s="35">
        <v>388</v>
      </c>
      <c r="O71" s="35">
        <v>388</v>
      </c>
      <c r="P71" s="35">
        <v>388</v>
      </c>
      <c r="Q71" s="37">
        <v>467.96890000000002</v>
      </c>
      <c r="R71" s="37">
        <v>441.31259999999997</v>
      </c>
    </row>
    <row r="72" spans="1:18">
      <c r="A72" s="64">
        <v>1</v>
      </c>
      <c r="B72" s="64">
        <v>35</v>
      </c>
      <c r="C72" s="35" t="s">
        <v>1</v>
      </c>
      <c r="D72" s="65">
        <v>3502100</v>
      </c>
      <c r="E72" s="35" t="s">
        <v>185</v>
      </c>
      <c r="F72" s="35">
        <v>966</v>
      </c>
      <c r="G72" s="35">
        <v>61</v>
      </c>
      <c r="H72" s="35"/>
      <c r="I72" s="35">
        <v>14</v>
      </c>
      <c r="J72" s="35">
        <v>0</v>
      </c>
      <c r="K72" s="35">
        <v>1041</v>
      </c>
      <c r="L72" s="35">
        <v>3185</v>
      </c>
      <c r="M72" s="58">
        <v>0.32684458398744115</v>
      </c>
      <c r="N72" s="35">
        <v>1041</v>
      </c>
      <c r="O72" s="35">
        <v>1041</v>
      </c>
      <c r="P72" s="35">
        <v>1041</v>
      </c>
      <c r="Q72" s="37">
        <v>1762.4831250000002</v>
      </c>
      <c r="R72" s="37">
        <v>1939.1892500000004</v>
      </c>
    </row>
    <row r="73" spans="1:18">
      <c r="A73" s="64">
        <v>1</v>
      </c>
      <c r="B73" s="64">
        <v>35</v>
      </c>
      <c r="C73" s="35" t="s">
        <v>1</v>
      </c>
      <c r="D73" s="65">
        <v>3502130</v>
      </c>
      <c r="E73" s="35" t="s">
        <v>186</v>
      </c>
      <c r="F73" s="35">
        <v>86</v>
      </c>
      <c r="G73" s="35">
        <v>0</v>
      </c>
      <c r="H73" s="35"/>
      <c r="I73" s="35">
        <v>1</v>
      </c>
      <c r="J73" s="35">
        <v>0</v>
      </c>
      <c r="K73" s="35">
        <v>87</v>
      </c>
      <c r="L73" s="35">
        <v>203</v>
      </c>
      <c r="M73" s="58">
        <v>0.42857142857142855</v>
      </c>
      <c r="N73" s="35">
        <v>87</v>
      </c>
      <c r="O73" s="35">
        <v>87</v>
      </c>
      <c r="P73" s="35">
        <v>87</v>
      </c>
      <c r="Q73" s="37">
        <v>186.47797499999999</v>
      </c>
      <c r="R73" s="37">
        <v>230.58334999999997</v>
      </c>
    </row>
    <row r="74" spans="1:18">
      <c r="A74" s="64">
        <v>1</v>
      </c>
      <c r="B74" s="64">
        <v>35</v>
      </c>
      <c r="C74" s="35" t="s">
        <v>1</v>
      </c>
      <c r="D74" s="65">
        <v>3502160</v>
      </c>
      <c r="E74" s="35" t="s">
        <v>187</v>
      </c>
      <c r="F74" s="35">
        <v>239</v>
      </c>
      <c r="G74" s="35">
        <v>0</v>
      </c>
      <c r="H74" s="35"/>
      <c r="I74" s="35">
        <v>2</v>
      </c>
      <c r="J74" s="35">
        <v>0</v>
      </c>
      <c r="K74" s="35">
        <v>241</v>
      </c>
      <c r="L74" s="35">
        <v>556</v>
      </c>
      <c r="M74" s="58">
        <v>0.43345323741007197</v>
      </c>
      <c r="N74" s="35">
        <v>241</v>
      </c>
      <c r="O74" s="35">
        <v>241</v>
      </c>
      <c r="P74" s="35">
        <v>241</v>
      </c>
      <c r="Q74" s="37">
        <v>521.60470000000009</v>
      </c>
      <c r="R74" s="37">
        <v>647.83420000000012</v>
      </c>
    </row>
    <row r="75" spans="1:18">
      <c r="A75" s="64">
        <v>1</v>
      </c>
      <c r="B75" s="64">
        <v>35</v>
      </c>
      <c r="C75" s="35" t="s">
        <v>1</v>
      </c>
      <c r="D75" s="65">
        <v>3502190</v>
      </c>
      <c r="E75" s="35" t="s">
        <v>188</v>
      </c>
      <c r="F75" s="35">
        <v>333</v>
      </c>
      <c r="G75" s="35">
        <v>0</v>
      </c>
      <c r="H75" s="35"/>
      <c r="I75" s="35">
        <v>10</v>
      </c>
      <c r="J75" s="35">
        <v>0</v>
      </c>
      <c r="K75" s="35">
        <v>343</v>
      </c>
      <c r="L75" s="35">
        <v>1199</v>
      </c>
      <c r="M75" s="58">
        <v>0.28607172643869894</v>
      </c>
      <c r="N75" s="35">
        <v>343</v>
      </c>
      <c r="O75" s="35">
        <v>343</v>
      </c>
      <c r="P75" s="35">
        <v>343</v>
      </c>
      <c r="Q75" s="37">
        <v>518.57267500000012</v>
      </c>
      <c r="R75" s="37">
        <v>537.94955000000016</v>
      </c>
    </row>
    <row r="76" spans="1:18">
      <c r="A76" s="64">
        <v>1</v>
      </c>
      <c r="B76" s="64">
        <v>35</v>
      </c>
      <c r="C76" s="35" t="s">
        <v>1</v>
      </c>
      <c r="D76" s="65">
        <v>3502220</v>
      </c>
      <c r="E76" s="35" t="s">
        <v>189</v>
      </c>
      <c r="F76" s="35">
        <v>65</v>
      </c>
      <c r="G76" s="35">
        <v>0</v>
      </c>
      <c r="H76" s="35"/>
      <c r="I76" s="35">
        <v>0</v>
      </c>
      <c r="J76" s="35">
        <v>0</v>
      </c>
      <c r="K76" s="35">
        <v>65</v>
      </c>
      <c r="L76" s="35">
        <v>240</v>
      </c>
      <c r="M76" s="58">
        <v>0.27083333333333331</v>
      </c>
      <c r="N76" s="35">
        <v>65</v>
      </c>
      <c r="O76" s="35">
        <v>65</v>
      </c>
      <c r="P76" s="35">
        <v>65</v>
      </c>
      <c r="Q76" s="37">
        <v>94.658000000000001</v>
      </c>
      <c r="R76" s="37">
        <v>96.707999999999998</v>
      </c>
    </row>
    <row r="77" spans="1:18">
      <c r="A77" s="64">
        <v>1</v>
      </c>
      <c r="B77" s="64">
        <v>35</v>
      </c>
      <c r="C77" s="35" t="s">
        <v>1</v>
      </c>
      <c r="D77" s="65">
        <v>3500010</v>
      </c>
      <c r="E77" s="35" t="s">
        <v>190</v>
      </c>
      <c r="F77" s="35">
        <v>2649</v>
      </c>
      <c r="G77" s="35">
        <v>0</v>
      </c>
      <c r="H77" s="35"/>
      <c r="I77" s="35">
        <v>36</v>
      </c>
      <c r="J77" s="35">
        <v>0</v>
      </c>
      <c r="K77" s="35">
        <v>2685</v>
      </c>
      <c r="L77" s="35">
        <v>18722</v>
      </c>
      <c r="M77" s="58">
        <v>0.14341416515329558</v>
      </c>
      <c r="N77" s="35">
        <v>2685</v>
      </c>
      <c r="O77" s="35">
        <v>0</v>
      </c>
      <c r="P77" s="35">
        <v>2685</v>
      </c>
      <c r="Q77" s="37">
        <v>3893.5</v>
      </c>
      <c r="R77" s="37">
        <v>3999.25</v>
      </c>
    </row>
    <row r="78" spans="1:18">
      <c r="A78" s="64">
        <v>1</v>
      </c>
      <c r="B78" s="64">
        <v>35</v>
      </c>
      <c r="C78" s="35" t="s">
        <v>1</v>
      </c>
      <c r="D78" s="65">
        <v>3502250</v>
      </c>
      <c r="E78" s="35" t="s">
        <v>191</v>
      </c>
      <c r="F78" s="35">
        <v>3376</v>
      </c>
      <c r="G78" s="35">
        <v>11</v>
      </c>
      <c r="H78" s="35"/>
      <c r="I78" s="35">
        <v>61</v>
      </c>
      <c r="J78" s="35">
        <v>0</v>
      </c>
      <c r="K78" s="35">
        <v>3448</v>
      </c>
      <c r="L78" s="35">
        <v>11560</v>
      </c>
      <c r="M78" s="58">
        <v>0.29826989619377164</v>
      </c>
      <c r="N78" s="35">
        <v>3448</v>
      </c>
      <c r="O78" s="35">
        <v>3448</v>
      </c>
      <c r="P78" s="35">
        <v>3448</v>
      </c>
      <c r="Q78" s="37">
        <v>5419.5</v>
      </c>
      <c r="R78" s="37">
        <v>5716</v>
      </c>
    </row>
    <row r="79" spans="1:18">
      <c r="A79" s="64">
        <v>1</v>
      </c>
      <c r="B79" s="64">
        <v>35</v>
      </c>
      <c r="C79" s="35" t="s">
        <v>1</v>
      </c>
      <c r="D79" s="65">
        <v>3502280</v>
      </c>
      <c r="E79" s="35" t="s">
        <v>192</v>
      </c>
      <c r="F79" s="35">
        <v>10</v>
      </c>
      <c r="G79" s="35">
        <v>0</v>
      </c>
      <c r="H79" s="35"/>
      <c r="I79" s="35">
        <v>0</v>
      </c>
      <c r="J79" s="35">
        <v>0</v>
      </c>
      <c r="K79" s="35">
        <v>10</v>
      </c>
      <c r="L79" s="35">
        <v>43</v>
      </c>
      <c r="M79" s="58">
        <v>0.23255813953488372</v>
      </c>
      <c r="N79" s="35">
        <v>10</v>
      </c>
      <c r="O79" s="35">
        <v>10</v>
      </c>
      <c r="P79" s="35">
        <v>10</v>
      </c>
      <c r="Q79" s="37">
        <v>12.844974999999998</v>
      </c>
      <c r="R79" s="37">
        <v>12.389349999999999</v>
      </c>
    </row>
    <row r="80" spans="1:18">
      <c r="A80" s="64">
        <v>1</v>
      </c>
      <c r="B80" s="64">
        <v>35</v>
      </c>
      <c r="C80" s="35" t="s">
        <v>1</v>
      </c>
      <c r="D80" s="65">
        <v>3502310</v>
      </c>
      <c r="E80" s="35" t="s">
        <v>193</v>
      </c>
      <c r="F80" s="35">
        <v>525</v>
      </c>
      <c r="G80" s="35">
        <v>0</v>
      </c>
      <c r="H80" s="35"/>
      <c r="I80" s="35">
        <v>0</v>
      </c>
      <c r="J80" s="35">
        <v>0</v>
      </c>
      <c r="K80" s="35">
        <v>525</v>
      </c>
      <c r="L80" s="35">
        <v>1822</v>
      </c>
      <c r="M80" s="58">
        <v>0.2881448957189901</v>
      </c>
      <c r="N80" s="35">
        <v>525</v>
      </c>
      <c r="O80" s="35">
        <v>525</v>
      </c>
      <c r="P80" s="35">
        <v>525</v>
      </c>
      <c r="Q80" s="37">
        <v>797.46614999999997</v>
      </c>
      <c r="R80" s="37">
        <v>828.79989999999998</v>
      </c>
    </row>
    <row r="81" spans="1:18">
      <c r="A81" s="64">
        <v>1</v>
      </c>
      <c r="B81" s="64">
        <v>35</v>
      </c>
      <c r="C81" s="35" t="s">
        <v>1</v>
      </c>
      <c r="D81" s="65">
        <v>3502340</v>
      </c>
      <c r="E81" s="35" t="s">
        <v>194</v>
      </c>
      <c r="F81" s="35">
        <v>37</v>
      </c>
      <c r="G81" s="35">
        <v>0</v>
      </c>
      <c r="H81" s="35"/>
      <c r="I81" s="35">
        <v>1</v>
      </c>
      <c r="J81" s="35">
        <v>0</v>
      </c>
      <c r="K81" s="35">
        <v>38</v>
      </c>
      <c r="L81" s="35">
        <v>81</v>
      </c>
      <c r="M81" s="58">
        <v>0.46913580246913578</v>
      </c>
      <c r="N81" s="35">
        <v>38</v>
      </c>
      <c r="O81" s="35">
        <v>38</v>
      </c>
      <c r="P81" s="35">
        <v>38</v>
      </c>
      <c r="Q81" s="37">
        <v>87.550325000000001</v>
      </c>
      <c r="R81" s="37">
        <v>111.72045</v>
      </c>
    </row>
    <row r="82" spans="1:18">
      <c r="A82" s="64">
        <v>1</v>
      </c>
      <c r="B82" s="64">
        <v>35</v>
      </c>
      <c r="C82" s="35" t="s">
        <v>1</v>
      </c>
      <c r="D82" s="65">
        <v>3502370</v>
      </c>
      <c r="E82" s="35" t="s">
        <v>195</v>
      </c>
      <c r="F82" s="35">
        <v>4559</v>
      </c>
      <c r="G82" s="35">
        <v>24</v>
      </c>
      <c r="H82" s="35"/>
      <c r="I82" s="35">
        <v>31</v>
      </c>
      <c r="J82" s="35">
        <v>0</v>
      </c>
      <c r="K82" s="35">
        <v>4614</v>
      </c>
      <c r="L82" s="35">
        <v>17080</v>
      </c>
      <c r="M82" s="58">
        <v>0.27014051522248245</v>
      </c>
      <c r="N82" s="35">
        <v>4614</v>
      </c>
      <c r="O82" s="35">
        <v>4614</v>
      </c>
      <c r="P82" s="35">
        <v>4614</v>
      </c>
      <c r="Q82" s="37">
        <v>7751.5</v>
      </c>
      <c r="R82" s="37">
        <v>8339.5</v>
      </c>
    </row>
    <row r="83" spans="1:18">
      <c r="A83" s="64">
        <v>1</v>
      </c>
      <c r="B83" s="64">
        <v>35</v>
      </c>
      <c r="C83" s="35" t="s">
        <v>1</v>
      </c>
      <c r="D83" s="65">
        <v>3502400</v>
      </c>
      <c r="E83" s="35" t="s">
        <v>196</v>
      </c>
      <c r="F83" s="35">
        <v>235</v>
      </c>
      <c r="G83" s="35">
        <v>0</v>
      </c>
      <c r="H83" s="35"/>
      <c r="I83" s="35">
        <v>1</v>
      </c>
      <c r="J83" s="35">
        <v>0</v>
      </c>
      <c r="K83" s="35">
        <v>236</v>
      </c>
      <c r="L83" s="35">
        <v>646</v>
      </c>
      <c r="M83" s="58">
        <v>0.3653250773993808</v>
      </c>
      <c r="N83" s="35">
        <v>236</v>
      </c>
      <c r="O83" s="35">
        <v>236</v>
      </c>
      <c r="P83" s="35">
        <v>236</v>
      </c>
      <c r="Q83" s="37">
        <v>438.26675</v>
      </c>
      <c r="R83" s="37">
        <v>505.18029999999999</v>
      </c>
    </row>
    <row r="84" spans="1:18">
      <c r="A84" s="64">
        <v>1</v>
      </c>
      <c r="B84" s="64">
        <v>35</v>
      </c>
      <c r="C84" s="35" t="s">
        <v>1</v>
      </c>
      <c r="D84" s="65">
        <v>3502430</v>
      </c>
      <c r="E84" s="35" t="s">
        <v>197</v>
      </c>
      <c r="F84" s="35">
        <v>1034</v>
      </c>
      <c r="G84" s="35">
        <v>0</v>
      </c>
      <c r="H84" s="35"/>
      <c r="I84" s="35">
        <v>12</v>
      </c>
      <c r="J84" s="35">
        <v>0</v>
      </c>
      <c r="K84" s="35">
        <v>1046</v>
      </c>
      <c r="L84" s="35">
        <v>3294</v>
      </c>
      <c r="M84" s="58">
        <v>0.3175470552519733</v>
      </c>
      <c r="N84" s="35">
        <v>1046</v>
      </c>
      <c r="O84" s="35">
        <v>1046</v>
      </c>
      <c r="P84" s="35">
        <v>1046</v>
      </c>
      <c r="Q84" s="37">
        <v>1723.2657500000003</v>
      </c>
      <c r="R84" s="37">
        <v>1867.7367000000004</v>
      </c>
    </row>
    <row r="85" spans="1:18">
      <c r="A85" s="64">
        <v>1</v>
      </c>
      <c r="B85" s="64">
        <v>35</v>
      </c>
      <c r="C85" s="35" t="s">
        <v>1</v>
      </c>
      <c r="D85" s="65">
        <v>3502460</v>
      </c>
      <c r="E85" s="35" t="s">
        <v>198</v>
      </c>
      <c r="F85" s="35">
        <v>771</v>
      </c>
      <c r="G85" s="35">
        <v>0</v>
      </c>
      <c r="H85" s="35"/>
      <c r="I85" s="35">
        <v>10</v>
      </c>
      <c r="J85" s="35">
        <v>0</v>
      </c>
      <c r="K85" s="35">
        <v>781</v>
      </c>
      <c r="L85" s="35">
        <v>1902</v>
      </c>
      <c r="M85" s="58">
        <v>0.41062039957939012</v>
      </c>
      <c r="N85" s="35">
        <v>781</v>
      </c>
      <c r="O85" s="35">
        <v>781</v>
      </c>
      <c r="P85" s="35">
        <v>781</v>
      </c>
      <c r="Q85" s="37">
        <v>1610.6261499999998</v>
      </c>
      <c r="R85" s="37">
        <v>1955.5838999999996</v>
      </c>
    </row>
    <row r="86" spans="1:18">
      <c r="A86" s="64">
        <v>1</v>
      </c>
      <c r="B86" s="64">
        <v>35</v>
      </c>
      <c r="C86" s="35" t="s">
        <v>1</v>
      </c>
      <c r="D86" s="65">
        <v>3502490</v>
      </c>
      <c r="E86" s="35" t="s">
        <v>199</v>
      </c>
      <c r="F86" s="35">
        <v>86</v>
      </c>
      <c r="G86" s="35">
        <v>0</v>
      </c>
      <c r="H86" s="35"/>
      <c r="I86" s="35">
        <v>2</v>
      </c>
      <c r="J86" s="35">
        <v>0</v>
      </c>
      <c r="K86" s="35">
        <v>88</v>
      </c>
      <c r="L86" s="35">
        <v>202</v>
      </c>
      <c r="M86" s="58">
        <v>0.43564356435643564</v>
      </c>
      <c r="N86" s="35">
        <v>88</v>
      </c>
      <c r="O86" s="35">
        <v>88</v>
      </c>
      <c r="P86" s="35">
        <v>88</v>
      </c>
      <c r="Q86" s="37">
        <v>191.27365000000003</v>
      </c>
      <c r="R86" s="37">
        <v>238.01890000000003</v>
      </c>
    </row>
    <row r="87" spans="1:18">
      <c r="A87" s="64">
        <v>1</v>
      </c>
      <c r="B87" s="64">
        <v>35</v>
      </c>
      <c r="C87" s="35" t="s">
        <v>1</v>
      </c>
      <c r="D87" s="65">
        <v>3502520</v>
      </c>
      <c r="E87" s="35" t="s">
        <v>200</v>
      </c>
      <c r="F87" s="35">
        <v>1252</v>
      </c>
      <c r="G87" s="35">
        <v>6</v>
      </c>
      <c r="H87" s="35"/>
      <c r="I87" s="35">
        <v>12</v>
      </c>
      <c r="J87" s="35">
        <v>0</v>
      </c>
      <c r="K87" s="35">
        <v>1270</v>
      </c>
      <c r="L87" s="35">
        <v>3592</v>
      </c>
      <c r="M87" s="58">
        <v>0.35356347438752783</v>
      </c>
      <c r="N87" s="35">
        <v>1270</v>
      </c>
      <c r="O87" s="35">
        <v>1270</v>
      </c>
      <c r="P87" s="35">
        <v>1270</v>
      </c>
      <c r="Q87" s="37">
        <v>2299.6210000000001</v>
      </c>
      <c r="R87" s="37">
        <v>2618.8755999999998</v>
      </c>
    </row>
    <row r="88" spans="1:18">
      <c r="A88" s="64">
        <v>1</v>
      </c>
      <c r="B88" s="64">
        <v>35</v>
      </c>
      <c r="C88" s="35" t="s">
        <v>1</v>
      </c>
      <c r="D88" s="65">
        <v>3502550</v>
      </c>
      <c r="E88" s="35" t="s">
        <v>201</v>
      </c>
      <c r="F88" s="35">
        <v>48</v>
      </c>
      <c r="G88" s="35">
        <v>0</v>
      </c>
      <c r="H88" s="35"/>
      <c r="I88" s="35">
        <v>1</v>
      </c>
      <c r="J88" s="35">
        <v>0</v>
      </c>
      <c r="K88" s="35">
        <v>49</v>
      </c>
      <c r="L88" s="35">
        <v>331</v>
      </c>
      <c r="M88" s="58">
        <v>0.14803625377643503</v>
      </c>
      <c r="N88" s="35">
        <v>49</v>
      </c>
      <c r="O88" s="35">
        <v>0</v>
      </c>
      <c r="P88" s="35">
        <v>49</v>
      </c>
      <c r="Q88" s="37">
        <v>49</v>
      </c>
      <c r="R88" s="37">
        <v>49</v>
      </c>
    </row>
    <row r="89" spans="1:18">
      <c r="A89" s="64">
        <v>1</v>
      </c>
      <c r="B89" s="64">
        <v>35</v>
      </c>
      <c r="C89" s="35" t="s">
        <v>1</v>
      </c>
      <c r="D89" s="65">
        <v>3502580</v>
      </c>
      <c r="E89" s="35" t="s">
        <v>202</v>
      </c>
      <c r="F89" s="35">
        <v>174</v>
      </c>
      <c r="G89" s="35">
        <v>0</v>
      </c>
      <c r="H89" s="35"/>
      <c r="I89" s="35">
        <v>2</v>
      </c>
      <c r="J89" s="35">
        <v>0</v>
      </c>
      <c r="K89" s="35">
        <v>176</v>
      </c>
      <c r="L89" s="35">
        <v>477</v>
      </c>
      <c r="M89" s="58">
        <v>0.36897274633123689</v>
      </c>
      <c r="N89" s="35">
        <v>176</v>
      </c>
      <c r="O89" s="35">
        <v>176</v>
      </c>
      <c r="P89" s="35">
        <v>176</v>
      </c>
      <c r="Q89" s="37">
        <v>329.26662499999998</v>
      </c>
      <c r="R89" s="37">
        <v>380.84984999999995</v>
      </c>
    </row>
    <row r="90" spans="1:18">
      <c r="A90" s="64">
        <v>1</v>
      </c>
      <c r="B90" s="64">
        <v>35</v>
      </c>
      <c r="C90" s="35" t="s">
        <v>1</v>
      </c>
      <c r="D90" s="65">
        <v>3502610</v>
      </c>
      <c r="E90" s="35" t="s">
        <v>203</v>
      </c>
      <c r="F90" s="35">
        <v>572</v>
      </c>
      <c r="G90" s="35">
        <v>0</v>
      </c>
      <c r="H90" s="35"/>
      <c r="I90" s="35">
        <v>10</v>
      </c>
      <c r="J90" s="35">
        <v>0</v>
      </c>
      <c r="K90" s="35">
        <v>582</v>
      </c>
      <c r="L90" s="35">
        <v>1324</v>
      </c>
      <c r="M90" s="58">
        <v>0.43957703927492447</v>
      </c>
      <c r="N90" s="35">
        <v>582</v>
      </c>
      <c r="O90" s="35">
        <v>582</v>
      </c>
      <c r="P90" s="35">
        <v>582</v>
      </c>
      <c r="Q90" s="37">
        <v>1274.5263</v>
      </c>
      <c r="R90" s="37">
        <v>1591.3318000000002</v>
      </c>
    </row>
    <row r="91" spans="1:18">
      <c r="A91" s="64">
        <v>1</v>
      </c>
      <c r="B91" s="64">
        <v>35</v>
      </c>
      <c r="C91" s="35" t="s">
        <v>1</v>
      </c>
      <c r="D91" s="65">
        <v>3502640</v>
      </c>
      <c r="E91" s="35" t="s">
        <v>204</v>
      </c>
      <c r="F91" s="35">
        <v>396</v>
      </c>
      <c r="G91" s="35">
        <v>0</v>
      </c>
      <c r="H91" s="35"/>
      <c r="I91" s="35">
        <v>9</v>
      </c>
      <c r="J91" s="35">
        <v>0</v>
      </c>
      <c r="K91" s="35">
        <v>405</v>
      </c>
      <c r="L91" s="35">
        <v>1030</v>
      </c>
      <c r="M91" s="58">
        <v>0.39320388349514562</v>
      </c>
      <c r="N91" s="35">
        <v>405</v>
      </c>
      <c r="O91" s="35">
        <v>405</v>
      </c>
      <c r="P91" s="35">
        <v>405</v>
      </c>
      <c r="Q91" s="37">
        <v>800.45474999999976</v>
      </c>
      <c r="R91" s="37">
        <v>951.38349999999957</v>
      </c>
    </row>
    <row r="92" spans="1:18">
      <c r="A92" s="64">
        <v>1</v>
      </c>
      <c r="B92" s="64">
        <v>35</v>
      </c>
      <c r="C92" s="35" t="s">
        <v>1</v>
      </c>
      <c r="D92" s="65">
        <v>3502670</v>
      </c>
      <c r="E92" s="35" t="s">
        <v>205</v>
      </c>
      <c r="F92" s="35">
        <v>697</v>
      </c>
      <c r="G92" s="35">
        <v>0</v>
      </c>
      <c r="H92" s="35"/>
      <c r="I92" s="35">
        <v>6</v>
      </c>
      <c r="J92" s="35">
        <v>0</v>
      </c>
      <c r="K92" s="35">
        <v>703</v>
      </c>
      <c r="L92" s="35">
        <v>1754</v>
      </c>
      <c r="M92" s="58">
        <v>0.40079817559863168</v>
      </c>
      <c r="N92" s="35">
        <v>703</v>
      </c>
      <c r="O92" s="35">
        <v>703</v>
      </c>
      <c r="P92" s="35">
        <v>703</v>
      </c>
      <c r="Q92" s="37">
        <v>1416.3860499999998</v>
      </c>
      <c r="R92" s="37">
        <v>1700.0452999999995</v>
      </c>
    </row>
    <row r="93" spans="1:18">
      <c r="A93" s="64">
        <v>1</v>
      </c>
      <c r="B93" s="64">
        <v>35</v>
      </c>
      <c r="C93" s="35" t="s">
        <v>1</v>
      </c>
      <c r="D93" s="65">
        <v>3500001</v>
      </c>
      <c r="E93" s="35" t="s">
        <v>206</v>
      </c>
      <c r="F93" s="35">
        <v>35</v>
      </c>
      <c r="G93" s="35">
        <v>0</v>
      </c>
      <c r="H93" s="35"/>
      <c r="I93" s="35">
        <v>0</v>
      </c>
      <c r="J93" s="35">
        <v>0</v>
      </c>
      <c r="K93" s="35">
        <v>35</v>
      </c>
      <c r="L93" s="35">
        <v>117</v>
      </c>
      <c r="M93" s="58">
        <v>0.29914529914529914</v>
      </c>
      <c r="N93" s="35">
        <v>35</v>
      </c>
      <c r="O93" s="35">
        <v>35</v>
      </c>
      <c r="P93" s="35">
        <v>35</v>
      </c>
      <c r="Q93" s="37">
        <v>54.427025</v>
      </c>
      <c r="R93" s="37">
        <v>57.082650000000001</v>
      </c>
    </row>
    <row r="94" spans="1:18">
      <c r="A94" s="64">
        <v>1</v>
      </c>
      <c r="B94" s="64">
        <v>35</v>
      </c>
      <c r="C94" s="35" t="s">
        <v>1</v>
      </c>
      <c r="D94" s="65">
        <v>3502730</v>
      </c>
      <c r="E94" s="35" t="s">
        <v>207</v>
      </c>
      <c r="F94" s="35">
        <v>58</v>
      </c>
      <c r="G94" s="35">
        <v>0</v>
      </c>
      <c r="H94" s="35"/>
      <c r="I94" s="35">
        <v>1</v>
      </c>
      <c r="J94" s="35">
        <v>0</v>
      </c>
      <c r="K94" s="35">
        <v>59</v>
      </c>
      <c r="L94" s="35">
        <v>72</v>
      </c>
      <c r="M94" s="58">
        <v>0.81944444444444442</v>
      </c>
      <c r="N94" s="35">
        <v>59</v>
      </c>
      <c r="O94" s="35">
        <v>59</v>
      </c>
      <c r="P94" s="35">
        <v>59</v>
      </c>
      <c r="Q94" s="37">
        <v>178.7114</v>
      </c>
      <c r="R94" s="37">
        <v>250.6404</v>
      </c>
    </row>
    <row r="95" spans="1:18">
      <c r="A95" s="64">
        <v>1</v>
      </c>
      <c r="B95" s="64">
        <v>35</v>
      </c>
      <c r="C95" s="35" t="s">
        <v>1</v>
      </c>
      <c r="D95" s="65">
        <v>3501560</v>
      </c>
      <c r="E95" s="35" t="s">
        <v>208</v>
      </c>
      <c r="F95" s="35">
        <v>576</v>
      </c>
      <c r="G95" s="35">
        <v>0</v>
      </c>
      <c r="H95" s="35"/>
      <c r="I95" s="35">
        <v>4</v>
      </c>
      <c r="J95" s="35">
        <v>0</v>
      </c>
      <c r="K95" s="35">
        <v>580</v>
      </c>
      <c r="L95" s="35">
        <v>1581</v>
      </c>
      <c r="M95" s="58">
        <v>0.3668564199873498</v>
      </c>
      <c r="N95" s="35">
        <v>580</v>
      </c>
      <c r="O95" s="35">
        <v>580</v>
      </c>
      <c r="P95" s="35">
        <v>580</v>
      </c>
      <c r="Q95" s="37">
        <v>1080.4686250000002</v>
      </c>
      <c r="R95" s="37">
        <v>1247.2570500000002</v>
      </c>
    </row>
    <row r="96" spans="1:18">
      <c r="A96" s="64">
        <v>1</v>
      </c>
      <c r="B96" s="64">
        <v>35</v>
      </c>
      <c r="C96" s="35" t="s">
        <v>1</v>
      </c>
      <c r="D96" s="65">
        <v>3502800</v>
      </c>
      <c r="E96" s="35" t="s">
        <v>209</v>
      </c>
      <c r="F96" s="35">
        <v>849</v>
      </c>
      <c r="G96" s="35">
        <v>0</v>
      </c>
      <c r="H96" s="35"/>
      <c r="I96" s="35">
        <v>5</v>
      </c>
      <c r="J96" s="35">
        <v>0</v>
      </c>
      <c r="K96" s="35">
        <v>854</v>
      </c>
      <c r="L96" s="35">
        <v>1605</v>
      </c>
      <c r="M96" s="58">
        <v>0.53208722741433023</v>
      </c>
      <c r="N96" s="35">
        <v>854</v>
      </c>
      <c r="O96" s="35">
        <v>854</v>
      </c>
      <c r="P96" s="35">
        <v>854</v>
      </c>
      <c r="Q96" s="37">
        <v>2138.9416250000004</v>
      </c>
      <c r="R96" s="37">
        <v>2819.9422500000001</v>
      </c>
    </row>
    <row r="97" spans="1:18">
      <c r="A97" s="64">
        <v>3</v>
      </c>
      <c r="B97" s="64">
        <v>35</v>
      </c>
      <c r="C97" s="35" t="s">
        <v>1</v>
      </c>
      <c r="D97" s="65">
        <v>3599998</v>
      </c>
      <c r="E97" s="35" t="s">
        <v>116</v>
      </c>
      <c r="F97" s="35">
        <v>0</v>
      </c>
      <c r="G97" s="35">
        <v>0</v>
      </c>
      <c r="H97" s="35"/>
      <c r="I97" s="35">
        <v>0</v>
      </c>
      <c r="J97" s="35">
        <v>0</v>
      </c>
      <c r="K97" s="35">
        <v>0</v>
      </c>
      <c r="L97" s="35">
        <v>0</v>
      </c>
      <c r="M97" s="58">
        <v>0</v>
      </c>
      <c r="N97" s="35">
        <v>0</v>
      </c>
      <c r="O97" s="35">
        <v>0</v>
      </c>
      <c r="P97" s="35">
        <v>0</v>
      </c>
      <c r="Q97" s="37">
        <v>0</v>
      </c>
      <c r="R97" s="37">
        <v>0</v>
      </c>
    </row>
    <row r="98" spans="1:18">
      <c r="A98" s="64">
        <v>4</v>
      </c>
      <c r="B98" s="64">
        <v>35</v>
      </c>
      <c r="C98" s="35" t="s">
        <v>1</v>
      </c>
      <c r="D98" s="65">
        <v>3599999</v>
      </c>
      <c r="E98" s="35" t="s">
        <v>117</v>
      </c>
      <c r="F98" s="35">
        <v>0</v>
      </c>
      <c r="G98" s="35">
        <v>0</v>
      </c>
      <c r="H98" s="35">
        <v>552</v>
      </c>
      <c r="I98" s="35">
        <v>0</v>
      </c>
      <c r="J98" s="35">
        <v>0</v>
      </c>
      <c r="K98" s="35">
        <v>552</v>
      </c>
      <c r="L98" s="35">
        <v>552</v>
      </c>
      <c r="M98" s="58">
        <v>1</v>
      </c>
      <c r="N98" s="35">
        <v>552</v>
      </c>
      <c r="O98" s="35">
        <v>552</v>
      </c>
      <c r="P98" s="35">
        <v>552</v>
      </c>
      <c r="Q98" s="37">
        <v>552</v>
      </c>
      <c r="R98" s="37">
        <v>552</v>
      </c>
    </row>
    <row r="99" spans="1:18">
      <c r="A99" s="34"/>
      <c r="B99" s="34"/>
      <c r="C99" s="34"/>
      <c r="D99" s="39"/>
      <c r="E99" s="34"/>
      <c r="F99" s="47"/>
      <c r="G99" s="41"/>
      <c r="H99" s="41"/>
      <c r="I99" s="41"/>
      <c r="J99" s="41"/>
      <c r="K99" s="47"/>
      <c r="L99" s="47"/>
      <c r="M99" s="61"/>
      <c r="N99" s="47"/>
      <c r="O99" s="47"/>
      <c r="P99" s="47"/>
      <c r="Q99" s="62"/>
      <c r="R99" s="62"/>
    </row>
    <row r="100" spans="1:18">
      <c r="E100" s="12" t="s">
        <v>118</v>
      </c>
      <c r="F100" s="13"/>
      <c r="G100" s="13"/>
      <c r="H100" s="13"/>
      <c r="I100" s="13"/>
      <c r="J100" s="13"/>
      <c r="K100" s="13">
        <v>106403</v>
      </c>
      <c r="L100" s="13">
        <v>368816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01"/>
  <sheetViews>
    <sheetView zoomScaleNormal="100" workbookViewId="0">
      <pane ySplit="7" topLeftCell="A8" activePane="bottomLeft" state="frozen"/>
      <selection activeCell="D1" sqref="D1"/>
      <selection pane="bottomLeft" activeCell="J4" sqref="J4"/>
    </sheetView>
  </sheetViews>
  <sheetFormatPr defaultRowHeight="15"/>
  <cols>
    <col min="1" max="2" width="9.140625" hidden="1" customWidth="1"/>
    <col min="3" max="3" width="17.7109375" hidden="1" customWidth="1"/>
    <col min="5" max="5" width="34.7109375" customWidth="1"/>
    <col min="6" max="6" width="10.28515625" style="16" customWidth="1"/>
    <col min="7" max="10" width="9.140625" style="16"/>
    <col min="11" max="11" width="10" style="16" customWidth="1"/>
    <col min="12" max="12" width="10.140625" style="16" bestFit="1" customWidth="1"/>
    <col min="13" max="13" width="10" style="15" bestFit="1" customWidth="1"/>
    <col min="14" max="15" width="10.42578125" style="16" bestFit="1" customWidth="1"/>
    <col min="16" max="16" width="13.5703125" style="16" bestFit="1" customWidth="1"/>
    <col min="17" max="18" width="10.85546875" bestFit="1" customWidth="1"/>
  </cols>
  <sheetData>
    <row r="2" spans="1:18">
      <c r="A2" s="34"/>
      <c r="B2" s="34"/>
      <c r="C2" s="34"/>
      <c r="D2" s="34"/>
      <c r="E2" s="57" t="s">
        <v>219</v>
      </c>
      <c r="F2" s="35"/>
      <c r="G2" s="35"/>
      <c r="H2" s="35"/>
      <c r="I2" s="35"/>
      <c r="J2" s="35"/>
      <c r="K2" s="35"/>
      <c r="L2" s="35"/>
      <c r="M2" s="58"/>
      <c r="N2" s="35"/>
      <c r="O2" s="35"/>
      <c r="P2" s="35"/>
      <c r="Q2" s="37"/>
      <c r="R2" s="37"/>
    </row>
    <row r="3" spans="1:18">
      <c r="A3" s="34"/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58"/>
      <c r="N3" s="35"/>
      <c r="O3" s="35"/>
      <c r="P3" s="35"/>
      <c r="Q3" s="37"/>
      <c r="R3" s="37"/>
    </row>
    <row r="4" spans="1:18">
      <c r="A4" s="39" t="s">
        <v>2</v>
      </c>
      <c r="B4" s="39" t="s">
        <v>2</v>
      </c>
      <c r="C4" s="39" t="s">
        <v>2</v>
      </c>
      <c r="D4" s="34"/>
      <c r="E4" s="35" t="s">
        <v>1</v>
      </c>
      <c r="F4" s="35"/>
      <c r="G4" s="35"/>
      <c r="H4" s="35"/>
      <c r="I4" s="35"/>
      <c r="J4" s="35"/>
      <c r="K4" s="35"/>
      <c r="L4" s="35"/>
      <c r="M4" s="58"/>
      <c r="N4" s="35"/>
      <c r="O4" s="35"/>
      <c r="P4" s="41" t="s">
        <v>3</v>
      </c>
      <c r="Q4" s="37"/>
      <c r="R4" s="37"/>
    </row>
    <row r="5" spans="1:18">
      <c r="A5" s="34"/>
      <c r="B5" s="17"/>
      <c r="C5" s="17"/>
      <c r="D5" s="34"/>
      <c r="E5" s="34"/>
      <c r="F5" s="35"/>
      <c r="G5" s="35"/>
      <c r="H5" s="35"/>
      <c r="I5" s="35"/>
      <c r="J5" s="35"/>
      <c r="K5" s="63" t="s">
        <v>4</v>
      </c>
      <c r="L5" s="35"/>
      <c r="M5" s="58"/>
      <c r="N5" s="35"/>
      <c r="O5" s="35"/>
      <c r="P5" s="41" t="s">
        <v>5</v>
      </c>
      <c r="Q5" s="37" t="s">
        <v>6</v>
      </c>
      <c r="R5" s="37" t="s">
        <v>6</v>
      </c>
    </row>
    <row r="6" spans="1:18">
      <c r="A6" s="34"/>
      <c r="B6" s="34"/>
      <c r="C6" s="34"/>
      <c r="D6" s="34"/>
      <c r="E6" s="39" t="s">
        <v>212</v>
      </c>
      <c r="F6" s="42">
        <v>2014</v>
      </c>
      <c r="G6" s="35"/>
      <c r="H6" s="35"/>
      <c r="I6" s="35"/>
      <c r="J6" s="35"/>
      <c r="K6" s="63" t="s">
        <v>8</v>
      </c>
      <c r="L6" s="43" t="s">
        <v>9</v>
      </c>
      <c r="M6" s="60" t="s">
        <v>10</v>
      </c>
      <c r="N6" s="41" t="s">
        <v>11</v>
      </c>
      <c r="O6" s="41" t="s">
        <v>12</v>
      </c>
      <c r="P6" s="41" t="s">
        <v>13</v>
      </c>
      <c r="Q6" s="45" t="s">
        <v>14</v>
      </c>
      <c r="R6" s="45" t="s">
        <v>14</v>
      </c>
    </row>
    <row r="7" spans="1:18">
      <c r="A7" s="34" t="s">
        <v>213</v>
      </c>
      <c r="B7" s="34" t="s">
        <v>214</v>
      </c>
      <c r="C7" s="34" t="s">
        <v>215</v>
      </c>
      <c r="D7" s="39" t="s">
        <v>15</v>
      </c>
      <c r="E7" s="39" t="s">
        <v>16</v>
      </c>
      <c r="F7" s="41" t="s">
        <v>17</v>
      </c>
      <c r="G7" s="41" t="s">
        <v>18</v>
      </c>
      <c r="H7" s="41" t="s">
        <v>19</v>
      </c>
      <c r="I7" s="41" t="s">
        <v>20</v>
      </c>
      <c r="J7" s="41" t="s">
        <v>21</v>
      </c>
      <c r="K7" s="63" t="s">
        <v>22</v>
      </c>
      <c r="L7" s="41" t="s">
        <v>23</v>
      </c>
      <c r="M7" s="60" t="s">
        <v>8</v>
      </c>
      <c r="N7" s="41" t="s">
        <v>24</v>
      </c>
      <c r="O7" s="41" t="s">
        <v>24</v>
      </c>
      <c r="P7" s="41" t="s">
        <v>24</v>
      </c>
      <c r="Q7" s="45" t="s">
        <v>5</v>
      </c>
      <c r="R7" s="45" t="s">
        <v>25</v>
      </c>
    </row>
    <row r="8" spans="1:18">
      <c r="A8" s="34"/>
      <c r="B8" s="34"/>
      <c r="C8" s="34"/>
      <c r="D8" s="39"/>
      <c r="E8" s="34"/>
      <c r="F8" s="47"/>
      <c r="G8" s="41"/>
      <c r="H8" s="41"/>
      <c r="I8" s="41"/>
      <c r="J8" s="41"/>
      <c r="K8" s="47"/>
      <c r="L8" s="47"/>
      <c r="M8" s="61"/>
      <c r="N8" s="47"/>
      <c r="O8" s="47"/>
      <c r="P8" s="47"/>
      <c r="Q8" s="62"/>
      <c r="R8" s="62"/>
    </row>
    <row r="9" spans="1:18">
      <c r="A9" s="64">
        <v>1</v>
      </c>
      <c r="B9" s="64">
        <v>35</v>
      </c>
      <c r="C9" s="64" t="s">
        <v>1</v>
      </c>
      <c r="D9" s="65">
        <v>3500030</v>
      </c>
      <c r="E9" s="64" t="s">
        <v>121</v>
      </c>
      <c r="F9" s="35">
        <v>1575</v>
      </c>
      <c r="G9" s="35">
        <v>0</v>
      </c>
      <c r="H9" s="35"/>
      <c r="I9" s="35">
        <v>22</v>
      </c>
      <c r="J9" s="35">
        <v>0</v>
      </c>
      <c r="K9" s="35">
        <v>1597</v>
      </c>
      <c r="L9" s="35">
        <v>6692</v>
      </c>
      <c r="M9" s="58">
        <v>0.23864315600717273</v>
      </c>
      <c r="N9" s="35">
        <v>1597</v>
      </c>
      <c r="O9" s="35">
        <v>1597</v>
      </c>
      <c r="P9" s="35">
        <v>1597</v>
      </c>
      <c r="Q9" s="37">
        <v>2100.8388999999997</v>
      </c>
      <c r="R9" s="37">
        <v>2050.2913999999996</v>
      </c>
    </row>
    <row r="10" spans="1:18">
      <c r="A10" s="64">
        <v>1</v>
      </c>
      <c r="B10" s="64">
        <v>35</v>
      </c>
      <c r="C10" s="64" t="s">
        <v>1</v>
      </c>
      <c r="D10" s="65">
        <v>3500060</v>
      </c>
      <c r="E10" s="64" t="s">
        <v>122</v>
      </c>
      <c r="F10" s="35">
        <v>24942</v>
      </c>
      <c r="G10" s="35">
        <v>368</v>
      </c>
      <c r="H10" s="35"/>
      <c r="I10" s="35">
        <v>630</v>
      </c>
      <c r="J10" s="35">
        <v>0</v>
      </c>
      <c r="K10" s="35">
        <v>25940</v>
      </c>
      <c r="L10" s="35">
        <v>112796</v>
      </c>
      <c r="M10" s="58">
        <v>0.2299726940671655</v>
      </c>
      <c r="N10" s="35">
        <v>25940</v>
      </c>
      <c r="O10" s="35">
        <v>25940</v>
      </c>
      <c r="P10" s="35">
        <v>25940</v>
      </c>
      <c r="Q10" s="37">
        <v>59448</v>
      </c>
      <c r="R10" s="37">
        <v>76673.125</v>
      </c>
    </row>
    <row r="11" spans="1:18">
      <c r="A11" s="64">
        <v>1</v>
      </c>
      <c r="B11" s="64">
        <v>35</v>
      </c>
      <c r="C11" s="64" t="s">
        <v>1</v>
      </c>
      <c r="D11" s="65">
        <v>3500090</v>
      </c>
      <c r="E11" s="64" t="s">
        <v>123</v>
      </c>
      <c r="F11" s="35">
        <v>56</v>
      </c>
      <c r="G11" s="35">
        <v>0</v>
      </c>
      <c r="H11" s="35"/>
      <c r="I11" s="35">
        <v>0</v>
      </c>
      <c r="J11" s="35">
        <v>0</v>
      </c>
      <c r="K11" s="35">
        <v>56</v>
      </c>
      <c r="L11" s="35">
        <v>175</v>
      </c>
      <c r="M11" s="58">
        <v>0.32</v>
      </c>
      <c r="N11" s="35">
        <v>56</v>
      </c>
      <c r="O11" s="35">
        <v>56</v>
      </c>
      <c r="P11" s="35">
        <v>56</v>
      </c>
      <c r="Q11" s="37">
        <v>92.946875000000006</v>
      </c>
      <c r="R11" s="37">
        <v>101.15875000000001</v>
      </c>
    </row>
    <row r="12" spans="1:18">
      <c r="A12" s="64">
        <v>1</v>
      </c>
      <c r="B12" s="64">
        <v>35</v>
      </c>
      <c r="C12" s="64" t="s">
        <v>1</v>
      </c>
      <c r="D12" s="65">
        <v>3500120</v>
      </c>
      <c r="E12" s="64" t="s">
        <v>124</v>
      </c>
      <c r="F12" s="35">
        <v>695</v>
      </c>
      <c r="G12" s="35">
        <v>0</v>
      </c>
      <c r="H12" s="35"/>
      <c r="I12" s="35">
        <v>10</v>
      </c>
      <c r="J12" s="35">
        <v>0</v>
      </c>
      <c r="K12" s="35">
        <v>705</v>
      </c>
      <c r="L12" s="35">
        <v>3808</v>
      </c>
      <c r="M12" s="58">
        <v>0.18513655462184875</v>
      </c>
      <c r="N12" s="35">
        <v>705</v>
      </c>
      <c r="O12" s="35">
        <v>705</v>
      </c>
      <c r="P12" s="35">
        <v>705</v>
      </c>
      <c r="Q12" s="37">
        <v>788.78520000000003</v>
      </c>
      <c r="R12" s="37">
        <v>760.85680000000002</v>
      </c>
    </row>
    <row r="13" spans="1:18">
      <c r="A13" s="64">
        <v>1</v>
      </c>
      <c r="B13" s="64">
        <v>35</v>
      </c>
      <c r="C13" s="64" t="s">
        <v>1</v>
      </c>
      <c r="D13" s="65">
        <v>3500150</v>
      </c>
      <c r="E13" s="64" t="s">
        <v>125</v>
      </c>
      <c r="F13" s="35">
        <v>427</v>
      </c>
      <c r="G13" s="35">
        <v>0</v>
      </c>
      <c r="H13" s="35"/>
      <c r="I13" s="35">
        <v>3</v>
      </c>
      <c r="J13" s="35">
        <v>0</v>
      </c>
      <c r="K13" s="35">
        <v>430</v>
      </c>
      <c r="L13" s="35">
        <v>2951</v>
      </c>
      <c r="M13" s="58">
        <v>0.14571331751948491</v>
      </c>
      <c r="N13" s="35">
        <v>430</v>
      </c>
      <c r="O13" s="35">
        <v>0</v>
      </c>
      <c r="P13" s="35">
        <v>430</v>
      </c>
      <c r="Q13" s="37">
        <v>430</v>
      </c>
      <c r="R13" s="37">
        <v>430</v>
      </c>
    </row>
    <row r="14" spans="1:18">
      <c r="A14" s="64">
        <v>1</v>
      </c>
      <c r="B14" s="64">
        <v>35</v>
      </c>
      <c r="C14" s="64" t="s">
        <v>1</v>
      </c>
      <c r="D14" s="65">
        <v>3500180</v>
      </c>
      <c r="E14" s="64" t="s">
        <v>126</v>
      </c>
      <c r="F14" s="35">
        <v>1748</v>
      </c>
      <c r="G14" s="35">
        <v>10</v>
      </c>
      <c r="H14" s="35"/>
      <c r="I14" s="35">
        <v>32</v>
      </c>
      <c r="J14" s="35">
        <v>0</v>
      </c>
      <c r="K14" s="35">
        <v>1790</v>
      </c>
      <c r="L14" s="35">
        <v>5379</v>
      </c>
      <c r="M14" s="58">
        <v>0.33277560884922847</v>
      </c>
      <c r="N14" s="35">
        <v>1790</v>
      </c>
      <c r="O14" s="35">
        <v>1790</v>
      </c>
      <c r="P14" s="35">
        <v>1790</v>
      </c>
      <c r="Q14" s="37">
        <v>3080.261375</v>
      </c>
      <c r="R14" s="37">
        <v>3418.5709499999998</v>
      </c>
    </row>
    <row r="15" spans="1:18">
      <c r="A15" s="64">
        <v>1</v>
      </c>
      <c r="B15" s="64">
        <v>35</v>
      </c>
      <c r="C15" s="64" t="s">
        <v>1</v>
      </c>
      <c r="D15" s="65">
        <v>3500210</v>
      </c>
      <c r="E15" s="64" t="s">
        <v>127</v>
      </c>
      <c r="F15" s="35">
        <v>1053</v>
      </c>
      <c r="G15" s="35">
        <v>0</v>
      </c>
      <c r="H15" s="35"/>
      <c r="I15" s="35">
        <v>15</v>
      </c>
      <c r="J15" s="35">
        <v>0</v>
      </c>
      <c r="K15" s="35">
        <v>1068</v>
      </c>
      <c r="L15" s="35">
        <v>4322</v>
      </c>
      <c r="M15" s="58">
        <v>0.24710782045349375</v>
      </c>
      <c r="N15" s="35">
        <v>1068</v>
      </c>
      <c r="O15" s="35">
        <v>1068</v>
      </c>
      <c r="P15" s="35">
        <v>1068</v>
      </c>
      <c r="Q15" s="37">
        <v>1448.27865</v>
      </c>
      <c r="R15" s="37">
        <v>1433.9249</v>
      </c>
    </row>
    <row r="16" spans="1:18">
      <c r="A16" s="64">
        <v>1</v>
      </c>
      <c r="B16" s="64">
        <v>35</v>
      </c>
      <c r="C16" s="64" t="s">
        <v>1</v>
      </c>
      <c r="D16" s="65">
        <v>3500240</v>
      </c>
      <c r="E16" s="64" t="s">
        <v>128</v>
      </c>
      <c r="F16" s="35">
        <v>888</v>
      </c>
      <c r="G16" s="35">
        <v>0</v>
      </c>
      <c r="H16" s="35"/>
      <c r="I16" s="35">
        <v>7</v>
      </c>
      <c r="J16" s="35">
        <v>0</v>
      </c>
      <c r="K16" s="35">
        <v>895</v>
      </c>
      <c r="L16" s="35">
        <v>3459</v>
      </c>
      <c r="M16" s="58">
        <v>0.25874530211043656</v>
      </c>
      <c r="N16" s="35">
        <v>895</v>
      </c>
      <c r="O16" s="35">
        <v>895</v>
      </c>
      <c r="P16" s="35">
        <v>895</v>
      </c>
      <c r="Q16" s="37">
        <v>1259.7271750000002</v>
      </c>
      <c r="R16" s="37">
        <v>1268.3665500000002</v>
      </c>
    </row>
    <row r="17" spans="1:18">
      <c r="A17" s="64">
        <v>1</v>
      </c>
      <c r="B17" s="64">
        <v>35</v>
      </c>
      <c r="C17" s="64" t="s">
        <v>1</v>
      </c>
      <c r="D17" s="65">
        <v>3500270</v>
      </c>
      <c r="E17" s="64" t="s">
        <v>129</v>
      </c>
      <c r="F17" s="35">
        <v>212</v>
      </c>
      <c r="G17" s="35">
        <v>0</v>
      </c>
      <c r="H17" s="35"/>
      <c r="I17" s="35">
        <v>3</v>
      </c>
      <c r="J17" s="35">
        <v>0</v>
      </c>
      <c r="K17" s="35">
        <v>215</v>
      </c>
      <c r="L17" s="35">
        <v>531</v>
      </c>
      <c r="M17" s="58">
        <v>0.40489642184557439</v>
      </c>
      <c r="N17" s="35">
        <v>215</v>
      </c>
      <c r="O17" s="35">
        <v>215</v>
      </c>
      <c r="P17" s="35">
        <v>215</v>
      </c>
      <c r="Q17" s="37">
        <v>437.49657500000006</v>
      </c>
      <c r="R17" s="37">
        <v>527.72295000000008</v>
      </c>
    </row>
    <row r="18" spans="1:18">
      <c r="A18" s="64">
        <v>1</v>
      </c>
      <c r="B18" s="64">
        <v>35</v>
      </c>
      <c r="C18" s="64" t="s">
        <v>1</v>
      </c>
      <c r="D18" s="65">
        <v>3500300</v>
      </c>
      <c r="E18" s="64" t="s">
        <v>130</v>
      </c>
      <c r="F18" s="35">
        <v>1079</v>
      </c>
      <c r="G18" s="35">
        <v>7</v>
      </c>
      <c r="H18" s="35"/>
      <c r="I18" s="35">
        <v>17</v>
      </c>
      <c r="J18" s="35">
        <v>0</v>
      </c>
      <c r="K18" s="35">
        <v>1103</v>
      </c>
      <c r="L18" s="35">
        <v>6608</v>
      </c>
      <c r="M18" s="58">
        <v>0.16691888619854722</v>
      </c>
      <c r="N18" s="35">
        <v>1103</v>
      </c>
      <c r="O18" s="35">
        <v>1103</v>
      </c>
      <c r="P18" s="35">
        <v>1103</v>
      </c>
      <c r="Q18" s="37">
        <v>1309</v>
      </c>
      <c r="R18" s="37">
        <v>1309</v>
      </c>
    </row>
    <row r="19" spans="1:18">
      <c r="A19" s="64">
        <v>1</v>
      </c>
      <c r="B19" s="64">
        <v>35</v>
      </c>
      <c r="C19" s="64" t="s">
        <v>1</v>
      </c>
      <c r="D19" s="65">
        <v>3500330</v>
      </c>
      <c r="E19" s="64" t="s">
        <v>131</v>
      </c>
      <c r="F19" s="35">
        <v>70</v>
      </c>
      <c r="G19" s="35">
        <v>0</v>
      </c>
      <c r="H19" s="35"/>
      <c r="I19" s="35">
        <v>1</v>
      </c>
      <c r="J19" s="35">
        <v>0</v>
      </c>
      <c r="K19" s="35">
        <v>71</v>
      </c>
      <c r="L19" s="35">
        <v>168</v>
      </c>
      <c r="M19" s="58">
        <v>0.42261904761904762</v>
      </c>
      <c r="N19" s="35">
        <v>71</v>
      </c>
      <c r="O19" s="35">
        <v>71</v>
      </c>
      <c r="P19" s="35">
        <v>71</v>
      </c>
      <c r="Q19" s="37">
        <v>150.32659999999998</v>
      </c>
      <c r="R19" s="37">
        <v>184.82760000000002</v>
      </c>
    </row>
    <row r="20" spans="1:18">
      <c r="A20" s="64">
        <v>1</v>
      </c>
      <c r="B20" s="64">
        <v>35</v>
      </c>
      <c r="C20" s="64" t="s">
        <v>1</v>
      </c>
      <c r="D20" s="65">
        <v>3500390</v>
      </c>
      <c r="E20" s="64" t="s">
        <v>132</v>
      </c>
      <c r="F20" s="35">
        <v>2694</v>
      </c>
      <c r="G20" s="35">
        <v>0</v>
      </c>
      <c r="H20" s="35"/>
      <c r="I20" s="35">
        <v>22</v>
      </c>
      <c r="J20" s="35">
        <v>0</v>
      </c>
      <c r="K20" s="35">
        <v>2716</v>
      </c>
      <c r="L20" s="35">
        <v>6846</v>
      </c>
      <c r="M20" s="58">
        <v>0.39672801635991822</v>
      </c>
      <c r="N20" s="35">
        <v>2716</v>
      </c>
      <c r="O20" s="35">
        <v>2716</v>
      </c>
      <c r="P20" s="35">
        <v>2716</v>
      </c>
      <c r="Q20" s="37">
        <v>5416.8089500000015</v>
      </c>
      <c r="R20" s="37">
        <v>6468.2247000000016</v>
      </c>
    </row>
    <row r="21" spans="1:18">
      <c r="A21" s="64">
        <v>1</v>
      </c>
      <c r="B21" s="64">
        <v>35</v>
      </c>
      <c r="C21" s="64" t="s">
        <v>1</v>
      </c>
      <c r="D21" s="65">
        <v>3500420</v>
      </c>
      <c r="E21" s="64" t="s">
        <v>133</v>
      </c>
      <c r="F21" s="35">
        <v>73</v>
      </c>
      <c r="G21" s="35">
        <v>0</v>
      </c>
      <c r="H21" s="35"/>
      <c r="I21" s="35">
        <v>1</v>
      </c>
      <c r="J21" s="35">
        <v>0</v>
      </c>
      <c r="K21" s="35">
        <v>74</v>
      </c>
      <c r="L21" s="35">
        <v>372</v>
      </c>
      <c r="M21" s="58">
        <v>0.19892473118279569</v>
      </c>
      <c r="N21" s="35">
        <v>74</v>
      </c>
      <c r="O21" s="35">
        <v>74</v>
      </c>
      <c r="P21" s="35">
        <v>74</v>
      </c>
      <c r="Q21" s="37">
        <v>86.03179999999999</v>
      </c>
      <c r="R21" s="37">
        <v>82.021199999999993</v>
      </c>
    </row>
    <row r="22" spans="1:18">
      <c r="A22" s="64">
        <v>1</v>
      </c>
      <c r="B22" s="64">
        <v>35</v>
      </c>
      <c r="C22" s="64" t="s">
        <v>1</v>
      </c>
      <c r="D22" s="65">
        <v>3500480</v>
      </c>
      <c r="E22" s="64" t="s">
        <v>134</v>
      </c>
      <c r="F22" s="35">
        <v>103</v>
      </c>
      <c r="G22" s="35">
        <v>0</v>
      </c>
      <c r="H22" s="35"/>
      <c r="I22" s="35">
        <v>1</v>
      </c>
      <c r="J22" s="35">
        <v>0</v>
      </c>
      <c r="K22" s="35">
        <v>104</v>
      </c>
      <c r="L22" s="35">
        <v>403</v>
      </c>
      <c r="M22" s="58">
        <v>0.25806451612903225</v>
      </c>
      <c r="N22" s="35">
        <v>104</v>
      </c>
      <c r="O22" s="35">
        <v>104</v>
      </c>
      <c r="P22" s="35">
        <v>104</v>
      </c>
      <c r="Q22" s="37">
        <v>146.08197499999997</v>
      </c>
      <c r="R22" s="37">
        <v>146.95134999999999</v>
      </c>
    </row>
    <row r="23" spans="1:18">
      <c r="A23" s="64">
        <v>1</v>
      </c>
      <c r="B23" s="64">
        <v>35</v>
      </c>
      <c r="C23" s="64" t="s">
        <v>1</v>
      </c>
      <c r="D23" s="65">
        <v>3500510</v>
      </c>
      <c r="E23" s="64" t="s">
        <v>135</v>
      </c>
      <c r="F23" s="35">
        <v>105</v>
      </c>
      <c r="G23" s="35">
        <v>0</v>
      </c>
      <c r="H23" s="35"/>
      <c r="I23" s="35">
        <v>3</v>
      </c>
      <c r="J23" s="35">
        <v>0</v>
      </c>
      <c r="K23" s="35">
        <v>108</v>
      </c>
      <c r="L23" s="35">
        <v>507</v>
      </c>
      <c r="M23" s="58">
        <v>0.21301775147928995</v>
      </c>
      <c r="N23" s="35">
        <v>108</v>
      </c>
      <c r="O23" s="35">
        <v>108</v>
      </c>
      <c r="P23" s="35">
        <v>108</v>
      </c>
      <c r="Q23" s="37">
        <v>129.75705000000005</v>
      </c>
      <c r="R23" s="37">
        <v>122.50470000000003</v>
      </c>
    </row>
    <row r="24" spans="1:18">
      <c r="A24" s="64">
        <v>1</v>
      </c>
      <c r="B24" s="64">
        <v>35</v>
      </c>
      <c r="C24" s="64" t="s">
        <v>1</v>
      </c>
      <c r="D24" s="65">
        <v>3500540</v>
      </c>
      <c r="E24" s="64" t="s">
        <v>136</v>
      </c>
      <c r="F24" s="35">
        <v>105</v>
      </c>
      <c r="G24" s="35">
        <v>0</v>
      </c>
      <c r="H24" s="35"/>
      <c r="I24" s="35">
        <v>1</v>
      </c>
      <c r="J24" s="35">
        <v>0</v>
      </c>
      <c r="K24" s="35">
        <v>106</v>
      </c>
      <c r="L24" s="35">
        <v>323</v>
      </c>
      <c r="M24" s="58">
        <v>0.32817337461300311</v>
      </c>
      <c r="N24" s="35">
        <v>106</v>
      </c>
      <c r="O24" s="35">
        <v>106</v>
      </c>
      <c r="P24" s="35">
        <v>106</v>
      </c>
      <c r="Q24" s="37">
        <v>180.13337500000006</v>
      </c>
      <c r="R24" s="37">
        <v>198.59015000000005</v>
      </c>
    </row>
    <row r="25" spans="1:18">
      <c r="A25" s="64">
        <v>1</v>
      </c>
      <c r="B25" s="64">
        <v>35</v>
      </c>
      <c r="C25" s="64" t="s">
        <v>1</v>
      </c>
      <c r="D25" s="65">
        <v>3500570</v>
      </c>
      <c r="E25" s="64" t="s">
        <v>137</v>
      </c>
      <c r="F25" s="35">
        <v>2256</v>
      </c>
      <c r="G25" s="35">
        <v>0</v>
      </c>
      <c r="H25" s="35"/>
      <c r="I25" s="35">
        <v>31</v>
      </c>
      <c r="J25" s="35">
        <v>0</v>
      </c>
      <c r="K25" s="35">
        <v>2287</v>
      </c>
      <c r="L25" s="35">
        <v>8704</v>
      </c>
      <c r="M25" s="58">
        <v>0.26275275735294118</v>
      </c>
      <c r="N25" s="35">
        <v>2287</v>
      </c>
      <c r="O25" s="35">
        <v>2287</v>
      </c>
      <c r="P25" s="35">
        <v>2287</v>
      </c>
      <c r="Q25" s="37">
        <v>3257.0968000000003</v>
      </c>
      <c r="R25" s="37">
        <v>3296.2768000000001</v>
      </c>
    </row>
    <row r="26" spans="1:18">
      <c r="A26" s="64">
        <v>1</v>
      </c>
      <c r="B26" s="64">
        <v>35</v>
      </c>
      <c r="C26" s="64" t="s">
        <v>1</v>
      </c>
      <c r="D26" s="65">
        <v>3500600</v>
      </c>
      <c r="E26" s="64" t="s">
        <v>138</v>
      </c>
      <c r="F26" s="35">
        <v>312</v>
      </c>
      <c r="G26" s="35">
        <v>0</v>
      </c>
      <c r="H26" s="35"/>
      <c r="I26" s="35">
        <v>5</v>
      </c>
      <c r="J26" s="35">
        <v>0</v>
      </c>
      <c r="K26" s="35">
        <v>317</v>
      </c>
      <c r="L26" s="35">
        <v>1249</v>
      </c>
      <c r="M26" s="58">
        <v>0.25380304243394713</v>
      </c>
      <c r="N26" s="35">
        <v>317</v>
      </c>
      <c r="O26" s="35">
        <v>317</v>
      </c>
      <c r="P26" s="35">
        <v>317</v>
      </c>
      <c r="Q26" s="37">
        <v>439.43892499999987</v>
      </c>
      <c r="R26" s="37">
        <v>439.47204999999985</v>
      </c>
    </row>
    <row r="27" spans="1:18">
      <c r="A27" s="64">
        <v>1</v>
      </c>
      <c r="B27" s="64">
        <v>35</v>
      </c>
      <c r="C27" s="64" t="s">
        <v>1</v>
      </c>
      <c r="D27" s="65">
        <v>3500630</v>
      </c>
      <c r="E27" s="64" t="s">
        <v>139</v>
      </c>
      <c r="F27" s="35">
        <v>11</v>
      </c>
      <c r="G27" s="35">
        <v>0</v>
      </c>
      <c r="H27" s="35"/>
      <c r="I27" s="35">
        <v>0</v>
      </c>
      <c r="J27" s="35">
        <v>0</v>
      </c>
      <c r="K27" s="35">
        <v>11</v>
      </c>
      <c r="L27" s="35">
        <v>52</v>
      </c>
      <c r="M27" s="58">
        <v>0.21153846153846154</v>
      </c>
      <c r="N27" s="35">
        <v>11</v>
      </c>
      <c r="O27" s="35">
        <v>11</v>
      </c>
      <c r="P27" s="35">
        <v>11</v>
      </c>
      <c r="Q27" s="37">
        <v>13.1738</v>
      </c>
      <c r="R27" s="37">
        <v>12.449199999999999</v>
      </c>
    </row>
    <row r="28" spans="1:18">
      <c r="A28" s="64">
        <v>1</v>
      </c>
      <c r="B28" s="64">
        <v>35</v>
      </c>
      <c r="C28" s="64" t="s">
        <v>1</v>
      </c>
      <c r="D28" s="65">
        <v>3500660</v>
      </c>
      <c r="E28" s="64" t="s">
        <v>140</v>
      </c>
      <c r="F28" s="35">
        <v>396</v>
      </c>
      <c r="G28" s="35">
        <v>0</v>
      </c>
      <c r="H28" s="35"/>
      <c r="I28" s="35">
        <v>6</v>
      </c>
      <c r="J28" s="35">
        <v>0</v>
      </c>
      <c r="K28" s="35">
        <v>402</v>
      </c>
      <c r="L28" s="35">
        <v>976</v>
      </c>
      <c r="M28" s="58">
        <v>0.41188524590163933</v>
      </c>
      <c r="N28" s="35">
        <v>402</v>
      </c>
      <c r="O28" s="35">
        <v>402</v>
      </c>
      <c r="P28" s="35">
        <v>402</v>
      </c>
      <c r="Q28" s="37">
        <v>831.4212</v>
      </c>
      <c r="R28" s="37">
        <v>1010.9032000000002</v>
      </c>
    </row>
    <row r="29" spans="1:18">
      <c r="A29" s="64">
        <v>1</v>
      </c>
      <c r="B29" s="64">
        <v>35</v>
      </c>
      <c r="C29" s="64" t="s">
        <v>1</v>
      </c>
      <c r="D29" s="65">
        <v>3500690</v>
      </c>
      <c r="E29" s="64" t="s">
        <v>141</v>
      </c>
      <c r="F29" s="35">
        <v>1713</v>
      </c>
      <c r="G29" s="35">
        <v>6</v>
      </c>
      <c r="H29" s="35"/>
      <c r="I29" s="35">
        <v>13</v>
      </c>
      <c r="J29" s="35">
        <v>0</v>
      </c>
      <c r="K29" s="35">
        <v>1732</v>
      </c>
      <c r="L29" s="35">
        <v>4532</v>
      </c>
      <c r="M29" s="58">
        <v>0.38217122683142102</v>
      </c>
      <c r="N29" s="35">
        <v>1732</v>
      </c>
      <c r="O29" s="35">
        <v>1732</v>
      </c>
      <c r="P29" s="35">
        <v>1732</v>
      </c>
      <c r="Q29" s="37">
        <v>3322.7785000000003</v>
      </c>
      <c r="R29" s="37">
        <v>3887.6426000000001</v>
      </c>
    </row>
    <row r="30" spans="1:18">
      <c r="A30" s="64">
        <v>1</v>
      </c>
      <c r="B30" s="64">
        <v>35</v>
      </c>
      <c r="C30" s="64" t="s">
        <v>1</v>
      </c>
      <c r="D30" s="65">
        <v>3500720</v>
      </c>
      <c r="E30" s="64" t="s">
        <v>142</v>
      </c>
      <c r="F30" s="35">
        <v>22</v>
      </c>
      <c r="G30" s="35">
        <v>0</v>
      </c>
      <c r="H30" s="35"/>
      <c r="I30" s="35">
        <v>1</v>
      </c>
      <c r="J30" s="35">
        <v>0</v>
      </c>
      <c r="K30" s="35">
        <v>23</v>
      </c>
      <c r="L30" s="35">
        <v>75</v>
      </c>
      <c r="M30" s="58">
        <v>0.30666666666666664</v>
      </c>
      <c r="N30" s="35">
        <v>23</v>
      </c>
      <c r="O30" s="35">
        <v>23</v>
      </c>
      <c r="P30" s="35">
        <v>23</v>
      </c>
      <c r="Q30" s="37">
        <v>36.584374999999994</v>
      </c>
      <c r="R30" s="37">
        <v>38.853749999999998</v>
      </c>
    </row>
    <row r="31" spans="1:18">
      <c r="A31" s="64">
        <v>1</v>
      </c>
      <c r="B31" s="64">
        <v>35</v>
      </c>
      <c r="C31" s="64" t="s">
        <v>1</v>
      </c>
      <c r="D31" s="65">
        <v>3500750</v>
      </c>
      <c r="E31" s="64" t="s">
        <v>143</v>
      </c>
      <c r="F31" s="35">
        <v>187</v>
      </c>
      <c r="G31" s="35">
        <v>0</v>
      </c>
      <c r="H31" s="35"/>
      <c r="I31" s="35">
        <v>4</v>
      </c>
      <c r="J31" s="35">
        <v>0</v>
      </c>
      <c r="K31" s="35">
        <v>191</v>
      </c>
      <c r="L31" s="35">
        <v>859</v>
      </c>
      <c r="M31" s="58">
        <v>0.22235157159487776</v>
      </c>
      <c r="N31" s="35">
        <v>191</v>
      </c>
      <c r="O31" s="35">
        <v>191</v>
      </c>
      <c r="P31" s="35">
        <v>191</v>
      </c>
      <c r="Q31" s="37">
        <v>234.68217499999997</v>
      </c>
      <c r="R31" s="37">
        <v>221.19654999999997</v>
      </c>
    </row>
    <row r="32" spans="1:18">
      <c r="A32" s="64">
        <v>1</v>
      </c>
      <c r="B32" s="64">
        <v>35</v>
      </c>
      <c r="C32" s="64" t="s">
        <v>1</v>
      </c>
      <c r="D32" s="65">
        <v>3500790</v>
      </c>
      <c r="E32" s="64" t="s">
        <v>144</v>
      </c>
      <c r="F32" s="35">
        <v>23</v>
      </c>
      <c r="G32" s="35">
        <v>0</v>
      </c>
      <c r="H32" s="35"/>
      <c r="I32" s="35">
        <v>0</v>
      </c>
      <c r="J32" s="35">
        <v>0</v>
      </c>
      <c r="K32" s="35">
        <v>23</v>
      </c>
      <c r="L32" s="35">
        <v>105</v>
      </c>
      <c r="M32" s="58">
        <v>0.21904761904761905</v>
      </c>
      <c r="N32" s="35">
        <v>23</v>
      </c>
      <c r="O32" s="35">
        <v>23</v>
      </c>
      <c r="P32" s="35">
        <v>23</v>
      </c>
      <c r="Q32" s="37">
        <v>27.98075</v>
      </c>
      <c r="R32" s="37">
        <v>26.320499999999999</v>
      </c>
    </row>
    <row r="33" spans="1:18">
      <c r="A33" s="64">
        <v>1</v>
      </c>
      <c r="B33" s="64">
        <v>35</v>
      </c>
      <c r="C33" s="64" t="s">
        <v>1</v>
      </c>
      <c r="D33" s="65">
        <v>3500810</v>
      </c>
      <c r="E33" s="64" t="s">
        <v>145</v>
      </c>
      <c r="F33" s="35">
        <v>243</v>
      </c>
      <c r="G33" s="35">
        <v>19</v>
      </c>
      <c r="H33" s="35"/>
      <c r="I33" s="35">
        <v>2</v>
      </c>
      <c r="J33" s="35">
        <v>0</v>
      </c>
      <c r="K33" s="35">
        <v>264</v>
      </c>
      <c r="L33" s="35">
        <v>770</v>
      </c>
      <c r="M33" s="58">
        <v>0.34285714285714286</v>
      </c>
      <c r="N33" s="35">
        <v>264</v>
      </c>
      <c r="O33" s="35">
        <v>264</v>
      </c>
      <c r="P33" s="35">
        <v>264</v>
      </c>
      <c r="Q33" s="37">
        <v>466.16624999999999</v>
      </c>
      <c r="R33" s="37">
        <v>524.2985000000001</v>
      </c>
    </row>
    <row r="34" spans="1:18">
      <c r="A34" s="64">
        <v>1</v>
      </c>
      <c r="B34" s="64">
        <v>35</v>
      </c>
      <c r="C34" s="64" t="s">
        <v>1</v>
      </c>
      <c r="D34" s="65">
        <v>3500840</v>
      </c>
      <c r="E34" s="64" t="s">
        <v>146</v>
      </c>
      <c r="F34" s="35">
        <v>11</v>
      </c>
      <c r="G34" s="35">
        <v>0</v>
      </c>
      <c r="H34" s="35"/>
      <c r="I34" s="35">
        <v>0</v>
      </c>
      <c r="J34" s="35">
        <v>0</v>
      </c>
      <c r="K34" s="35">
        <v>11</v>
      </c>
      <c r="L34" s="35">
        <v>63</v>
      </c>
      <c r="M34" s="58">
        <v>0.17460317460317459</v>
      </c>
      <c r="N34" s="35">
        <v>11</v>
      </c>
      <c r="O34" s="35">
        <v>11</v>
      </c>
      <c r="P34" s="35">
        <v>11</v>
      </c>
      <c r="Q34" s="37">
        <v>11.888449999999999</v>
      </c>
      <c r="R34" s="37">
        <v>11.5923</v>
      </c>
    </row>
    <row r="35" spans="1:18">
      <c r="A35" s="64">
        <v>1</v>
      </c>
      <c r="B35" s="64">
        <v>35</v>
      </c>
      <c r="C35" s="64" t="s">
        <v>1</v>
      </c>
      <c r="D35" s="65">
        <v>3500900</v>
      </c>
      <c r="E35" s="64" t="s">
        <v>217</v>
      </c>
      <c r="F35" s="35">
        <v>1809</v>
      </c>
      <c r="G35" s="35">
        <v>0</v>
      </c>
      <c r="H35" s="35"/>
      <c r="I35" s="35">
        <v>17</v>
      </c>
      <c r="J35" s="35">
        <v>0</v>
      </c>
      <c r="K35" s="35">
        <v>1826</v>
      </c>
      <c r="L35" s="35">
        <v>6252</v>
      </c>
      <c r="M35" s="58">
        <v>0.29206653870761357</v>
      </c>
      <c r="N35" s="35">
        <v>1826</v>
      </c>
      <c r="O35" s="35">
        <v>1826</v>
      </c>
      <c r="P35" s="35">
        <v>1826</v>
      </c>
      <c r="Q35" s="37">
        <v>2797.7159000000001</v>
      </c>
      <c r="R35" s="37">
        <v>2917.4934000000003</v>
      </c>
    </row>
    <row r="36" spans="1:18">
      <c r="A36" s="64">
        <v>1</v>
      </c>
      <c r="B36" s="64">
        <v>35</v>
      </c>
      <c r="C36" s="64" t="s">
        <v>1</v>
      </c>
      <c r="D36" s="65">
        <v>3500930</v>
      </c>
      <c r="E36" s="64" t="s">
        <v>148</v>
      </c>
      <c r="F36" s="35">
        <v>201</v>
      </c>
      <c r="G36" s="35">
        <v>0</v>
      </c>
      <c r="H36" s="35"/>
      <c r="I36" s="35">
        <v>5</v>
      </c>
      <c r="J36" s="35">
        <v>0</v>
      </c>
      <c r="K36" s="35">
        <v>206</v>
      </c>
      <c r="L36" s="35">
        <v>715</v>
      </c>
      <c r="M36" s="58">
        <v>0.28811188811188809</v>
      </c>
      <c r="N36" s="35">
        <v>206</v>
      </c>
      <c r="O36" s="35">
        <v>206</v>
      </c>
      <c r="P36" s="35">
        <v>206</v>
      </c>
      <c r="Q36" s="37">
        <v>312.88737500000002</v>
      </c>
      <c r="R36" s="37">
        <v>325.17174999999997</v>
      </c>
    </row>
    <row r="37" spans="1:18">
      <c r="A37" s="64">
        <v>1</v>
      </c>
      <c r="B37" s="64">
        <v>35</v>
      </c>
      <c r="C37" s="64" t="s">
        <v>1</v>
      </c>
      <c r="D37" s="65">
        <v>3500960</v>
      </c>
      <c r="E37" s="64" t="s">
        <v>149</v>
      </c>
      <c r="F37" s="35">
        <v>115</v>
      </c>
      <c r="G37" s="35">
        <v>0</v>
      </c>
      <c r="H37" s="35"/>
      <c r="I37" s="35">
        <v>2</v>
      </c>
      <c r="J37" s="35">
        <v>0</v>
      </c>
      <c r="K37" s="35">
        <v>117</v>
      </c>
      <c r="L37" s="35">
        <v>724</v>
      </c>
      <c r="M37" s="58">
        <v>0.16160220994475138</v>
      </c>
      <c r="N37" s="35">
        <v>117</v>
      </c>
      <c r="O37" s="35">
        <v>117</v>
      </c>
      <c r="P37" s="35">
        <v>117</v>
      </c>
      <c r="Q37" s="37">
        <v>120.15060000000001</v>
      </c>
      <c r="R37" s="37">
        <v>119.10040000000001</v>
      </c>
    </row>
    <row r="38" spans="1:18">
      <c r="A38" s="64">
        <v>1</v>
      </c>
      <c r="B38" s="64">
        <v>35</v>
      </c>
      <c r="C38" s="64" t="s">
        <v>1</v>
      </c>
      <c r="D38" s="65">
        <v>3500990</v>
      </c>
      <c r="E38" s="64" t="s">
        <v>150</v>
      </c>
      <c r="F38" s="35">
        <v>2890</v>
      </c>
      <c r="G38" s="35">
        <v>30</v>
      </c>
      <c r="H38" s="35"/>
      <c r="I38" s="35">
        <v>24</v>
      </c>
      <c r="J38" s="35">
        <v>0</v>
      </c>
      <c r="K38" s="35">
        <v>2944</v>
      </c>
      <c r="L38" s="35">
        <v>11483</v>
      </c>
      <c r="M38" s="58">
        <v>0.25637899503614037</v>
      </c>
      <c r="N38" s="35">
        <v>2944</v>
      </c>
      <c r="O38" s="35">
        <v>2944</v>
      </c>
      <c r="P38" s="35">
        <v>2944</v>
      </c>
      <c r="Q38" s="37">
        <v>4411.5</v>
      </c>
      <c r="R38" s="37">
        <v>4582</v>
      </c>
    </row>
    <row r="39" spans="1:18">
      <c r="A39" s="64">
        <v>1</v>
      </c>
      <c r="B39" s="64">
        <v>35</v>
      </c>
      <c r="C39" s="64" t="s">
        <v>1</v>
      </c>
      <c r="D39" s="65">
        <v>3501020</v>
      </c>
      <c r="E39" s="64" t="s">
        <v>151</v>
      </c>
      <c r="F39" s="35">
        <v>21</v>
      </c>
      <c r="G39" s="35">
        <v>0</v>
      </c>
      <c r="H39" s="35"/>
      <c r="I39" s="35">
        <v>0</v>
      </c>
      <c r="J39" s="35">
        <v>0</v>
      </c>
      <c r="K39" s="35">
        <v>21</v>
      </c>
      <c r="L39" s="35">
        <v>114</v>
      </c>
      <c r="M39" s="58">
        <v>0.18421052631578946</v>
      </c>
      <c r="N39" s="35">
        <v>21</v>
      </c>
      <c r="O39" s="35">
        <v>21</v>
      </c>
      <c r="P39" s="35">
        <v>21</v>
      </c>
      <c r="Q39" s="37">
        <v>23.429099999999998</v>
      </c>
      <c r="R39" s="37">
        <v>22.619399999999999</v>
      </c>
    </row>
    <row r="40" spans="1:18">
      <c r="A40" s="64">
        <v>1</v>
      </c>
      <c r="B40" s="64">
        <v>35</v>
      </c>
      <c r="C40" s="64" t="s">
        <v>1</v>
      </c>
      <c r="D40" s="65">
        <v>3501050</v>
      </c>
      <c r="E40" s="64" t="s">
        <v>152</v>
      </c>
      <c r="F40" s="35">
        <v>91</v>
      </c>
      <c r="G40" s="35">
        <v>0</v>
      </c>
      <c r="H40" s="35"/>
      <c r="I40" s="35">
        <v>0</v>
      </c>
      <c r="J40" s="35">
        <v>0</v>
      </c>
      <c r="K40" s="35">
        <v>91</v>
      </c>
      <c r="L40" s="35">
        <v>293</v>
      </c>
      <c r="M40" s="58">
        <v>0.31058020477815701</v>
      </c>
      <c r="N40" s="35">
        <v>91</v>
      </c>
      <c r="O40" s="35">
        <v>91</v>
      </c>
      <c r="P40" s="35">
        <v>91</v>
      </c>
      <c r="Q40" s="37">
        <v>146.64962500000001</v>
      </c>
      <c r="R40" s="37">
        <v>156.94865000000004</v>
      </c>
    </row>
    <row r="41" spans="1:18">
      <c r="A41" s="64">
        <v>1</v>
      </c>
      <c r="B41" s="64">
        <v>35</v>
      </c>
      <c r="C41" s="64" t="s">
        <v>1</v>
      </c>
      <c r="D41" s="65">
        <v>3501080</v>
      </c>
      <c r="E41" s="64" t="s">
        <v>153</v>
      </c>
      <c r="F41" s="35">
        <v>6326</v>
      </c>
      <c r="G41" s="35">
        <v>0</v>
      </c>
      <c r="H41" s="35"/>
      <c r="I41" s="35">
        <v>61</v>
      </c>
      <c r="J41" s="35">
        <v>0</v>
      </c>
      <c r="K41" s="35">
        <v>6387</v>
      </c>
      <c r="L41" s="35">
        <v>14459</v>
      </c>
      <c r="M41" s="58">
        <v>0.44173179334670448</v>
      </c>
      <c r="N41" s="35">
        <v>6387</v>
      </c>
      <c r="O41" s="35">
        <v>6387</v>
      </c>
      <c r="P41" s="35">
        <v>6387</v>
      </c>
      <c r="Q41" s="37">
        <v>14043.335175</v>
      </c>
      <c r="R41" s="37">
        <v>17565.382550000002</v>
      </c>
    </row>
    <row r="42" spans="1:18">
      <c r="A42" s="64">
        <v>1</v>
      </c>
      <c r="B42" s="64">
        <v>35</v>
      </c>
      <c r="C42" s="64" t="s">
        <v>1</v>
      </c>
      <c r="D42" s="65">
        <v>3501110</v>
      </c>
      <c r="E42" s="64" t="s">
        <v>154</v>
      </c>
      <c r="F42" s="35">
        <v>6514</v>
      </c>
      <c r="G42" s="35">
        <v>0</v>
      </c>
      <c r="H42" s="35"/>
      <c r="I42" s="35">
        <v>34</v>
      </c>
      <c r="J42" s="35">
        <v>0</v>
      </c>
      <c r="K42" s="35">
        <v>6548</v>
      </c>
      <c r="L42" s="35">
        <v>14374</v>
      </c>
      <c r="M42" s="58">
        <v>0.45554473354668151</v>
      </c>
      <c r="N42" s="35">
        <v>6548</v>
      </c>
      <c r="O42" s="35">
        <v>6548</v>
      </c>
      <c r="P42" s="35">
        <v>6548</v>
      </c>
      <c r="Q42" s="37">
        <v>14754.967550000005</v>
      </c>
      <c r="R42" s="37">
        <v>18653.404300000009</v>
      </c>
    </row>
    <row r="43" spans="1:18">
      <c r="A43" s="64">
        <v>1</v>
      </c>
      <c r="B43" s="64">
        <v>35</v>
      </c>
      <c r="C43" s="64" t="s">
        <v>1</v>
      </c>
      <c r="D43" s="65">
        <v>3501140</v>
      </c>
      <c r="E43" s="64" t="s">
        <v>155</v>
      </c>
      <c r="F43" s="35">
        <v>12</v>
      </c>
      <c r="G43" s="35">
        <v>0</v>
      </c>
      <c r="H43" s="35"/>
      <c r="I43" s="35">
        <v>0</v>
      </c>
      <c r="J43" s="35">
        <v>0</v>
      </c>
      <c r="K43" s="35">
        <v>12</v>
      </c>
      <c r="L43" s="35">
        <v>47</v>
      </c>
      <c r="M43" s="58">
        <v>0.25531914893617019</v>
      </c>
      <c r="N43" s="35">
        <v>12</v>
      </c>
      <c r="O43" s="35">
        <v>12</v>
      </c>
      <c r="P43" s="35">
        <v>12</v>
      </c>
      <c r="Q43" s="37">
        <v>16.714275000000001</v>
      </c>
      <c r="R43" s="37">
        <v>16.751149999999996</v>
      </c>
    </row>
    <row r="44" spans="1:18">
      <c r="A44" s="64">
        <v>1</v>
      </c>
      <c r="B44" s="64">
        <v>35</v>
      </c>
      <c r="C44" s="64" t="s">
        <v>1</v>
      </c>
      <c r="D44" s="65">
        <v>3501170</v>
      </c>
      <c r="E44" s="64" t="s">
        <v>156</v>
      </c>
      <c r="F44" s="35">
        <v>1639</v>
      </c>
      <c r="G44" s="35">
        <v>0</v>
      </c>
      <c r="H44" s="35"/>
      <c r="I44" s="35">
        <v>21</v>
      </c>
      <c r="J44" s="35">
        <v>0</v>
      </c>
      <c r="K44" s="35">
        <v>1660</v>
      </c>
      <c r="L44" s="35">
        <v>4650</v>
      </c>
      <c r="M44" s="58">
        <v>0.35698924731182796</v>
      </c>
      <c r="N44" s="35">
        <v>1660</v>
      </c>
      <c r="O44" s="35">
        <v>1660</v>
      </c>
      <c r="P44" s="35">
        <v>1660</v>
      </c>
      <c r="Q44" s="37">
        <v>3028.7312500000007</v>
      </c>
      <c r="R44" s="37">
        <v>3461.9325000000013</v>
      </c>
    </row>
    <row r="45" spans="1:18">
      <c r="A45" s="64">
        <v>1</v>
      </c>
      <c r="B45" s="64">
        <v>35</v>
      </c>
      <c r="C45" s="64" t="s">
        <v>1</v>
      </c>
      <c r="D45" s="65">
        <v>3501200</v>
      </c>
      <c r="E45" s="64" t="s">
        <v>157</v>
      </c>
      <c r="F45" s="35">
        <v>114</v>
      </c>
      <c r="G45" s="35">
        <v>0</v>
      </c>
      <c r="H45" s="35"/>
      <c r="I45" s="35">
        <v>2</v>
      </c>
      <c r="J45" s="35">
        <v>0</v>
      </c>
      <c r="K45" s="35">
        <v>116</v>
      </c>
      <c r="L45" s="35">
        <v>535</v>
      </c>
      <c r="M45" s="58">
        <v>0.21682242990654205</v>
      </c>
      <c r="N45" s="35">
        <v>116</v>
      </c>
      <c r="O45" s="35">
        <v>116</v>
      </c>
      <c r="P45" s="35">
        <v>116</v>
      </c>
      <c r="Q45" s="37">
        <v>140.48525000000001</v>
      </c>
      <c r="R45" s="37">
        <v>132.32350000000002</v>
      </c>
    </row>
    <row r="46" spans="1:18">
      <c r="A46" s="64">
        <v>1</v>
      </c>
      <c r="B46" s="64">
        <v>35</v>
      </c>
      <c r="C46" s="64" t="s">
        <v>1</v>
      </c>
      <c r="D46" s="65">
        <v>3501230</v>
      </c>
      <c r="E46" s="64" t="s">
        <v>158</v>
      </c>
      <c r="F46" s="35">
        <v>599</v>
      </c>
      <c r="G46" s="35">
        <v>0</v>
      </c>
      <c r="H46" s="35"/>
      <c r="I46" s="35">
        <v>5</v>
      </c>
      <c r="J46" s="35">
        <v>0</v>
      </c>
      <c r="K46" s="35">
        <v>604</v>
      </c>
      <c r="L46" s="35">
        <v>1394</v>
      </c>
      <c r="M46" s="58">
        <v>0.43328550932568149</v>
      </c>
      <c r="N46" s="35">
        <v>604</v>
      </c>
      <c r="O46" s="35">
        <v>604</v>
      </c>
      <c r="P46" s="35">
        <v>604</v>
      </c>
      <c r="Q46" s="37">
        <v>1306.8290500000001</v>
      </c>
      <c r="R46" s="37">
        <v>1622.8433</v>
      </c>
    </row>
    <row r="47" spans="1:18">
      <c r="A47" s="64">
        <v>1</v>
      </c>
      <c r="B47" s="64">
        <v>35</v>
      </c>
      <c r="C47" s="64" t="s">
        <v>1</v>
      </c>
      <c r="D47" s="65">
        <v>3501260</v>
      </c>
      <c r="E47" s="64" t="s">
        <v>159</v>
      </c>
      <c r="F47" s="35">
        <v>1930</v>
      </c>
      <c r="G47" s="35">
        <v>22</v>
      </c>
      <c r="H47" s="35"/>
      <c r="I47" s="35">
        <v>38</v>
      </c>
      <c r="J47" s="35">
        <v>0</v>
      </c>
      <c r="K47" s="35">
        <v>1990</v>
      </c>
      <c r="L47" s="35">
        <v>10034</v>
      </c>
      <c r="M47" s="58">
        <v>0.19832569264500699</v>
      </c>
      <c r="N47" s="35">
        <v>1990</v>
      </c>
      <c r="O47" s="35">
        <v>1990</v>
      </c>
      <c r="P47" s="35">
        <v>1990</v>
      </c>
      <c r="Q47" s="37">
        <v>2639.5</v>
      </c>
      <c r="R47" s="37">
        <v>2639.5</v>
      </c>
    </row>
    <row r="48" spans="1:18">
      <c r="A48" s="64">
        <v>1</v>
      </c>
      <c r="B48" s="64">
        <v>35</v>
      </c>
      <c r="C48" s="64" t="s">
        <v>1</v>
      </c>
      <c r="D48" s="65">
        <v>3501290</v>
      </c>
      <c r="E48" s="64" t="s">
        <v>160</v>
      </c>
      <c r="F48" s="35">
        <v>45</v>
      </c>
      <c r="G48" s="35">
        <v>0</v>
      </c>
      <c r="H48" s="35"/>
      <c r="I48" s="35">
        <v>1</v>
      </c>
      <c r="J48" s="35">
        <v>0</v>
      </c>
      <c r="K48" s="35">
        <v>46</v>
      </c>
      <c r="L48" s="35">
        <v>168</v>
      </c>
      <c r="M48" s="58">
        <v>0.27380952380952384</v>
      </c>
      <c r="N48" s="35">
        <v>46</v>
      </c>
      <c r="O48" s="35">
        <v>46</v>
      </c>
      <c r="P48" s="35">
        <v>46</v>
      </c>
      <c r="Q48" s="37">
        <v>67.510600000000011</v>
      </c>
      <c r="R48" s="37">
        <v>69.195600000000013</v>
      </c>
    </row>
    <row r="49" spans="1:18">
      <c r="A49" s="64">
        <v>1</v>
      </c>
      <c r="B49" s="64">
        <v>35</v>
      </c>
      <c r="C49" s="64" t="s">
        <v>1</v>
      </c>
      <c r="D49" s="65">
        <v>3501320</v>
      </c>
      <c r="E49" s="64" t="s">
        <v>161</v>
      </c>
      <c r="F49" s="35">
        <v>9</v>
      </c>
      <c r="G49" s="35">
        <v>0</v>
      </c>
      <c r="H49" s="35"/>
      <c r="I49" s="35">
        <v>0</v>
      </c>
      <c r="J49" s="35">
        <v>0</v>
      </c>
      <c r="K49" s="35">
        <v>9</v>
      </c>
      <c r="L49" s="35">
        <v>32</v>
      </c>
      <c r="M49" s="58">
        <v>0.28125</v>
      </c>
      <c r="N49" s="35">
        <v>0</v>
      </c>
      <c r="O49" s="35">
        <v>0</v>
      </c>
      <c r="P49" s="35">
        <v>0</v>
      </c>
      <c r="Q49" s="37">
        <v>0</v>
      </c>
      <c r="R49" s="37">
        <v>0</v>
      </c>
    </row>
    <row r="50" spans="1:18">
      <c r="A50" s="64">
        <v>1</v>
      </c>
      <c r="B50" s="64">
        <v>35</v>
      </c>
      <c r="C50" s="64" t="s">
        <v>1</v>
      </c>
      <c r="D50" s="65">
        <v>3501350</v>
      </c>
      <c r="E50" s="64" t="s">
        <v>162</v>
      </c>
      <c r="F50" s="35">
        <v>31</v>
      </c>
      <c r="G50" s="35">
        <v>0</v>
      </c>
      <c r="H50" s="35"/>
      <c r="I50" s="35">
        <v>1</v>
      </c>
      <c r="J50" s="35">
        <v>0</v>
      </c>
      <c r="K50" s="35">
        <v>32</v>
      </c>
      <c r="L50" s="35">
        <v>471</v>
      </c>
      <c r="M50" s="58">
        <v>6.7940552016985137E-2</v>
      </c>
      <c r="N50" s="35">
        <v>32</v>
      </c>
      <c r="O50" s="35">
        <v>0</v>
      </c>
      <c r="P50" s="35">
        <v>32</v>
      </c>
      <c r="Q50" s="37">
        <v>32</v>
      </c>
      <c r="R50" s="37">
        <v>32</v>
      </c>
    </row>
    <row r="51" spans="1:18">
      <c r="A51" s="64">
        <v>1</v>
      </c>
      <c r="B51" s="64">
        <v>35</v>
      </c>
      <c r="C51" s="64" t="s">
        <v>1</v>
      </c>
      <c r="D51" s="65">
        <v>3501380</v>
      </c>
      <c r="E51" s="64" t="s">
        <v>163</v>
      </c>
      <c r="F51" s="35">
        <v>104</v>
      </c>
      <c r="G51" s="35">
        <v>0</v>
      </c>
      <c r="H51" s="35"/>
      <c r="I51" s="35">
        <v>1</v>
      </c>
      <c r="J51" s="35">
        <v>0</v>
      </c>
      <c r="K51" s="35">
        <v>105</v>
      </c>
      <c r="L51" s="35">
        <v>239</v>
      </c>
      <c r="M51" s="58">
        <v>0.43933054393305437</v>
      </c>
      <c r="N51" s="35">
        <v>105</v>
      </c>
      <c r="O51" s="35">
        <v>105</v>
      </c>
      <c r="P51" s="35">
        <v>105</v>
      </c>
      <c r="Q51" s="37">
        <v>229.833675</v>
      </c>
      <c r="R51" s="37">
        <v>286.90355</v>
      </c>
    </row>
    <row r="52" spans="1:18">
      <c r="A52" s="64">
        <v>1</v>
      </c>
      <c r="B52" s="64">
        <v>35</v>
      </c>
      <c r="C52" s="64" t="s">
        <v>1</v>
      </c>
      <c r="D52" s="65">
        <v>3501410</v>
      </c>
      <c r="E52" s="64" t="s">
        <v>164</v>
      </c>
      <c r="F52" s="35">
        <v>154</v>
      </c>
      <c r="G52" s="35">
        <v>0</v>
      </c>
      <c r="H52" s="35"/>
      <c r="I52" s="35">
        <v>2</v>
      </c>
      <c r="J52" s="35">
        <v>0</v>
      </c>
      <c r="K52" s="35">
        <v>156</v>
      </c>
      <c r="L52" s="35">
        <v>814</v>
      </c>
      <c r="M52" s="58">
        <v>0.19164619164619165</v>
      </c>
      <c r="N52" s="35">
        <v>156</v>
      </c>
      <c r="O52" s="35">
        <v>156</v>
      </c>
      <c r="P52" s="35">
        <v>156</v>
      </c>
      <c r="Q52" s="37">
        <v>177.88409999999999</v>
      </c>
      <c r="R52" s="37">
        <v>170.58940000000001</v>
      </c>
    </row>
    <row r="53" spans="1:18">
      <c r="A53" s="64">
        <v>1</v>
      </c>
      <c r="B53" s="64">
        <v>35</v>
      </c>
      <c r="C53" s="64" t="s">
        <v>1</v>
      </c>
      <c r="D53" s="65">
        <v>3501470</v>
      </c>
      <c r="E53" s="64" t="s">
        <v>165</v>
      </c>
      <c r="F53" s="35">
        <v>29</v>
      </c>
      <c r="G53" s="35">
        <v>0</v>
      </c>
      <c r="H53" s="35"/>
      <c r="I53" s="35">
        <v>1</v>
      </c>
      <c r="J53" s="35">
        <v>0</v>
      </c>
      <c r="K53" s="35">
        <v>30</v>
      </c>
      <c r="L53" s="35">
        <v>160</v>
      </c>
      <c r="M53" s="58">
        <v>0.1875</v>
      </c>
      <c r="N53" s="35">
        <v>30</v>
      </c>
      <c r="O53" s="35">
        <v>30</v>
      </c>
      <c r="P53" s="35">
        <v>30</v>
      </c>
      <c r="Q53" s="37">
        <v>33.804000000000002</v>
      </c>
      <c r="R53" s="37">
        <v>32.536000000000001</v>
      </c>
    </row>
    <row r="54" spans="1:18">
      <c r="A54" s="64">
        <v>1</v>
      </c>
      <c r="B54" s="64">
        <v>35</v>
      </c>
      <c r="C54" s="64" t="s">
        <v>1</v>
      </c>
      <c r="D54" s="65">
        <v>3501500</v>
      </c>
      <c r="E54" s="64" t="s">
        <v>166</v>
      </c>
      <c r="F54" s="35">
        <v>7699</v>
      </c>
      <c r="G54" s="35">
        <v>15</v>
      </c>
      <c r="H54" s="35"/>
      <c r="I54" s="35">
        <v>70</v>
      </c>
      <c r="J54" s="35">
        <v>0</v>
      </c>
      <c r="K54" s="35">
        <v>7784</v>
      </c>
      <c r="L54" s="35">
        <v>24993</v>
      </c>
      <c r="M54" s="58">
        <v>0.31144720521746089</v>
      </c>
      <c r="N54" s="35">
        <v>7784</v>
      </c>
      <c r="O54" s="35">
        <v>7784</v>
      </c>
      <c r="P54" s="35">
        <v>7784</v>
      </c>
      <c r="Q54" s="37">
        <v>14091.5</v>
      </c>
      <c r="R54" s="37">
        <v>15472</v>
      </c>
    </row>
    <row r="55" spans="1:18">
      <c r="A55" s="64">
        <v>1</v>
      </c>
      <c r="B55" s="64">
        <v>35</v>
      </c>
      <c r="C55" s="64" t="s">
        <v>1</v>
      </c>
      <c r="D55" s="65">
        <v>3501530</v>
      </c>
      <c r="E55" s="64" t="s">
        <v>167</v>
      </c>
      <c r="F55" s="35">
        <v>564</v>
      </c>
      <c r="G55" s="35">
        <v>0</v>
      </c>
      <c r="H55" s="35"/>
      <c r="I55" s="35">
        <v>5</v>
      </c>
      <c r="J55" s="35">
        <v>0</v>
      </c>
      <c r="K55" s="35">
        <v>569</v>
      </c>
      <c r="L55" s="35">
        <v>1835</v>
      </c>
      <c r="M55" s="58">
        <v>0.31008174386920984</v>
      </c>
      <c r="N55" s="35">
        <v>569</v>
      </c>
      <c r="O55" s="35">
        <v>569</v>
      </c>
      <c r="P55" s="35">
        <v>569</v>
      </c>
      <c r="Q55" s="37">
        <v>915.46437500000013</v>
      </c>
      <c r="R55" s="37">
        <v>978.82175000000018</v>
      </c>
    </row>
    <row r="56" spans="1:18">
      <c r="A56" s="64">
        <v>1</v>
      </c>
      <c r="B56" s="64">
        <v>35</v>
      </c>
      <c r="C56" s="64" t="s">
        <v>1</v>
      </c>
      <c r="D56" s="65">
        <v>3501590</v>
      </c>
      <c r="E56" s="64" t="s">
        <v>168</v>
      </c>
      <c r="F56" s="35">
        <v>35</v>
      </c>
      <c r="G56" s="35">
        <v>0</v>
      </c>
      <c r="H56" s="35"/>
      <c r="I56" s="35">
        <v>1</v>
      </c>
      <c r="J56" s="35">
        <v>0</v>
      </c>
      <c r="K56" s="35">
        <v>36</v>
      </c>
      <c r="L56" s="35">
        <v>151</v>
      </c>
      <c r="M56" s="58">
        <v>0.23841059602649006</v>
      </c>
      <c r="N56" s="35">
        <v>36</v>
      </c>
      <c r="O56" s="35">
        <v>36</v>
      </c>
      <c r="P56" s="35">
        <v>36</v>
      </c>
      <c r="Q56" s="37">
        <v>47.316074999999998</v>
      </c>
      <c r="R56" s="37">
        <v>46.15795</v>
      </c>
    </row>
    <row r="57" spans="1:18">
      <c r="A57" s="64">
        <v>1</v>
      </c>
      <c r="B57" s="64">
        <v>35</v>
      </c>
      <c r="C57" s="64" t="s">
        <v>1</v>
      </c>
      <c r="D57" s="65">
        <v>3501620</v>
      </c>
      <c r="E57" s="64" t="s">
        <v>169</v>
      </c>
      <c r="F57" s="35">
        <v>187</v>
      </c>
      <c r="G57" s="35">
        <v>0</v>
      </c>
      <c r="H57" s="35"/>
      <c r="I57" s="35">
        <v>2</v>
      </c>
      <c r="J57" s="35">
        <v>0</v>
      </c>
      <c r="K57" s="35">
        <v>189</v>
      </c>
      <c r="L57" s="35">
        <v>591</v>
      </c>
      <c r="M57" s="58">
        <v>0.31979695431472083</v>
      </c>
      <c r="N57" s="35">
        <v>189</v>
      </c>
      <c r="O57" s="35">
        <v>189</v>
      </c>
      <c r="P57" s="35">
        <v>189</v>
      </c>
      <c r="Q57" s="37">
        <v>313.50487500000003</v>
      </c>
      <c r="R57" s="37">
        <v>341.08755000000014</v>
      </c>
    </row>
    <row r="58" spans="1:18">
      <c r="A58" s="64">
        <v>1</v>
      </c>
      <c r="B58" s="64">
        <v>35</v>
      </c>
      <c r="C58" s="64" t="s">
        <v>1</v>
      </c>
      <c r="D58" s="65">
        <v>3501650</v>
      </c>
      <c r="E58" s="64" t="s">
        <v>170</v>
      </c>
      <c r="F58" s="35">
        <v>119</v>
      </c>
      <c r="G58" s="35">
        <v>0</v>
      </c>
      <c r="H58" s="35"/>
      <c r="I58" s="35">
        <v>8</v>
      </c>
      <c r="J58" s="35">
        <v>0</v>
      </c>
      <c r="K58" s="35">
        <v>127</v>
      </c>
      <c r="L58" s="35">
        <v>3138</v>
      </c>
      <c r="M58" s="58">
        <v>4.0471637985978332E-2</v>
      </c>
      <c r="N58" s="35">
        <v>127</v>
      </c>
      <c r="O58" s="35">
        <v>0</v>
      </c>
      <c r="P58" s="35">
        <v>0</v>
      </c>
      <c r="Q58" s="37">
        <v>0</v>
      </c>
      <c r="R58" s="37">
        <v>0</v>
      </c>
    </row>
    <row r="59" spans="1:18">
      <c r="A59" s="64">
        <v>1</v>
      </c>
      <c r="B59" s="64">
        <v>35</v>
      </c>
      <c r="C59" s="64" t="s">
        <v>1</v>
      </c>
      <c r="D59" s="65">
        <v>3501680</v>
      </c>
      <c r="E59" s="64" t="s">
        <v>171</v>
      </c>
      <c r="F59" s="35">
        <v>2438</v>
      </c>
      <c r="G59" s="35">
        <v>0</v>
      </c>
      <c r="H59" s="35"/>
      <c r="I59" s="35">
        <v>45</v>
      </c>
      <c r="J59" s="35">
        <v>0</v>
      </c>
      <c r="K59" s="35">
        <v>2483</v>
      </c>
      <c r="L59" s="35">
        <v>9055</v>
      </c>
      <c r="M59" s="58">
        <v>0.27421314191054663</v>
      </c>
      <c r="N59" s="35">
        <v>2483</v>
      </c>
      <c r="O59" s="35">
        <v>2483</v>
      </c>
      <c r="P59" s="35">
        <v>2483</v>
      </c>
      <c r="Q59" s="37">
        <v>3647.8778749999997</v>
      </c>
      <c r="R59" s="37">
        <v>3740.5247499999991</v>
      </c>
    </row>
    <row r="60" spans="1:18">
      <c r="A60" s="64">
        <v>1</v>
      </c>
      <c r="B60" s="64">
        <v>35</v>
      </c>
      <c r="C60" s="64" t="s">
        <v>1</v>
      </c>
      <c r="D60" s="65">
        <v>3501710</v>
      </c>
      <c r="E60" s="64" t="s">
        <v>172</v>
      </c>
      <c r="F60" s="35">
        <v>84</v>
      </c>
      <c r="G60" s="35">
        <v>0</v>
      </c>
      <c r="H60" s="35"/>
      <c r="I60" s="35">
        <v>1</v>
      </c>
      <c r="J60" s="35">
        <v>0</v>
      </c>
      <c r="K60" s="35">
        <v>85</v>
      </c>
      <c r="L60" s="35">
        <v>465</v>
      </c>
      <c r="M60" s="58">
        <v>0.18279569892473119</v>
      </c>
      <c r="N60" s="35">
        <v>85</v>
      </c>
      <c r="O60" s="35">
        <v>85</v>
      </c>
      <c r="P60" s="35">
        <v>85</v>
      </c>
      <c r="Q60" s="37">
        <v>94.414750000000012</v>
      </c>
      <c r="R60" s="37">
        <v>91.276500000000013</v>
      </c>
    </row>
    <row r="61" spans="1:18">
      <c r="A61" s="64">
        <v>1</v>
      </c>
      <c r="B61" s="64">
        <v>35</v>
      </c>
      <c r="C61" s="64" t="s">
        <v>1</v>
      </c>
      <c r="D61" s="65">
        <v>3501740</v>
      </c>
      <c r="E61" s="64" t="s">
        <v>173</v>
      </c>
      <c r="F61" s="35">
        <v>689</v>
      </c>
      <c r="G61" s="35">
        <v>4</v>
      </c>
      <c r="H61" s="35"/>
      <c r="I61" s="35">
        <v>14</v>
      </c>
      <c r="J61" s="35">
        <v>0</v>
      </c>
      <c r="K61" s="35">
        <v>707</v>
      </c>
      <c r="L61" s="35">
        <v>3661</v>
      </c>
      <c r="M61" s="58">
        <v>0.19311663479923519</v>
      </c>
      <c r="N61" s="35">
        <v>707</v>
      </c>
      <c r="O61" s="35">
        <v>707</v>
      </c>
      <c r="P61" s="35">
        <v>707</v>
      </c>
      <c r="Q61" s="37">
        <v>809.46214999999984</v>
      </c>
      <c r="R61" s="37">
        <v>775.30809999999985</v>
      </c>
    </row>
    <row r="62" spans="1:18">
      <c r="A62" s="64">
        <v>1</v>
      </c>
      <c r="B62" s="64">
        <v>35</v>
      </c>
      <c r="C62" s="64" t="s">
        <v>1</v>
      </c>
      <c r="D62" s="65">
        <v>3501770</v>
      </c>
      <c r="E62" s="64" t="s">
        <v>174</v>
      </c>
      <c r="F62" s="35">
        <v>207</v>
      </c>
      <c r="G62" s="35">
        <v>0</v>
      </c>
      <c r="H62" s="35"/>
      <c r="I62" s="35">
        <v>4</v>
      </c>
      <c r="J62" s="35">
        <v>0</v>
      </c>
      <c r="K62" s="35">
        <v>211</v>
      </c>
      <c r="L62" s="35">
        <v>629</v>
      </c>
      <c r="M62" s="58">
        <v>0.3354531001589825</v>
      </c>
      <c r="N62" s="35">
        <v>211</v>
      </c>
      <c r="O62" s="35">
        <v>211</v>
      </c>
      <c r="P62" s="35">
        <v>211</v>
      </c>
      <c r="Q62" s="37">
        <v>365.66762499999993</v>
      </c>
      <c r="R62" s="37">
        <v>407.33344999999991</v>
      </c>
    </row>
    <row r="63" spans="1:18">
      <c r="A63" s="64">
        <v>1</v>
      </c>
      <c r="B63" s="64">
        <v>35</v>
      </c>
      <c r="C63" s="64" t="s">
        <v>1</v>
      </c>
      <c r="D63" s="65">
        <v>3501800</v>
      </c>
      <c r="E63" s="64" t="s">
        <v>175</v>
      </c>
      <c r="F63" s="35">
        <v>25</v>
      </c>
      <c r="G63" s="35">
        <v>0</v>
      </c>
      <c r="H63" s="35"/>
      <c r="I63" s="35">
        <v>0</v>
      </c>
      <c r="J63" s="35">
        <v>0</v>
      </c>
      <c r="K63" s="35">
        <v>25</v>
      </c>
      <c r="L63" s="35">
        <v>69</v>
      </c>
      <c r="M63" s="58">
        <v>0.36231884057971014</v>
      </c>
      <c r="N63" s="35">
        <v>25</v>
      </c>
      <c r="O63" s="35">
        <v>25</v>
      </c>
      <c r="P63" s="35">
        <v>25</v>
      </c>
      <c r="Q63" s="37">
        <v>46.137625</v>
      </c>
      <c r="R63" s="37">
        <v>53.025450000000006</v>
      </c>
    </row>
    <row r="64" spans="1:18">
      <c r="A64" s="64">
        <v>1</v>
      </c>
      <c r="B64" s="64">
        <v>35</v>
      </c>
      <c r="C64" s="64" t="s">
        <v>1</v>
      </c>
      <c r="D64" s="65">
        <v>3501830</v>
      </c>
      <c r="E64" s="64" t="s">
        <v>176</v>
      </c>
      <c r="F64" s="35">
        <v>49</v>
      </c>
      <c r="G64" s="35">
        <v>0</v>
      </c>
      <c r="H64" s="35"/>
      <c r="I64" s="35">
        <v>1</v>
      </c>
      <c r="J64" s="35">
        <v>0</v>
      </c>
      <c r="K64" s="35">
        <v>50</v>
      </c>
      <c r="L64" s="35">
        <v>187</v>
      </c>
      <c r="M64" s="58">
        <v>0.26737967914438504</v>
      </c>
      <c r="N64" s="35">
        <v>50</v>
      </c>
      <c r="O64" s="35">
        <v>50</v>
      </c>
      <c r="P64" s="35">
        <v>50</v>
      </c>
      <c r="Q64" s="37">
        <v>72.139775000000014</v>
      </c>
      <c r="R64" s="37">
        <v>73.414150000000006</v>
      </c>
    </row>
    <row r="65" spans="1:18">
      <c r="A65" s="64">
        <v>1</v>
      </c>
      <c r="B65" s="64">
        <v>35</v>
      </c>
      <c r="C65" s="64" t="s">
        <v>1</v>
      </c>
      <c r="D65" s="65">
        <v>3501980</v>
      </c>
      <c r="E65" s="64" t="s">
        <v>177</v>
      </c>
      <c r="F65" s="35">
        <v>112</v>
      </c>
      <c r="G65" s="35">
        <v>0</v>
      </c>
      <c r="H65" s="35"/>
      <c r="I65" s="35">
        <v>1</v>
      </c>
      <c r="J65" s="35">
        <v>0</v>
      </c>
      <c r="K65" s="35">
        <v>113</v>
      </c>
      <c r="L65" s="35">
        <v>339</v>
      </c>
      <c r="M65" s="58">
        <v>0.33333333333333331</v>
      </c>
      <c r="N65" s="35">
        <v>113</v>
      </c>
      <c r="O65" s="35">
        <v>113</v>
      </c>
      <c r="P65" s="35">
        <v>113</v>
      </c>
      <c r="Q65" s="37">
        <v>194.74137499999989</v>
      </c>
      <c r="R65" s="37">
        <v>216.29894999999991</v>
      </c>
    </row>
    <row r="66" spans="1:18">
      <c r="A66" s="64">
        <v>1</v>
      </c>
      <c r="B66" s="64">
        <v>35</v>
      </c>
      <c r="C66" s="64" t="s">
        <v>1</v>
      </c>
      <c r="D66" s="65">
        <v>3501860</v>
      </c>
      <c r="E66" s="64" t="s">
        <v>178</v>
      </c>
      <c r="F66" s="35">
        <v>130</v>
      </c>
      <c r="G66" s="35">
        <v>0</v>
      </c>
      <c r="H66" s="35"/>
      <c r="I66" s="35">
        <v>2</v>
      </c>
      <c r="J66" s="35">
        <v>0</v>
      </c>
      <c r="K66" s="35">
        <v>132</v>
      </c>
      <c r="L66" s="35">
        <v>571</v>
      </c>
      <c r="M66" s="58">
        <v>0.23117338003502627</v>
      </c>
      <c r="N66" s="35">
        <v>132</v>
      </c>
      <c r="O66" s="35">
        <v>132</v>
      </c>
      <c r="P66" s="35">
        <v>132</v>
      </c>
      <c r="Q66" s="37">
        <v>168.59257500000001</v>
      </c>
      <c r="R66" s="37">
        <v>162.14695</v>
      </c>
    </row>
    <row r="67" spans="1:18">
      <c r="A67" s="64">
        <v>1</v>
      </c>
      <c r="B67" s="64">
        <v>35</v>
      </c>
      <c r="C67" s="64" t="s">
        <v>1</v>
      </c>
      <c r="D67" s="65">
        <v>3501890</v>
      </c>
      <c r="E67" s="64" t="s">
        <v>179</v>
      </c>
      <c r="F67" s="35">
        <v>738</v>
      </c>
      <c r="G67" s="35">
        <v>0</v>
      </c>
      <c r="H67" s="35"/>
      <c r="I67" s="35">
        <v>16</v>
      </c>
      <c r="J67" s="35">
        <v>0</v>
      </c>
      <c r="K67" s="35">
        <v>754</v>
      </c>
      <c r="L67" s="35">
        <v>4036</v>
      </c>
      <c r="M67" s="58">
        <v>0.18681863230921705</v>
      </c>
      <c r="N67" s="35">
        <v>754</v>
      </c>
      <c r="O67" s="35">
        <v>754</v>
      </c>
      <c r="P67" s="35">
        <v>754</v>
      </c>
      <c r="Q67" s="37">
        <v>847.89340000000016</v>
      </c>
      <c r="R67" s="37">
        <v>816.5956000000001</v>
      </c>
    </row>
    <row r="68" spans="1:18">
      <c r="A68" s="64">
        <v>1</v>
      </c>
      <c r="B68" s="64">
        <v>35</v>
      </c>
      <c r="C68" s="64" t="s">
        <v>1</v>
      </c>
      <c r="D68" s="65">
        <v>3501920</v>
      </c>
      <c r="E68" s="64" t="s">
        <v>180</v>
      </c>
      <c r="F68" s="35">
        <v>5</v>
      </c>
      <c r="G68" s="35">
        <v>0</v>
      </c>
      <c r="H68" s="35"/>
      <c r="I68" s="35">
        <v>0</v>
      </c>
      <c r="J68" s="35">
        <v>0</v>
      </c>
      <c r="K68" s="35">
        <v>5</v>
      </c>
      <c r="L68" s="35">
        <v>27</v>
      </c>
      <c r="M68" s="58">
        <v>0.18518518518518517</v>
      </c>
      <c r="N68" s="35">
        <v>0</v>
      </c>
      <c r="O68" s="35">
        <v>0</v>
      </c>
      <c r="P68" s="35">
        <v>0</v>
      </c>
      <c r="Q68" s="37">
        <v>0</v>
      </c>
      <c r="R68" s="37">
        <v>0</v>
      </c>
    </row>
    <row r="69" spans="1:18">
      <c r="A69" s="64">
        <v>1</v>
      </c>
      <c r="B69" s="64">
        <v>35</v>
      </c>
      <c r="C69" s="64" t="s">
        <v>1</v>
      </c>
      <c r="D69" s="65">
        <v>3501950</v>
      </c>
      <c r="E69" s="64" t="s">
        <v>181</v>
      </c>
      <c r="F69" s="35">
        <v>102</v>
      </c>
      <c r="G69" s="35">
        <v>0</v>
      </c>
      <c r="H69" s="35"/>
      <c r="I69" s="35">
        <v>2</v>
      </c>
      <c r="J69" s="35">
        <v>0</v>
      </c>
      <c r="K69" s="35">
        <v>104</v>
      </c>
      <c r="L69" s="35">
        <v>271</v>
      </c>
      <c r="M69" s="58">
        <v>0.3837638376383764</v>
      </c>
      <c r="N69" s="35">
        <v>104</v>
      </c>
      <c r="O69" s="35">
        <v>104</v>
      </c>
      <c r="P69" s="35">
        <v>104</v>
      </c>
      <c r="Q69" s="37">
        <v>200.37207499999997</v>
      </c>
      <c r="R69" s="37">
        <v>234.96594999999994</v>
      </c>
    </row>
    <row r="70" spans="1:18">
      <c r="A70" s="64">
        <v>1</v>
      </c>
      <c r="B70" s="64">
        <v>35</v>
      </c>
      <c r="C70" s="64" t="s">
        <v>1</v>
      </c>
      <c r="D70" s="65">
        <v>3502010</v>
      </c>
      <c r="E70" s="64" t="s">
        <v>182</v>
      </c>
      <c r="F70" s="35">
        <v>201</v>
      </c>
      <c r="G70" s="35">
        <v>0</v>
      </c>
      <c r="H70" s="35"/>
      <c r="I70" s="35">
        <v>2</v>
      </c>
      <c r="J70" s="35">
        <v>0</v>
      </c>
      <c r="K70" s="35">
        <v>203</v>
      </c>
      <c r="L70" s="35">
        <v>733</v>
      </c>
      <c r="M70" s="58">
        <v>0.27694406548431105</v>
      </c>
      <c r="N70" s="35">
        <v>203</v>
      </c>
      <c r="O70" s="35">
        <v>203</v>
      </c>
      <c r="P70" s="35">
        <v>203</v>
      </c>
      <c r="Q70" s="37">
        <v>300.29922499999998</v>
      </c>
      <c r="R70" s="37">
        <v>308.79984999999999</v>
      </c>
    </row>
    <row r="71" spans="1:18">
      <c r="A71" s="64">
        <v>1</v>
      </c>
      <c r="B71" s="64">
        <v>35</v>
      </c>
      <c r="C71" s="64" t="s">
        <v>1</v>
      </c>
      <c r="D71" s="65">
        <v>3502040</v>
      </c>
      <c r="E71" s="64" t="s">
        <v>218</v>
      </c>
      <c r="F71" s="35">
        <v>151</v>
      </c>
      <c r="G71" s="35">
        <v>0</v>
      </c>
      <c r="H71" s="35"/>
      <c r="I71" s="35">
        <v>3</v>
      </c>
      <c r="J71" s="35">
        <v>0</v>
      </c>
      <c r="K71" s="35">
        <v>154</v>
      </c>
      <c r="L71" s="35">
        <v>514</v>
      </c>
      <c r="M71" s="58">
        <v>0.29961089494163423</v>
      </c>
      <c r="N71" s="35">
        <v>154</v>
      </c>
      <c r="O71" s="35">
        <v>154</v>
      </c>
      <c r="P71" s="35">
        <v>154</v>
      </c>
      <c r="Q71" s="37">
        <v>239.70504999999997</v>
      </c>
      <c r="R71" s="37">
        <v>251.4913</v>
      </c>
    </row>
    <row r="72" spans="1:18">
      <c r="A72" s="64">
        <v>1</v>
      </c>
      <c r="B72" s="64">
        <v>35</v>
      </c>
      <c r="C72" s="64" t="s">
        <v>1</v>
      </c>
      <c r="D72" s="65">
        <v>3502070</v>
      </c>
      <c r="E72" s="64" t="s">
        <v>184</v>
      </c>
      <c r="F72" s="35">
        <v>253</v>
      </c>
      <c r="G72" s="35">
        <v>0</v>
      </c>
      <c r="H72" s="35"/>
      <c r="I72" s="35">
        <v>2</v>
      </c>
      <c r="J72" s="35">
        <v>0</v>
      </c>
      <c r="K72" s="35">
        <v>255</v>
      </c>
      <c r="L72" s="35">
        <v>1790</v>
      </c>
      <c r="M72" s="58">
        <v>0.14245810055865921</v>
      </c>
      <c r="N72" s="35">
        <v>255</v>
      </c>
      <c r="O72" s="35">
        <v>0</v>
      </c>
      <c r="P72" s="35">
        <v>255</v>
      </c>
      <c r="Q72" s="37">
        <v>255</v>
      </c>
      <c r="R72" s="37">
        <v>255</v>
      </c>
    </row>
    <row r="73" spans="1:18">
      <c r="A73" s="64">
        <v>1</v>
      </c>
      <c r="B73" s="64">
        <v>35</v>
      </c>
      <c r="C73" s="64" t="s">
        <v>1</v>
      </c>
      <c r="D73" s="65">
        <v>3502100</v>
      </c>
      <c r="E73" s="64" t="s">
        <v>185</v>
      </c>
      <c r="F73" s="35">
        <v>842</v>
      </c>
      <c r="G73" s="35">
        <v>54</v>
      </c>
      <c r="H73" s="35"/>
      <c r="I73" s="35">
        <v>10</v>
      </c>
      <c r="J73" s="35">
        <v>0</v>
      </c>
      <c r="K73" s="35">
        <v>906</v>
      </c>
      <c r="L73" s="35">
        <v>3020</v>
      </c>
      <c r="M73" s="58">
        <v>0.3</v>
      </c>
      <c r="N73" s="35">
        <v>906</v>
      </c>
      <c r="O73" s="35">
        <v>906</v>
      </c>
      <c r="P73" s="35">
        <v>906</v>
      </c>
      <c r="Q73" s="37">
        <v>1411.3215</v>
      </c>
      <c r="R73" s="37">
        <v>1481.1590000000001</v>
      </c>
    </row>
    <row r="74" spans="1:18">
      <c r="A74" s="64">
        <v>1</v>
      </c>
      <c r="B74" s="64">
        <v>35</v>
      </c>
      <c r="C74" s="64" t="s">
        <v>1</v>
      </c>
      <c r="D74" s="65">
        <v>3502130</v>
      </c>
      <c r="E74" s="64" t="s">
        <v>186</v>
      </c>
      <c r="F74" s="35">
        <v>95</v>
      </c>
      <c r="G74" s="35">
        <v>0</v>
      </c>
      <c r="H74" s="35"/>
      <c r="I74" s="35">
        <v>1</v>
      </c>
      <c r="J74" s="35">
        <v>0</v>
      </c>
      <c r="K74" s="35">
        <v>96</v>
      </c>
      <c r="L74" s="35">
        <v>184</v>
      </c>
      <c r="M74" s="58">
        <v>0.52173913043478259</v>
      </c>
      <c r="N74" s="35">
        <v>96</v>
      </c>
      <c r="O74" s="35">
        <v>96</v>
      </c>
      <c r="P74" s="35">
        <v>96</v>
      </c>
      <c r="Q74" s="37">
        <v>237.5958</v>
      </c>
      <c r="R74" s="37">
        <v>311.85879999999997</v>
      </c>
    </row>
    <row r="75" spans="1:18">
      <c r="A75" s="64">
        <v>1</v>
      </c>
      <c r="B75" s="64">
        <v>35</v>
      </c>
      <c r="C75" s="64" t="s">
        <v>1</v>
      </c>
      <c r="D75" s="65">
        <v>3502160</v>
      </c>
      <c r="E75" s="64" t="s">
        <v>187</v>
      </c>
      <c r="F75" s="35">
        <v>184</v>
      </c>
      <c r="G75" s="35">
        <v>0</v>
      </c>
      <c r="H75" s="35"/>
      <c r="I75" s="35">
        <v>4</v>
      </c>
      <c r="J75" s="35">
        <v>0</v>
      </c>
      <c r="K75" s="35">
        <v>188</v>
      </c>
      <c r="L75" s="35">
        <v>548</v>
      </c>
      <c r="M75" s="58">
        <v>0.34306569343065696</v>
      </c>
      <c r="N75" s="35">
        <v>188</v>
      </c>
      <c r="O75" s="35">
        <v>188</v>
      </c>
      <c r="P75" s="35">
        <v>188</v>
      </c>
      <c r="Q75" s="37">
        <v>332.13650000000001</v>
      </c>
      <c r="R75" s="37">
        <v>373.65140000000008</v>
      </c>
    </row>
    <row r="76" spans="1:18">
      <c r="A76" s="64">
        <v>1</v>
      </c>
      <c r="B76" s="64">
        <v>35</v>
      </c>
      <c r="C76" s="64" t="s">
        <v>1</v>
      </c>
      <c r="D76" s="65">
        <v>3502190</v>
      </c>
      <c r="E76" s="64" t="s">
        <v>188</v>
      </c>
      <c r="F76" s="35">
        <v>287</v>
      </c>
      <c r="G76" s="35">
        <v>0</v>
      </c>
      <c r="H76" s="35"/>
      <c r="I76" s="35">
        <v>3</v>
      </c>
      <c r="J76" s="35">
        <v>0</v>
      </c>
      <c r="K76" s="35">
        <v>290</v>
      </c>
      <c r="L76" s="35">
        <v>1138</v>
      </c>
      <c r="M76" s="58">
        <v>0.25483304042179261</v>
      </c>
      <c r="N76" s="35">
        <v>290</v>
      </c>
      <c r="O76" s="35">
        <v>290</v>
      </c>
      <c r="P76" s="35">
        <v>290</v>
      </c>
      <c r="Q76" s="37">
        <v>403.31584999999995</v>
      </c>
      <c r="R76" s="37">
        <v>403.93209999999999</v>
      </c>
    </row>
    <row r="77" spans="1:18">
      <c r="A77" s="64">
        <v>1</v>
      </c>
      <c r="B77" s="64">
        <v>35</v>
      </c>
      <c r="C77" s="64" t="s">
        <v>1</v>
      </c>
      <c r="D77" s="65">
        <v>3502220</v>
      </c>
      <c r="E77" s="64" t="s">
        <v>189</v>
      </c>
      <c r="F77" s="35">
        <v>53</v>
      </c>
      <c r="G77" s="35">
        <v>0</v>
      </c>
      <c r="H77" s="35"/>
      <c r="I77" s="35">
        <v>1</v>
      </c>
      <c r="J77" s="35">
        <v>0</v>
      </c>
      <c r="K77" s="35">
        <v>54</v>
      </c>
      <c r="L77" s="35">
        <v>215</v>
      </c>
      <c r="M77" s="58">
        <v>0.25116279069767444</v>
      </c>
      <c r="N77" s="35">
        <v>54</v>
      </c>
      <c r="O77" s="35">
        <v>54</v>
      </c>
      <c r="P77" s="35">
        <v>54</v>
      </c>
      <c r="Q77" s="37">
        <v>74.224875000000011</v>
      </c>
      <c r="R77" s="37">
        <v>73.946750000000009</v>
      </c>
    </row>
    <row r="78" spans="1:18">
      <c r="A78" s="64">
        <v>1</v>
      </c>
      <c r="B78" s="64">
        <v>35</v>
      </c>
      <c r="C78" s="64" t="s">
        <v>1</v>
      </c>
      <c r="D78" s="65">
        <v>3500010</v>
      </c>
      <c r="E78" s="64" t="s">
        <v>190</v>
      </c>
      <c r="F78" s="35">
        <v>2064</v>
      </c>
      <c r="G78" s="35">
        <v>0</v>
      </c>
      <c r="H78" s="35"/>
      <c r="I78" s="35">
        <v>28</v>
      </c>
      <c r="J78" s="35">
        <v>0</v>
      </c>
      <c r="K78" s="35">
        <v>2092</v>
      </c>
      <c r="L78" s="35">
        <v>18560</v>
      </c>
      <c r="M78" s="58">
        <v>0.11271551724137931</v>
      </c>
      <c r="N78" s="35">
        <v>2092</v>
      </c>
      <c r="O78" s="35">
        <v>0</v>
      </c>
      <c r="P78" s="35">
        <v>2092</v>
      </c>
      <c r="Q78" s="37">
        <v>2792.5</v>
      </c>
      <c r="R78" s="37">
        <v>2792.5</v>
      </c>
    </row>
    <row r="79" spans="1:18">
      <c r="A79" s="64">
        <v>1</v>
      </c>
      <c r="B79" s="64">
        <v>35</v>
      </c>
      <c r="C79" s="64" t="s">
        <v>1</v>
      </c>
      <c r="D79" s="65">
        <v>3502250</v>
      </c>
      <c r="E79" s="64" t="s">
        <v>191</v>
      </c>
      <c r="F79" s="35">
        <v>3304</v>
      </c>
      <c r="G79" s="35">
        <v>22</v>
      </c>
      <c r="H79" s="35"/>
      <c r="I79" s="35">
        <v>63</v>
      </c>
      <c r="J79" s="35">
        <v>0</v>
      </c>
      <c r="K79" s="35">
        <v>3389</v>
      </c>
      <c r="L79" s="35">
        <v>11508</v>
      </c>
      <c r="M79" s="58">
        <v>0.29449078901633646</v>
      </c>
      <c r="N79" s="35">
        <v>3389</v>
      </c>
      <c r="O79" s="35">
        <v>3389</v>
      </c>
      <c r="P79" s="35">
        <v>3389</v>
      </c>
      <c r="Q79" s="37">
        <v>5301.5</v>
      </c>
      <c r="R79" s="37">
        <v>5583.25</v>
      </c>
    </row>
    <row r="80" spans="1:18">
      <c r="A80" s="64">
        <v>1</v>
      </c>
      <c r="B80" s="64">
        <v>35</v>
      </c>
      <c r="C80" s="64" t="s">
        <v>1</v>
      </c>
      <c r="D80" s="65">
        <v>3502280</v>
      </c>
      <c r="E80" s="64" t="s">
        <v>192</v>
      </c>
      <c r="F80" s="35">
        <v>7</v>
      </c>
      <c r="G80" s="35">
        <v>0</v>
      </c>
      <c r="H80" s="35"/>
      <c r="I80" s="35">
        <v>0</v>
      </c>
      <c r="J80" s="35">
        <v>0</v>
      </c>
      <c r="K80" s="35">
        <v>7</v>
      </c>
      <c r="L80" s="35">
        <v>40</v>
      </c>
      <c r="M80" s="58">
        <v>0.17499999999999999</v>
      </c>
      <c r="N80" s="35">
        <v>0</v>
      </c>
      <c r="O80" s="35">
        <v>0</v>
      </c>
      <c r="P80" s="35">
        <v>0</v>
      </c>
      <c r="Q80" s="37">
        <v>0</v>
      </c>
      <c r="R80" s="37">
        <v>0</v>
      </c>
    </row>
    <row r="81" spans="1:18">
      <c r="A81" s="64">
        <v>1</v>
      </c>
      <c r="B81" s="64">
        <v>35</v>
      </c>
      <c r="C81" s="64" t="s">
        <v>1</v>
      </c>
      <c r="D81" s="65">
        <v>3502310</v>
      </c>
      <c r="E81" s="64" t="s">
        <v>193</v>
      </c>
      <c r="F81" s="35">
        <v>497</v>
      </c>
      <c r="G81" s="35">
        <v>0</v>
      </c>
      <c r="H81" s="35"/>
      <c r="I81" s="35">
        <v>6</v>
      </c>
      <c r="J81" s="35">
        <v>0</v>
      </c>
      <c r="K81" s="35">
        <v>503</v>
      </c>
      <c r="L81" s="35">
        <v>1771</v>
      </c>
      <c r="M81" s="58">
        <v>0.28402032749858835</v>
      </c>
      <c r="N81" s="35">
        <v>503</v>
      </c>
      <c r="O81" s="35">
        <v>503</v>
      </c>
      <c r="P81" s="35">
        <v>503</v>
      </c>
      <c r="Q81" s="37">
        <v>756.88257499999997</v>
      </c>
      <c r="R81" s="37">
        <v>783.68694999999991</v>
      </c>
    </row>
    <row r="82" spans="1:18">
      <c r="A82" s="64">
        <v>1</v>
      </c>
      <c r="B82" s="64">
        <v>35</v>
      </c>
      <c r="C82" s="64" t="s">
        <v>1</v>
      </c>
      <c r="D82" s="65">
        <v>3502340</v>
      </c>
      <c r="E82" s="64" t="s">
        <v>194</v>
      </c>
      <c r="F82" s="35">
        <v>29</v>
      </c>
      <c r="G82" s="35">
        <v>0</v>
      </c>
      <c r="H82" s="35"/>
      <c r="I82" s="35">
        <v>1</v>
      </c>
      <c r="J82" s="35">
        <v>0</v>
      </c>
      <c r="K82" s="35">
        <v>30</v>
      </c>
      <c r="L82" s="35">
        <v>78</v>
      </c>
      <c r="M82" s="58">
        <v>0.38461538461538464</v>
      </c>
      <c r="N82" s="35">
        <v>30</v>
      </c>
      <c r="O82" s="35">
        <v>30</v>
      </c>
      <c r="P82" s="35">
        <v>30</v>
      </c>
      <c r="Q82" s="37">
        <v>57.937350000000016</v>
      </c>
      <c r="R82" s="37">
        <v>68.027100000000033</v>
      </c>
    </row>
    <row r="83" spans="1:18">
      <c r="A83" s="64">
        <v>1</v>
      </c>
      <c r="B83" s="64">
        <v>35</v>
      </c>
      <c r="C83" s="64" t="s">
        <v>1</v>
      </c>
      <c r="D83" s="65">
        <v>3502370</v>
      </c>
      <c r="E83" s="64" t="s">
        <v>195</v>
      </c>
      <c r="F83" s="35">
        <v>3211</v>
      </c>
      <c r="G83" s="35">
        <v>25</v>
      </c>
      <c r="H83" s="35"/>
      <c r="I83" s="35">
        <v>23</v>
      </c>
      <c r="J83" s="35">
        <v>0</v>
      </c>
      <c r="K83" s="35">
        <v>3259</v>
      </c>
      <c r="L83" s="35">
        <v>16914</v>
      </c>
      <c r="M83" s="58">
        <v>0.19268061960506089</v>
      </c>
      <c r="N83" s="35">
        <v>3259</v>
      </c>
      <c r="O83" s="35">
        <v>3259</v>
      </c>
      <c r="P83" s="35">
        <v>3259</v>
      </c>
      <c r="Q83" s="37">
        <v>5041.5</v>
      </c>
      <c r="R83" s="37">
        <v>5290.75</v>
      </c>
    </row>
    <row r="84" spans="1:18">
      <c r="A84" s="64">
        <v>1</v>
      </c>
      <c r="B84" s="64">
        <v>35</v>
      </c>
      <c r="C84" s="64" t="s">
        <v>1</v>
      </c>
      <c r="D84" s="65">
        <v>3502400</v>
      </c>
      <c r="E84" s="64" t="s">
        <v>196</v>
      </c>
      <c r="F84" s="35">
        <v>208</v>
      </c>
      <c r="G84" s="35">
        <v>0</v>
      </c>
      <c r="H84" s="35"/>
      <c r="I84" s="35">
        <v>2</v>
      </c>
      <c r="J84" s="35">
        <v>0</v>
      </c>
      <c r="K84" s="35">
        <v>210</v>
      </c>
      <c r="L84" s="35">
        <v>645</v>
      </c>
      <c r="M84" s="58">
        <v>0.32558139534883723</v>
      </c>
      <c r="N84" s="35">
        <v>210</v>
      </c>
      <c r="O84" s="35">
        <v>210</v>
      </c>
      <c r="P84" s="35">
        <v>210</v>
      </c>
      <c r="Q84" s="37">
        <v>354.27562500000005</v>
      </c>
      <c r="R84" s="37">
        <v>389.04225000000008</v>
      </c>
    </row>
    <row r="85" spans="1:18">
      <c r="A85" s="64">
        <v>1</v>
      </c>
      <c r="B85" s="64">
        <v>35</v>
      </c>
      <c r="C85" s="64" t="s">
        <v>1</v>
      </c>
      <c r="D85" s="65">
        <v>3502430</v>
      </c>
      <c r="E85" s="64" t="s">
        <v>197</v>
      </c>
      <c r="F85" s="35">
        <v>801</v>
      </c>
      <c r="G85" s="35">
        <v>0</v>
      </c>
      <c r="H85" s="35"/>
      <c r="I85" s="35">
        <v>12</v>
      </c>
      <c r="J85" s="35">
        <v>0</v>
      </c>
      <c r="K85" s="35">
        <v>813</v>
      </c>
      <c r="L85" s="35">
        <v>3216</v>
      </c>
      <c r="M85" s="58">
        <v>0.25279850746268656</v>
      </c>
      <c r="N85" s="35">
        <v>813</v>
      </c>
      <c r="O85" s="35">
        <v>813</v>
      </c>
      <c r="P85" s="35">
        <v>813</v>
      </c>
      <c r="Q85" s="37">
        <v>1123.4172000000001</v>
      </c>
      <c r="R85" s="37">
        <v>1121.8871999999999</v>
      </c>
    </row>
    <row r="86" spans="1:18">
      <c r="A86" s="64">
        <v>1</v>
      </c>
      <c r="B86" s="64">
        <v>35</v>
      </c>
      <c r="C86" s="64" t="s">
        <v>1</v>
      </c>
      <c r="D86" s="65">
        <v>3502460</v>
      </c>
      <c r="E86" s="64" t="s">
        <v>198</v>
      </c>
      <c r="F86" s="35">
        <v>825</v>
      </c>
      <c r="G86" s="35">
        <v>0</v>
      </c>
      <c r="H86" s="35"/>
      <c r="I86" s="35">
        <v>17</v>
      </c>
      <c r="J86" s="35">
        <v>0</v>
      </c>
      <c r="K86" s="35">
        <v>842</v>
      </c>
      <c r="L86" s="35">
        <v>1884</v>
      </c>
      <c r="M86" s="58">
        <v>0.44692144373673037</v>
      </c>
      <c r="N86" s="35">
        <v>842</v>
      </c>
      <c r="O86" s="35">
        <v>842</v>
      </c>
      <c r="P86" s="35">
        <v>842</v>
      </c>
      <c r="Q86" s="37">
        <v>1868.9483</v>
      </c>
      <c r="R86" s="37">
        <v>2347.4238</v>
      </c>
    </row>
    <row r="87" spans="1:18">
      <c r="A87" s="64">
        <v>1</v>
      </c>
      <c r="B87" s="64">
        <v>35</v>
      </c>
      <c r="C87" s="64" t="s">
        <v>1</v>
      </c>
      <c r="D87" s="65">
        <v>3502490</v>
      </c>
      <c r="E87" s="64" t="s">
        <v>199</v>
      </c>
      <c r="F87" s="35">
        <v>65</v>
      </c>
      <c r="G87" s="35">
        <v>0</v>
      </c>
      <c r="H87" s="35"/>
      <c r="I87" s="35">
        <v>1</v>
      </c>
      <c r="J87" s="35">
        <v>0</v>
      </c>
      <c r="K87" s="35">
        <v>66</v>
      </c>
      <c r="L87" s="35">
        <v>192</v>
      </c>
      <c r="M87" s="58">
        <v>0.34375</v>
      </c>
      <c r="N87" s="35">
        <v>66</v>
      </c>
      <c r="O87" s="35">
        <v>66</v>
      </c>
      <c r="P87" s="35">
        <v>66</v>
      </c>
      <c r="Q87" s="37">
        <v>116.79599999999999</v>
      </c>
      <c r="R87" s="37">
        <v>131.50560000000002</v>
      </c>
    </row>
    <row r="88" spans="1:18">
      <c r="A88" s="64">
        <v>1</v>
      </c>
      <c r="B88" s="64">
        <v>35</v>
      </c>
      <c r="C88" s="64" t="s">
        <v>1</v>
      </c>
      <c r="D88" s="65">
        <v>3502520</v>
      </c>
      <c r="E88" s="64" t="s">
        <v>200</v>
      </c>
      <c r="F88" s="35">
        <v>958</v>
      </c>
      <c r="G88" s="35">
        <v>4</v>
      </c>
      <c r="H88" s="35"/>
      <c r="I88" s="35">
        <v>20</v>
      </c>
      <c r="J88" s="35">
        <v>0</v>
      </c>
      <c r="K88" s="35">
        <v>982</v>
      </c>
      <c r="L88" s="35">
        <v>3536</v>
      </c>
      <c r="M88" s="58">
        <v>0.27771493212669685</v>
      </c>
      <c r="N88" s="35">
        <v>982</v>
      </c>
      <c r="O88" s="35">
        <v>982</v>
      </c>
      <c r="P88" s="35">
        <v>982</v>
      </c>
      <c r="Q88" s="37">
        <v>1455.4612000000002</v>
      </c>
      <c r="R88" s="37">
        <v>1497.8312000000001</v>
      </c>
    </row>
    <row r="89" spans="1:18">
      <c r="A89" s="64">
        <v>1</v>
      </c>
      <c r="B89" s="64">
        <v>35</v>
      </c>
      <c r="C89" s="64" t="s">
        <v>1</v>
      </c>
      <c r="D89" s="65">
        <v>3502550</v>
      </c>
      <c r="E89" s="64" t="s">
        <v>201</v>
      </c>
      <c r="F89" s="35">
        <v>63</v>
      </c>
      <c r="G89" s="35">
        <v>0</v>
      </c>
      <c r="H89" s="35"/>
      <c r="I89" s="35">
        <v>1</v>
      </c>
      <c r="J89" s="35">
        <v>0</v>
      </c>
      <c r="K89" s="35">
        <v>64</v>
      </c>
      <c r="L89" s="35">
        <v>345</v>
      </c>
      <c r="M89" s="58">
        <v>0.1855072463768116</v>
      </c>
      <c r="N89" s="35">
        <v>64</v>
      </c>
      <c r="O89" s="35">
        <v>64</v>
      </c>
      <c r="P89" s="35">
        <v>64</v>
      </c>
      <c r="Q89" s="37">
        <v>71.686750000000004</v>
      </c>
      <c r="R89" s="37">
        <v>69.124499999999998</v>
      </c>
    </row>
    <row r="90" spans="1:18">
      <c r="A90" s="64">
        <v>1</v>
      </c>
      <c r="B90" s="64">
        <v>35</v>
      </c>
      <c r="C90" s="64" t="s">
        <v>1</v>
      </c>
      <c r="D90" s="65">
        <v>3502580</v>
      </c>
      <c r="E90" s="64" t="s">
        <v>202</v>
      </c>
      <c r="F90" s="35">
        <v>153</v>
      </c>
      <c r="G90" s="35">
        <v>0</v>
      </c>
      <c r="H90" s="35"/>
      <c r="I90" s="35">
        <v>2</v>
      </c>
      <c r="J90" s="35">
        <v>0</v>
      </c>
      <c r="K90" s="35">
        <v>155</v>
      </c>
      <c r="L90" s="35">
        <v>473</v>
      </c>
      <c r="M90" s="58">
        <v>0.32769556025369978</v>
      </c>
      <c r="N90" s="35">
        <v>155</v>
      </c>
      <c r="O90" s="35">
        <v>155</v>
      </c>
      <c r="P90" s="35">
        <v>155</v>
      </c>
      <c r="Q90" s="37">
        <v>263.05212500000005</v>
      </c>
      <c r="R90" s="37">
        <v>289.79765000000009</v>
      </c>
    </row>
    <row r="91" spans="1:18">
      <c r="A91" s="64">
        <v>1</v>
      </c>
      <c r="B91" s="64">
        <v>35</v>
      </c>
      <c r="C91" s="64" t="s">
        <v>1</v>
      </c>
      <c r="D91" s="65">
        <v>3502610</v>
      </c>
      <c r="E91" s="64" t="s">
        <v>203</v>
      </c>
      <c r="F91" s="35">
        <v>479</v>
      </c>
      <c r="G91" s="35">
        <v>0</v>
      </c>
      <c r="H91" s="35"/>
      <c r="I91" s="35">
        <v>7</v>
      </c>
      <c r="J91" s="35">
        <v>0</v>
      </c>
      <c r="K91" s="35">
        <v>486</v>
      </c>
      <c r="L91" s="35">
        <v>1268</v>
      </c>
      <c r="M91" s="58">
        <v>0.3832807570977918</v>
      </c>
      <c r="N91" s="35">
        <v>486</v>
      </c>
      <c r="O91" s="35">
        <v>486</v>
      </c>
      <c r="P91" s="35">
        <v>486</v>
      </c>
      <c r="Q91" s="37">
        <v>935.08410000000003</v>
      </c>
      <c r="R91" s="37">
        <v>1095.7226000000001</v>
      </c>
    </row>
    <row r="92" spans="1:18">
      <c r="A92" s="64">
        <v>1</v>
      </c>
      <c r="B92" s="64">
        <v>35</v>
      </c>
      <c r="C92" s="64" t="s">
        <v>1</v>
      </c>
      <c r="D92" s="65">
        <v>3502640</v>
      </c>
      <c r="E92" s="64" t="s">
        <v>204</v>
      </c>
      <c r="F92" s="35">
        <v>366</v>
      </c>
      <c r="G92" s="35">
        <v>0</v>
      </c>
      <c r="H92" s="35"/>
      <c r="I92" s="35">
        <v>7</v>
      </c>
      <c r="J92" s="35">
        <v>0</v>
      </c>
      <c r="K92" s="35">
        <v>373</v>
      </c>
      <c r="L92" s="35">
        <v>995</v>
      </c>
      <c r="M92" s="58">
        <v>0.37487437185929651</v>
      </c>
      <c r="N92" s="35">
        <v>373</v>
      </c>
      <c r="O92" s="35">
        <v>373</v>
      </c>
      <c r="P92" s="35">
        <v>373</v>
      </c>
      <c r="Q92" s="37">
        <v>705.91937500000017</v>
      </c>
      <c r="R92" s="37">
        <v>820.85975000000008</v>
      </c>
    </row>
    <row r="93" spans="1:18">
      <c r="A93" s="64">
        <v>1</v>
      </c>
      <c r="B93" s="64">
        <v>35</v>
      </c>
      <c r="C93" s="64" t="s">
        <v>1</v>
      </c>
      <c r="D93" s="65">
        <v>3502670</v>
      </c>
      <c r="E93" s="64" t="s">
        <v>205</v>
      </c>
      <c r="F93" s="35">
        <v>524</v>
      </c>
      <c r="G93" s="35">
        <v>0</v>
      </c>
      <c r="H93" s="35"/>
      <c r="I93" s="35">
        <v>7</v>
      </c>
      <c r="J93" s="35">
        <v>0</v>
      </c>
      <c r="K93" s="35">
        <v>531</v>
      </c>
      <c r="L93" s="35">
        <v>1715</v>
      </c>
      <c r="M93" s="58">
        <v>0.30962099125364434</v>
      </c>
      <c r="N93" s="35">
        <v>531</v>
      </c>
      <c r="O93" s="35">
        <v>531</v>
      </c>
      <c r="P93" s="35">
        <v>531</v>
      </c>
      <c r="Q93" s="37">
        <v>853.02937499999996</v>
      </c>
      <c r="R93" s="37">
        <v>911.25575000000015</v>
      </c>
    </row>
    <row r="94" spans="1:18">
      <c r="A94" s="64">
        <v>1</v>
      </c>
      <c r="B94" s="64">
        <v>35</v>
      </c>
      <c r="C94" s="64" t="s">
        <v>1</v>
      </c>
      <c r="D94" s="65">
        <v>3500001</v>
      </c>
      <c r="E94" s="64" t="s">
        <v>206</v>
      </c>
      <c r="F94" s="35">
        <v>34</v>
      </c>
      <c r="G94" s="35">
        <v>0</v>
      </c>
      <c r="H94" s="35"/>
      <c r="I94" s="35">
        <v>0</v>
      </c>
      <c r="J94" s="35">
        <v>0</v>
      </c>
      <c r="K94" s="35">
        <v>34</v>
      </c>
      <c r="L94" s="35">
        <v>116</v>
      </c>
      <c r="M94" s="58">
        <v>0.29310344827586204</v>
      </c>
      <c r="N94" s="35">
        <v>34</v>
      </c>
      <c r="O94" s="35">
        <v>34</v>
      </c>
      <c r="P94" s="35">
        <v>34</v>
      </c>
      <c r="Q94" s="37">
        <v>52.209699999999998</v>
      </c>
      <c r="R94" s="37">
        <v>54.492199999999997</v>
      </c>
    </row>
    <row r="95" spans="1:18">
      <c r="A95" s="64">
        <v>1</v>
      </c>
      <c r="B95" s="64">
        <v>35</v>
      </c>
      <c r="C95" s="64" t="s">
        <v>1</v>
      </c>
      <c r="D95" s="65">
        <v>3502730</v>
      </c>
      <c r="E95" s="64" t="s">
        <v>207</v>
      </c>
      <c r="F95" s="35">
        <v>69</v>
      </c>
      <c r="G95" s="35">
        <v>0</v>
      </c>
      <c r="H95" s="35"/>
      <c r="I95" s="35">
        <v>1</v>
      </c>
      <c r="J95" s="35">
        <v>0</v>
      </c>
      <c r="K95" s="35">
        <v>70</v>
      </c>
      <c r="L95" s="35">
        <v>69</v>
      </c>
      <c r="M95" s="58">
        <v>1</v>
      </c>
      <c r="N95" s="35">
        <v>70</v>
      </c>
      <c r="O95" s="35">
        <v>70</v>
      </c>
      <c r="P95" s="35">
        <v>70</v>
      </c>
      <c r="Q95" s="37">
        <v>225.09842499999999</v>
      </c>
      <c r="R95" s="37">
        <v>320.94704999999999</v>
      </c>
    </row>
    <row r="96" spans="1:18">
      <c r="A96" s="64">
        <v>1</v>
      </c>
      <c r="B96" s="64">
        <v>35</v>
      </c>
      <c r="C96" s="64" t="s">
        <v>1</v>
      </c>
      <c r="D96" s="65">
        <v>3501560</v>
      </c>
      <c r="E96" s="64" t="s">
        <v>208</v>
      </c>
      <c r="F96" s="35">
        <v>524</v>
      </c>
      <c r="G96" s="35">
        <v>0</v>
      </c>
      <c r="H96" s="35"/>
      <c r="I96" s="35">
        <v>5</v>
      </c>
      <c r="J96" s="35">
        <v>0</v>
      </c>
      <c r="K96" s="35">
        <v>529</v>
      </c>
      <c r="L96" s="35">
        <v>1516</v>
      </c>
      <c r="M96" s="58">
        <v>0.34894459102902375</v>
      </c>
      <c r="N96" s="35">
        <v>529</v>
      </c>
      <c r="O96" s="35">
        <v>529</v>
      </c>
      <c r="P96" s="35">
        <v>529</v>
      </c>
      <c r="Q96" s="37">
        <v>947.79550000000017</v>
      </c>
      <c r="R96" s="37">
        <v>1073.7838000000002</v>
      </c>
    </row>
    <row r="97" spans="1:18">
      <c r="A97" s="64">
        <v>1</v>
      </c>
      <c r="B97" s="64">
        <v>35</v>
      </c>
      <c r="C97" s="64" t="s">
        <v>1</v>
      </c>
      <c r="D97" s="65">
        <v>3502800</v>
      </c>
      <c r="E97" s="64" t="s">
        <v>209</v>
      </c>
      <c r="F97" s="35">
        <v>757</v>
      </c>
      <c r="G97" s="35">
        <v>0</v>
      </c>
      <c r="H97" s="35"/>
      <c r="I97" s="35">
        <v>4</v>
      </c>
      <c r="J97" s="35">
        <v>0</v>
      </c>
      <c r="K97" s="35">
        <v>761</v>
      </c>
      <c r="L97" s="35">
        <v>1643</v>
      </c>
      <c r="M97" s="58">
        <v>0.46317711503347536</v>
      </c>
      <c r="N97" s="35">
        <v>761</v>
      </c>
      <c r="O97" s="35">
        <v>761</v>
      </c>
      <c r="P97" s="35">
        <v>761</v>
      </c>
      <c r="Q97" s="37">
        <v>1736.7059750000001</v>
      </c>
      <c r="R97" s="37">
        <v>2207.3913500000003</v>
      </c>
    </row>
    <row r="98" spans="1:18">
      <c r="A98" s="64">
        <v>3</v>
      </c>
      <c r="B98" s="64">
        <v>35</v>
      </c>
      <c r="C98" s="64" t="s">
        <v>1</v>
      </c>
      <c r="D98" s="65">
        <v>3599998</v>
      </c>
      <c r="E98" s="64" t="s">
        <v>116</v>
      </c>
      <c r="F98" s="35">
        <v>0</v>
      </c>
      <c r="G98" s="35">
        <v>0</v>
      </c>
      <c r="H98" s="35"/>
      <c r="I98" s="35">
        <v>0</v>
      </c>
      <c r="J98" s="35">
        <v>0</v>
      </c>
      <c r="K98" s="35">
        <v>0</v>
      </c>
      <c r="L98" s="35">
        <v>0</v>
      </c>
      <c r="M98" s="58">
        <v>0</v>
      </c>
      <c r="N98" s="35">
        <v>0</v>
      </c>
      <c r="O98" s="35">
        <v>0</v>
      </c>
      <c r="P98" s="35">
        <v>0</v>
      </c>
      <c r="Q98" s="37">
        <v>0</v>
      </c>
      <c r="R98" s="37">
        <v>0</v>
      </c>
    </row>
    <row r="99" spans="1:18">
      <c r="A99" s="64">
        <v>4</v>
      </c>
      <c r="B99" s="64">
        <v>35</v>
      </c>
      <c r="C99" s="64" t="s">
        <v>1</v>
      </c>
      <c r="D99" s="65">
        <v>3599999</v>
      </c>
      <c r="E99" s="64" t="s">
        <v>117</v>
      </c>
      <c r="F99" s="35">
        <v>0</v>
      </c>
      <c r="G99" s="35">
        <v>0</v>
      </c>
      <c r="H99" s="35">
        <v>489</v>
      </c>
      <c r="I99" s="35">
        <v>0</v>
      </c>
      <c r="J99" s="35">
        <v>0</v>
      </c>
      <c r="K99" s="35">
        <v>489</v>
      </c>
      <c r="L99" s="35">
        <v>489</v>
      </c>
      <c r="M99" s="58">
        <v>1</v>
      </c>
      <c r="N99" s="35">
        <v>489</v>
      </c>
      <c r="O99" s="35">
        <v>489</v>
      </c>
      <c r="P99" s="35">
        <v>489</v>
      </c>
      <c r="Q99" s="37">
        <v>489</v>
      </c>
      <c r="R99" s="37">
        <v>489</v>
      </c>
    </row>
    <row r="100" spans="1:18">
      <c r="A100" s="34"/>
      <c r="B100" s="34"/>
      <c r="C100" s="34"/>
      <c r="D100" s="39"/>
      <c r="E100" s="34"/>
      <c r="F100" s="47"/>
      <c r="G100" s="41"/>
      <c r="H100" s="41"/>
      <c r="I100" s="41"/>
      <c r="J100" s="41"/>
      <c r="K100" s="47"/>
      <c r="L100" s="47"/>
      <c r="M100" s="61"/>
      <c r="N100" s="47"/>
      <c r="O100" s="47"/>
      <c r="P100" s="47"/>
      <c r="Q100" s="62"/>
      <c r="R100" s="62"/>
    </row>
    <row r="101" spans="1:18">
      <c r="E101" s="12" t="s">
        <v>118</v>
      </c>
      <c r="F101" s="13"/>
      <c r="G101" s="13"/>
      <c r="H101" s="13"/>
      <c r="I101" s="13"/>
      <c r="J101" s="13"/>
      <c r="K101" s="13">
        <f>SUM(K9:K100)</f>
        <v>96344</v>
      </c>
      <c r="L101" s="13">
        <f>SUM(L9:L100)</f>
        <v>364816</v>
      </c>
    </row>
  </sheetData>
  <pageMargins left="0.25" right="0.25" top="0.75" bottom="0.75" header="0.3" footer="0.3"/>
  <pageSetup scale="62" fitToHeight="0" orientation="landscape" horizontalDpi="4294967294" verticalDpi="4294967294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101"/>
  <sheetViews>
    <sheetView workbookViewId="0">
      <pane ySplit="7" topLeftCell="A8" activePane="bottomLeft" state="frozen"/>
      <selection activeCell="D1" sqref="D1"/>
      <selection pane="bottomLeft" activeCell="K9" sqref="K9"/>
    </sheetView>
  </sheetViews>
  <sheetFormatPr defaultRowHeight="15"/>
  <cols>
    <col min="1" max="1" width="6.7109375" customWidth="1"/>
    <col min="2" max="2" width="6.42578125" customWidth="1"/>
    <col min="3" max="3" width="16.28515625" customWidth="1"/>
    <col min="4" max="4" width="9.85546875" customWidth="1"/>
    <col min="5" max="5" width="26.85546875" customWidth="1"/>
  </cols>
  <sheetData>
    <row r="2" spans="1:18">
      <c r="A2" s="34"/>
      <c r="B2" s="34"/>
      <c r="C2" s="34"/>
      <c r="D2" s="34"/>
      <c r="E2" s="57" t="s">
        <v>220</v>
      </c>
      <c r="F2" s="35"/>
      <c r="G2" s="35"/>
      <c r="H2" s="35"/>
      <c r="I2" s="35"/>
      <c r="J2" s="35"/>
      <c r="K2" s="35"/>
      <c r="L2" s="35"/>
      <c r="M2" s="58"/>
      <c r="N2" s="35"/>
      <c r="O2" s="35"/>
      <c r="P2" s="35"/>
      <c r="Q2" s="37"/>
      <c r="R2" s="37"/>
    </row>
    <row r="3" spans="1:18">
      <c r="A3" s="34"/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58"/>
      <c r="N3" s="35"/>
      <c r="O3" s="35"/>
      <c r="P3" s="35"/>
      <c r="Q3" s="37"/>
      <c r="R3" s="37"/>
    </row>
    <row r="4" spans="1:18">
      <c r="A4" s="39"/>
      <c r="B4" s="39"/>
      <c r="C4" s="39"/>
      <c r="D4" s="34"/>
      <c r="E4" s="12" t="s">
        <v>1</v>
      </c>
      <c r="F4" s="35"/>
      <c r="G4" s="35"/>
      <c r="H4" s="35"/>
      <c r="I4" s="35"/>
      <c r="J4" s="35"/>
      <c r="K4" s="35"/>
      <c r="L4" s="35"/>
      <c r="M4" s="58"/>
      <c r="N4" s="35"/>
      <c r="O4" s="35"/>
      <c r="P4" s="41" t="s">
        <v>3</v>
      </c>
      <c r="Q4" s="37"/>
      <c r="R4" s="37"/>
    </row>
    <row r="5" spans="1:18">
      <c r="A5" s="34"/>
      <c r="B5" s="17"/>
      <c r="C5" s="17"/>
      <c r="D5" s="34"/>
      <c r="E5" s="34"/>
      <c r="F5" s="41" t="s">
        <v>221</v>
      </c>
      <c r="G5" s="41" t="s">
        <v>222</v>
      </c>
      <c r="H5" s="41" t="s">
        <v>222</v>
      </c>
      <c r="I5" s="41" t="s">
        <v>222</v>
      </c>
      <c r="J5" s="41" t="s">
        <v>222</v>
      </c>
      <c r="K5" s="66" t="s">
        <v>4</v>
      </c>
      <c r="L5" s="35"/>
      <c r="M5" s="58"/>
      <c r="N5" s="35"/>
      <c r="O5" s="35"/>
      <c r="P5" s="41" t="s">
        <v>5</v>
      </c>
      <c r="Q5" s="37" t="s">
        <v>6</v>
      </c>
      <c r="R5" s="37" t="s">
        <v>6</v>
      </c>
    </row>
    <row r="6" spans="1:18">
      <c r="A6" s="34"/>
      <c r="B6" s="34"/>
      <c r="C6" s="34"/>
      <c r="D6" s="34"/>
      <c r="E6" s="39" t="s">
        <v>212</v>
      </c>
      <c r="F6" s="42">
        <v>2015</v>
      </c>
      <c r="G6" s="39">
        <v>2016</v>
      </c>
      <c r="H6" s="39">
        <v>2016</v>
      </c>
      <c r="I6" s="39">
        <v>2016</v>
      </c>
      <c r="J6" s="39">
        <v>2016</v>
      </c>
      <c r="K6" s="66" t="s">
        <v>8</v>
      </c>
      <c r="L6" s="43" t="s">
        <v>9</v>
      </c>
      <c r="M6" s="60" t="s">
        <v>10</v>
      </c>
      <c r="N6" s="41" t="s">
        <v>11</v>
      </c>
      <c r="O6" s="41" t="s">
        <v>12</v>
      </c>
      <c r="P6" s="41" t="s">
        <v>13</v>
      </c>
      <c r="Q6" s="45" t="s">
        <v>14</v>
      </c>
      <c r="R6" s="45" t="s">
        <v>14</v>
      </c>
    </row>
    <row r="7" spans="1:18">
      <c r="A7" s="34"/>
      <c r="B7" s="34"/>
      <c r="C7" s="34"/>
      <c r="D7" s="39" t="s">
        <v>15</v>
      </c>
      <c r="E7" s="39" t="s">
        <v>16</v>
      </c>
      <c r="F7" s="41" t="s">
        <v>17</v>
      </c>
      <c r="G7" s="41" t="s">
        <v>223</v>
      </c>
      <c r="H7" s="41" t="s">
        <v>224</v>
      </c>
      <c r="I7" s="41" t="s">
        <v>20</v>
      </c>
      <c r="J7" s="41" t="s">
        <v>21</v>
      </c>
      <c r="K7" s="66" t="s">
        <v>22</v>
      </c>
      <c r="L7" s="41" t="s">
        <v>23</v>
      </c>
      <c r="M7" s="60" t="s">
        <v>8</v>
      </c>
      <c r="N7" s="41" t="s">
        <v>24</v>
      </c>
      <c r="O7" s="41" t="s">
        <v>24</v>
      </c>
      <c r="P7" s="41" t="s">
        <v>24</v>
      </c>
      <c r="Q7" s="45" t="s">
        <v>5</v>
      </c>
      <c r="R7" s="45" t="s">
        <v>25</v>
      </c>
    </row>
    <row r="8" spans="1:18">
      <c r="A8" s="34"/>
      <c r="B8" s="34"/>
      <c r="C8" s="34"/>
      <c r="D8" s="46"/>
      <c r="E8" s="46"/>
      <c r="F8" s="50"/>
      <c r="G8" s="51"/>
      <c r="H8" s="51"/>
      <c r="I8" s="51"/>
      <c r="J8" s="51"/>
      <c r="K8" s="50"/>
      <c r="L8" s="50"/>
      <c r="M8" s="67"/>
      <c r="N8" s="50"/>
      <c r="O8" s="50"/>
      <c r="P8" s="50"/>
      <c r="Q8" s="50"/>
      <c r="R8" s="50"/>
    </row>
    <row r="9" spans="1:18">
      <c r="A9" s="34"/>
      <c r="B9" s="34"/>
      <c r="C9" s="34"/>
      <c r="D9" s="46">
        <v>3500030</v>
      </c>
      <c r="E9" s="46" t="s">
        <v>121</v>
      </c>
      <c r="F9" s="50">
        <v>1794</v>
      </c>
      <c r="G9" s="51">
        <v>0</v>
      </c>
      <c r="H9" s="51"/>
      <c r="I9" s="51">
        <v>18</v>
      </c>
      <c r="J9" s="51">
        <v>0</v>
      </c>
      <c r="K9" s="50">
        <v>1812</v>
      </c>
      <c r="L9" s="50">
        <v>6557</v>
      </c>
      <c r="M9" s="67">
        <v>0.27634588988866859</v>
      </c>
      <c r="N9" s="50">
        <v>1812</v>
      </c>
      <c r="O9" s="50">
        <v>1812</v>
      </c>
      <c r="P9" s="50">
        <v>1812</v>
      </c>
      <c r="Q9" s="53">
        <v>2676.5000250000003</v>
      </c>
      <c r="R9" s="53">
        <v>2750.5806499999999</v>
      </c>
    </row>
    <row r="10" spans="1:18">
      <c r="A10" s="34"/>
      <c r="B10" s="34"/>
      <c r="C10" s="34"/>
      <c r="D10" s="46">
        <v>3500060</v>
      </c>
      <c r="E10" s="46" t="s">
        <v>122</v>
      </c>
      <c r="F10" s="50">
        <v>25689</v>
      </c>
      <c r="G10" s="51">
        <v>313</v>
      </c>
      <c r="H10" s="51"/>
      <c r="I10" s="51">
        <v>653</v>
      </c>
      <c r="J10" s="51">
        <v>0</v>
      </c>
      <c r="K10" s="50">
        <v>26655</v>
      </c>
      <c r="L10" s="50">
        <v>112185</v>
      </c>
      <c r="M10" s="67">
        <v>0.23759860943976469</v>
      </c>
      <c r="N10" s="50">
        <v>26655</v>
      </c>
      <c r="O10" s="50">
        <v>26655</v>
      </c>
      <c r="P10" s="50">
        <v>26655</v>
      </c>
      <c r="Q10" s="53">
        <v>61235.5</v>
      </c>
      <c r="R10" s="53">
        <v>79086.25</v>
      </c>
    </row>
    <row r="11" spans="1:18">
      <c r="A11" s="34"/>
      <c r="B11" s="34"/>
      <c r="C11" s="34"/>
      <c r="D11" s="46">
        <v>3500090</v>
      </c>
      <c r="E11" s="46" t="s">
        <v>123</v>
      </c>
      <c r="F11" s="50">
        <v>49</v>
      </c>
      <c r="G11" s="51">
        <v>0</v>
      </c>
      <c r="H11" s="51"/>
      <c r="I11" s="51">
        <v>0</v>
      </c>
      <c r="J11" s="51">
        <v>0</v>
      </c>
      <c r="K11" s="50">
        <v>49</v>
      </c>
      <c r="L11" s="50">
        <v>165</v>
      </c>
      <c r="M11" s="67">
        <v>0.29696969696969699</v>
      </c>
      <c r="N11" s="50">
        <v>49</v>
      </c>
      <c r="O11" s="50">
        <v>49</v>
      </c>
      <c r="P11" s="50">
        <v>49</v>
      </c>
      <c r="Q11" s="53">
        <v>75.858625000000004</v>
      </c>
      <c r="R11" s="53">
        <v>79.424250000000001</v>
      </c>
    </row>
    <row r="12" spans="1:18">
      <c r="A12" s="34"/>
      <c r="B12" s="34"/>
      <c r="C12" s="34"/>
      <c r="D12" s="46">
        <v>3500120</v>
      </c>
      <c r="E12" s="46" t="s">
        <v>124</v>
      </c>
      <c r="F12" s="50">
        <v>599</v>
      </c>
      <c r="G12" s="51">
        <v>0</v>
      </c>
      <c r="H12" s="51"/>
      <c r="I12" s="51">
        <v>10</v>
      </c>
      <c r="J12" s="51">
        <v>0</v>
      </c>
      <c r="K12" s="50">
        <v>609</v>
      </c>
      <c r="L12" s="50">
        <v>3854</v>
      </c>
      <c r="M12" s="67">
        <v>0.15801764400622731</v>
      </c>
      <c r="N12" s="50">
        <v>609</v>
      </c>
      <c r="O12" s="50">
        <v>609</v>
      </c>
      <c r="P12" s="50">
        <v>609</v>
      </c>
      <c r="Q12" s="53">
        <v>615.41010000000006</v>
      </c>
      <c r="R12" s="53">
        <v>613.27340000000004</v>
      </c>
    </row>
    <row r="13" spans="1:18">
      <c r="A13" s="34"/>
      <c r="B13" s="34"/>
      <c r="C13" s="34"/>
      <c r="D13" s="46">
        <v>3500150</v>
      </c>
      <c r="E13" s="46" t="s">
        <v>125</v>
      </c>
      <c r="F13" s="50">
        <v>284</v>
      </c>
      <c r="G13" s="51">
        <v>0</v>
      </c>
      <c r="H13" s="51"/>
      <c r="I13" s="51">
        <v>3</v>
      </c>
      <c r="J13" s="51">
        <v>0</v>
      </c>
      <c r="K13" s="50">
        <v>287</v>
      </c>
      <c r="L13" s="50">
        <v>2697</v>
      </c>
      <c r="M13" s="67">
        <v>0.10641453466814979</v>
      </c>
      <c r="N13" s="50">
        <v>287</v>
      </c>
      <c r="O13" s="50">
        <v>0</v>
      </c>
      <c r="P13" s="50">
        <v>287</v>
      </c>
      <c r="Q13" s="53">
        <v>287</v>
      </c>
      <c r="R13" s="53">
        <v>287</v>
      </c>
    </row>
    <row r="14" spans="1:18">
      <c r="A14" s="34"/>
      <c r="B14" s="34"/>
      <c r="C14" s="34"/>
      <c r="D14" s="46">
        <v>3500180</v>
      </c>
      <c r="E14" s="46" t="s">
        <v>126</v>
      </c>
      <c r="F14" s="50">
        <v>1463</v>
      </c>
      <c r="G14" s="51">
        <v>13</v>
      </c>
      <c r="H14" s="51"/>
      <c r="I14" s="51">
        <v>30</v>
      </c>
      <c r="J14" s="51">
        <v>0</v>
      </c>
      <c r="K14" s="50">
        <v>1506</v>
      </c>
      <c r="L14" s="50">
        <v>5330</v>
      </c>
      <c r="M14" s="67">
        <v>0.28255159474671671</v>
      </c>
      <c r="N14" s="50">
        <v>1506</v>
      </c>
      <c r="O14" s="50">
        <v>1506</v>
      </c>
      <c r="P14" s="50">
        <v>1506</v>
      </c>
      <c r="Q14" s="53">
        <v>2258.3422500000001</v>
      </c>
      <c r="R14" s="53">
        <v>2335.0985000000001</v>
      </c>
    </row>
    <row r="15" spans="1:18">
      <c r="A15" s="34"/>
      <c r="B15" s="34"/>
      <c r="C15" s="34"/>
      <c r="D15" s="46">
        <v>3500210</v>
      </c>
      <c r="E15" s="46" t="s">
        <v>127</v>
      </c>
      <c r="F15" s="50">
        <v>948</v>
      </c>
      <c r="G15" s="51">
        <v>0</v>
      </c>
      <c r="H15" s="51"/>
      <c r="I15" s="51">
        <v>14</v>
      </c>
      <c r="J15" s="51">
        <v>0</v>
      </c>
      <c r="K15" s="50">
        <v>962</v>
      </c>
      <c r="L15" s="50">
        <v>4331</v>
      </c>
      <c r="M15" s="67">
        <v>0.22211960286308011</v>
      </c>
      <c r="N15" s="50">
        <v>962</v>
      </c>
      <c r="O15" s="50">
        <v>962</v>
      </c>
      <c r="P15" s="50">
        <v>962</v>
      </c>
      <c r="Q15" s="53">
        <v>1180.7345749999999</v>
      </c>
      <c r="R15" s="53">
        <v>1112.2389499999999</v>
      </c>
    </row>
    <row r="16" spans="1:18">
      <c r="A16" s="34"/>
      <c r="B16" s="34"/>
      <c r="C16" s="34"/>
      <c r="D16" s="46">
        <v>3500240</v>
      </c>
      <c r="E16" s="46" t="s">
        <v>128</v>
      </c>
      <c r="F16" s="50">
        <v>606</v>
      </c>
      <c r="G16" s="51">
        <v>0</v>
      </c>
      <c r="H16" s="51"/>
      <c r="I16" s="51">
        <v>7</v>
      </c>
      <c r="J16" s="51">
        <v>0</v>
      </c>
      <c r="K16" s="50">
        <v>613</v>
      </c>
      <c r="L16" s="50">
        <v>3156</v>
      </c>
      <c r="M16" s="67">
        <v>0.19423320659062104</v>
      </c>
      <c r="N16" s="50">
        <v>613</v>
      </c>
      <c r="O16" s="50">
        <v>613</v>
      </c>
      <c r="P16" s="50">
        <v>613</v>
      </c>
      <c r="Q16" s="53">
        <v>703.97140000000002</v>
      </c>
      <c r="R16" s="53">
        <v>673.64760000000001</v>
      </c>
    </row>
    <row r="17" spans="1:18">
      <c r="A17" s="34"/>
      <c r="B17" s="34"/>
      <c r="C17" s="34"/>
      <c r="D17" s="46">
        <v>3500270</v>
      </c>
      <c r="E17" s="46" t="s">
        <v>129</v>
      </c>
      <c r="F17" s="50">
        <v>213</v>
      </c>
      <c r="G17" s="51">
        <v>0</v>
      </c>
      <c r="H17" s="51"/>
      <c r="I17" s="51">
        <v>4</v>
      </c>
      <c r="J17" s="51">
        <v>0</v>
      </c>
      <c r="K17" s="50">
        <v>217</v>
      </c>
      <c r="L17" s="50">
        <v>520</v>
      </c>
      <c r="M17" s="67">
        <v>0.41730769230769232</v>
      </c>
      <c r="N17" s="50">
        <v>217</v>
      </c>
      <c r="O17" s="50">
        <v>217</v>
      </c>
      <c r="P17" s="50">
        <v>217</v>
      </c>
      <c r="Q17" s="53">
        <v>454.24900000000008</v>
      </c>
      <c r="R17" s="53">
        <v>555.51400000000012</v>
      </c>
    </row>
    <row r="18" spans="1:18">
      <c r="A18" s="34"/>
      <c r="B18" s="34"/>
      <c r="C18" s="34"/>
      <c r="D18" s="46">
        <v>3500300</v>
      </c>
      <c r="E18" s="46" t="s">
        <v>130</v>
      </c>
      <c r="F18" s="50">
        <v>994</v>
      </c>
      <c r="G18" s="51">
        <v>0</v>
      </c>
      <c r="H18" s="51"/>
      <c r="I18" s="51">
        <v>16</v>
      </c>
      <c r="J18" s="51">
        <v>0</v>
      </c>
      <c r="K18" s="50">
        <v>1010</v>
      </c>
      <c r="L18" s="50">
        <v>6688</v>
      </c>
      <c r="M18" s="67">
        <v>0.15101674641148324</v>
      </c>
      <c r="N18" s="50">
        <v>1010</v>
      </c>
      <c r="O18" s="50">
        <v>1010</v>
      </c>
      <c r="P18" s="50">
        <v>1010</v>
      </c>
      <c r="Q18" s="53">
        <v>1169.5</v>
      </c>
      <c r="R18" s="53">
        <v>1169.5</v>
      </c>
    </row>
    <row r="19" spans="1:18">
      <c r="A19" s="34"/>
      <c r="B19" s="34"/>
      <c r="C19" s="34"/>
      <c r="D19" s="46">
        <v>3500330</v>
      </c>
      <c r="E19" s="46" t="s">
        <v>131</v>
      </c>
      <c r="F19" s="50">
        <v>75</v>
      </c>
      <c r="G19" s="51">
        <v>0</v>
      </c>
      <c r="H19" s="51"/>
      <c r="I19" s="51">
        <v>1</v>
      </c>
      <c r="J19" s="51">
        <v>0</v>
      </c>
      <c r="K19" s="50">
        <v>76</v>
      </c>
      <c r="L19" s="50">
        <v>164</v>
      </c>
      <c r="M19" s="67">
        <v>0.46341463414634149</v>
      </c>
      <c r="N19" s="50">
        <v>76</v>
      </c>
      <c r="O19" s="50">
        <v>76</v>
      </c>
      <c r="P19" s="50">
        <v>76</v>
      </c>
      <c r="Q19" s="53">
        <v>173.5093</v>
      </c>
      <c r="R19" s="53">
        <v>220.56980000000001</v>
      </c>
    </row>
    <row r="20" spans="1:18">
      <c r="A20" s="34"/>
      <c r="B20" s="34"/>
      <c r="C20" s="34"/>
      <c r="D20" s="46">
        <v>3500390</v>
      </c>
      <c r="E20" s="46" t="s">
        <v>132</v>
      </c>
      <c r="F20" s="50">
        <v>1747</v>
      </c>
      <c r="G20" s="51">
        <v>0</v>
      </c>
      <c r="H20" s="51"/>
      <c r="I20" s="51">
        <v>21</v>
      </c>
      <c r="J20" s="51">
        <v>0</v>
      </c>
      <c r="K20" s="50">
        <v>1768</v>
      </c>
      <c r="L20" s="50">
        <v>6244</v>
      </c>
      <c r="M20" s="67">
        <v>0.28315182575272263</v>
      </c>
      <c r="N20" s="50">
        <v>1768</v>
      </c>
      <c r="O20" s="50">
        <v>1768</v>
      </c>
      <c r="P20" s="50">
        <v>1768</v>
      </c>
      <c r="Q20" s="53">
        <v>2654.9773000000005</v>
      </c>
      <c r="R20" s="53">
        <v>2746.7698000000005</v>
      </c>
    </row>
    <row r="21" spans="1:18">
      <c r="A21" s="34"/>
      <c r="B21" s="34"/>
      <c r="C21" s="34"/>
      <c r="D21" s="46">
        <v>3500420</v>
      </c>
      <c r="E21" s="46" t="s">
        <v>133</v>
      </c>
      <c r="F21" s="50">
        <v>60</v>
      </c>
      <c r="G21" s="51">
        <v>0</v>
      </c>
      <c r="H21" s="51"/>
      <c r="I21" s="51">
        <v>1</v>
      </c>
      <c r="J21" s="51">
        <v>0</v>
      </c>
      <c r="K21" s="50">
        <v>61</v>
      </c>
      <c r="L21" s="50">
        <v>362</v>
      </c>
      <c r="M21" s="67">
        <v>0.16850828729281769</v>
      </c>
      <c r="N21" s="50">
        <v>61</v>
      </c>
      <c r="O21" s="50">
        <v>61</v>
      </c>
      <c r="P21" s="50">
        <v>61</v>
      </c>
      <c r="Q21" s="53">
        <v>64.450300000000013</v>
      </c>
      <c r="R21" s="53">
        <v>63.300200000000011</v>
      </c>
    </row>
    <row r="22" spans="1:18">
      <c r="A22" s="34"/>
      <c r="B22" s="34"/>
      <c r="C22" s="34"/>
      <c r="D22" s="46">
        <v>3500480</v>
      </c>
      <c r="E22" s="46" t="s">
        <v>134</v>
      </c>
      <c r="F22" s="50">
        <v>96</v>
      </c>
      <c r="G22" s="51">
        <v>0</v>
      </c>
      <c r="H22" s="51"/>
      <c r="I22" s="51">
        <v>1</v>
      </c>
      <c r="J22" s="51">
        <v>0</v>
      </c>
      <c r="K22" s="50">
        <v>97</v>
      </c>
      <c r="L22" s="50">
        <v>382</v>
      </c>
      <c r="M22" s="67">
        <v>0.25392670157068065</v>
      </c>
      <c r="N22" s="50">
        <v>97</v>
      </c>
      <c r="O22" s="50">
        <v>97</v>
      </c>
      <c r="P22" s="50">
        <v>97</v>
      </c>
      <c r="Q22" s="53">
        <v>134.51815000000002</v>
      </c>
      <c r="R22" s="53">
        <v>134.55190000000005</v>
      </c>
    </row>
    <row r="23" spans="1:18">
      <c r="A23" s="34"/>
      <c r="B23" s="34"/>
      <c r="C23" s="34"/>
      <c r="D23" s="46">
        <v>3500510</v>
      </c>
      <c r="E23" s="46" t="s">
        <v>135</v>
      </c>
      <c r="F23" s="50">
        <v>122</v>
      </c>
      <c r="G23" s="51">
        <v>0</v>
      </c>
      <c r="H23" s="51"/>
      <c r="I23" s="51">
        <v>3</v>
      </c>
      <c r="J23" s="51">
        <v>0</v>
      </c>
      <c r="K23" s="50">
        <v>125</v>
      </c>
      <c r="L23" s="50">
        <v>512</v>
      </c>
      <c r="M23" s="67">
        <v>0.244140625</v>
      </c>
      <c r="N23" s="50">
        <v>125</v>
      </c>
      <c r="O23" s="50">
        <v>125</v>
      </c>
      <c r="P23" s="50">
        <v>125</v>
      </c>
      <c r="Q23" s="53">
        <v>167.7704</v>
      </c>
      <c r="R23" s="53">
        <v>165.31040000000002</v>
      </c>
    </row>
    <row r="24" spans="1:18">
      <c r="A24" s="34"/>
      <c r="B24" s="34"/>
      <c r="C24" s="34"/>
      <c r="D24" s="46">
        <v>3500540</v>
      </c>
      <c r="E24" s="46" t="s">
        <v>136</v>
      </c>
      <c r="F24" s="50">
        <v>149</v>
      </c>
      <c r="G24" s="51">
        <v>0</v>
      </c>
      <c r="H24" s="51"/>
      <c r="I24" s="51">
        <v>1</v>
      </c>
      <c r="J24" s="51">
        <v>0</v>
      </c>
      <c r="K24" s="50">
        <v>150</v>
      </c>
      <c r="L24" s="50">
        <v>316</v>
      </c>
      <c r="M24" s="67">
        <v>0.47468354430379744</v>
      </c>
      <c r="N24" s="50">
        <v>150</v>
      </c>
      <c r="O24" s="50">
        <v>150</v>
      </c>
      <c r="P24" s="50">
        <v>150</v>
      </c>
      <c r="Q24" s="53">
        <v>348.56670000000008</v>
      </c>
      <c r="R24" s="53">
        <v>446.36620000000005</v>
      </c>
    </row>
    <row r="25" spans="1:18">
      <c r="A25" s="34"/>
      <c r="B25" s="34"/>
      <c r="C25" s="34"/>
      <c r="D25" s="46">
        <v>3500570</v>
      </c>
      <c r="E25" s="46" t="s">
        <v>137</v>
      </c>
      <c r="F25" s="50">
        <v>2472</v>
      </c>
      <c r="G25" s="51">
        <v>0</v>
      </c>
      <c r="H25" s="51"/>
      <c r="I25" s="51">
        <v>28</v>
      </c>
      <c r="J25" s="51">
        <v>0</v>
      </c>
      <c r="K25" s="50">
        <v>2500</v>
      </c>
      <c r="L25" s="50">
        <v>8559</v>
      </c>
      <c r="M25" s="67">
        <v>0.29209019745297349</v>
      </c>
      <c r="N25" s="50">
        <v>2500</v>
      </c>
      <c r="O25" s="50">
        <v>2500</v>
      </c>
      <c r="P25" s="50">
        <v>2500</v>
      </c>
      <c r="Q25" s="53">
        <v>3830.5846750000005</v>
      </c>
      <c r="R25" s="53">
        <v>3994.6615500000003</v>
      </c>
    </row>
    <row r="26" spans="1:18">
      <c r="A26" s="34"/>
      <c r="B26" s="34"/>
      <c r="C26" s="34"/>
      <c r="D26" s="46">
        <v>3500600</v>
      </c>
      <c r="E26" s="46" t="s">
        <v>138</v>
      </c>
      <c r="F26" s="50">
        <v>318</v>
      </c>
      <c r="G26" s="51">
        <v>0</v>
      </c>
      <c r="H26" s="51"/>
      <c r="I26" s="51">
        <v>6</v>
      </c>
      <c r="J26" s="51">
        <v>0</v>
      </c>
      <c r="K26" s="50">
        <v>324</v>
      </c>
      <c r="L26" s="50">
        <v>1221</v>
      </c>
      <c r="M26" s="67">
        <v>0.26535626535626533</v>
      </c>
      <c r="N26" s="50">
        <v>324</v>
      </c>
      <c r="O26" s="50">
        <v>324</v>
      </c>
      <c r="P26" s="50">
        <v>324</v>
      </c>
      <c r="Q26" s="53">
        <v>464.85382499999992</v>
      </c>
      <c r="R26" s="53">
        <v>471.93944999999997</v>
      </c>
    </row>
    <row r="27" spans="1:18">
      <c r="A27" s="34"/>
      <c r="B27" s="34"/>
      <c r="C27" s="34"/>
      <c r="D27" s="46">
        <v>3500630</v>
      </c>
      <c r="E27" s="46" t="s">
        <v>139</v>
      </c>
      <c r="F27" s="50">
        <v>10</v>
      </c>
      <c r="G27" s="51">
        <v>0</v>
      </c>
      <c r="H27" s="51"/>
      <c r="I27" s="51">
        <v>0</v>
      </c>
      <c r="J27" s="51">
        <v>0</v>
      </c>
      <c r="K27" s="50">
        <v>10</v>
      </c>
      <c r="L27" s="50">
        <v>51</v>
      </c>
      <c r="M27" s="67">
        <v>0.19607843137254902</v>
      </c>
      <c r="N27" s="50">
        <v>10</v>
      </c>
      <c r="O27" s="50">
        <v>10</v>
      </c>
      <c r="P27" s="50">
        <v>10</v>
      </c>
      <c r="Q27" s="53">
        <v>11.540650000000003</v>
      </c>
      <c r="R27" s="53">
        <v>11.027100000000001</v>
      </c>
    </row>
    <row r="28" spans="1:18">
      <c r="A28" s="34"/>
      <c r="B28" s="34"/>
      <c r="C28" s="34"/>
      <c r="D28" s="46">
        <v>3500660</v>
      </c>
      <c r="E28" s="46" t="s">
        <v>140</v>
      </c>
      <c r="F28" s="50">
        <v>396</v>
      </c>
      <c r="G28" s="51">
        <v>0</v>
      </c>
      <c r="H28" s="51"/>
      <c r="I28" s="51">
        <v>6</v>
      </c>
      <c r="J28" s="51">
        <v>0</v>
      </c>
      <c r="K28" s="50">
        <v>402</v>
      </c>
      <c r="L28" s="50">
        <v>982</v>
      </c>
      <c r="M28" s="67">
        <v>0.40936863543788188</v>
      </c>
      <c r="N28" s="50">
        <v>402</v>
      </c>
      <c r="O28" s="50">
        <v>402</v>
      </c>
      <c r="P28" s="50">
        <v>402</v>
      </c>
      <c r="Q28" s="53">
        <v>826.64714999999967</v>
      </c>
      <c r="R28" s="53">
        <v>1002.2898999999995</v>
      </c>
    </row>
    <row r="29" spans="1:18">
      <c r="A29" s="34"/>
      <c r="B29" s="34"/>
      <c r="C29" s="34"/>
      <c r="D29" s="46">
        <v>3500690</v>
      </c>
      <c r="E29" s="46" t="s">
        <v>141</v>
      </c>
      <c r="F29" s="50">
        <v>1775</v>
      </c>
      <c r="G29" s="51">
        <v>4</v>
      </c>
      <c r="H29" s="51"/>
      <c r="I29" s="51">
        <v>13</v>
      </c>
      <c r="J29" s="51">
        <v>0</v>
      </c>
      <c r="K29" s="50">
        <v>1792</v>
      </c>
      <c r="L29" s="50">
        <v>4511</v>
      </c>
      <c r="M29" s="67">
        <v>0.397251163821769</v>
      </c>
      <c r="N29" s="50">
        <v>1792</v>
      </c>
      <c r="O29" s="50">
        <v>1792</v>
      </c>
      <c r="P29" s="50">
        <v>1792</v>
      </c>
      <c r="Q29" s="53">
        <v>3578.7100749999995</v>
      </c>
      <c r="R29" s="53">
        <v>4276.2339499999998</v>
      </c>
    </row>
    <row r="30" spans="1:18">
      <c r="A30" s="34"/>
      <c r="B30" s="34"/>
      <c r="C30" s="34"/>
      <c r="D30" s="46">
        <v>3500720</v>
      </c>
      <c r="E30" s="46" t="s">
        <v>142</v>
      </c>
      <c r="F30" s="50">
        <v>13</v>
      </c>
      <c r="G30" s="51">
        <v>0</v>
      </c>
      <c r="H30" s="51"/>
      <c r="I30" s="51">
        <v>0</v>
      </c>
      <c r="J30" s="51">
        <v>0</v>
      </c>
      <c r="K30" s="50">
        <v>13</v>
      </c>
      <c r="L30" s="50">
        <v>75</v>
      </c>
      <c r="M30" s="67">
        <v>0.17333333333333334</v>
      </c>
      <c r="N30" s="50">
        <v>13</v>
      </c>
      <c r="O30" s="50">
        <v>13</v>
      </c>
      <c r="P30" s="50">
        <v>13</v>
      </c>
      <c r="Q30" s="53">
        <v>13.986250000000004</v>
      </c>
      <c r="R30" s="53">
        <v>13.657500000000002</v>
      </c>
    </row>
    <row r="31" spans="1:18">
      <c r="A31" s="34"/>
      <c r="B31" s="34"/>
      <c r="C31" s="34"/>
      <c r="D31" s="46">
        <v>3500750</v>
      </c>
      <c r="E31" s="46" t="s">
        <v>143</v>
      </c>
      <c r="F31" s="50">
        <v>218</v>
      </c>
      <c r="G31" s="51">
        <v>0</v>
      </c>
      <c r="H31" s="51"/>
      <c r="I31" s="51">
        <v>3</v>
      </c>
      <c r="J31" s="51">
        <v>0</v>
      </c>
      <c r="K31" s="50">
        <v>221</v>
      </c>
      <c r="L31" s="50">
        <v>853</v>
      </c>
      <c r="M31" s="67">
        <v>0.25908558030480655</v>
      </c>
      <c r="N31" s="50">
        <v>221</v>
      </c>
      <c r="O31" s="50">
        <v>221</v>
      </c>
      <c r="P31" s="50">
        <v>221</v>
      </c>
      <c r="Q31" s="53">
        <v>311.37822499999999</v>
      </c>
      <c r="R31" s="53">
        <v>313.65384999999998</v>
      </c>
    </row>
    <row r="32" spans="1:18">
      <c r="A32" s="34"/>
      <c r="B32" s="34"/>
      <c r="C32" s="34"/>
      <c r="D32" s="46">
        <v>3500790</v>
      </c>
      <c r="E32" s="46" t="s">
        <v>144</v>
      </c>
      <c r="F32" s="50">
        <v>23</v>
      </c>
      <c r="G32" s="51">
        <v>0</v>
      </c>
      <c r="H32" s="51"/>
      <c r="I32" s="51">
        <v>1</v>
      </c>
      <c r="J32" s="51">
        <v>0</v>
      </c>
      <c r="K32" s="50">
        <v>24</v>
      </c>
      <c r="L32" s="50">
        <v>100</v>
      </c>
      <c r="M32" s="67">
        <v>0.24</v>
      </c>
      <c r="N32" s="50">
        <v>24</v>
      </c>
      <c r="O32" s="50">
        <v>24</v>
      </c>
      <c r="P32" s="50">
        <v>24</v>
      </c>
      <c r="Q32" s="53">
        <v>31.732500000000002</v>
      </c>
      <c r="R32" s="53">
        <v>31.045000000000002</v>
      </c>
    </row>
    <row r="33" spans="1:18">
      <c r="A33" s="34"/>
      <c r="B33" s="34"/>
      <c r="C33" s="34"/>
      <c r="D33" s="46">
        <v>3500810</v>
      </c>
      <c r="E33" s="46" t="s">
        <v>145</v>
      </c>
      <c r="F33" s="50">
        <v>239</v>
      </c>
      <c r="G33" s="51">
        <v>10</v>
      </c>
      <c r="H33" s="51"/>
      <c r="I33" s="51">
        <v>5</v>
      </c>
      <c r="J33" s="51">
        <v>0</v>
      </c>
      <c r="K33" s="50">
        <v>254</v>
      </c>
      <c r="L33" s="50">
        <v>762</v>
      </c>
      <c r="M33" s="67">
        <v>0.33333333333333331</v>
      </c>
      <c r="N33" s="50">
        <v>254</v>
      </c>
      <c r="O33" s="50">
        <v>254</v>
      </c>
      <c r="P33" s="50">
        <v>254</v>
      </c>
      <c r="Q33" s="53">
        <v>437.7372499999999</v>
      </c>
      <c r="R33" s="53">
        <v>486.19409999999982</v>
      </c>
    </row>
    <row r="34" spans="1:18">
      <c r="A34" s="34"/>
      <c r="B34" s="34"/>
      <c r="C34" s="34"/>
      <c r="D34" s="46">
        <v>3500840</v>
      </c>
      <c r="E34" s="46" t="s">
        <v>146</v>
      </c>
      <c r="F34" s="50">
        <v>11</v>
      </c>
      <c r="G34" s="51">
        <v>0</v>
      </c>
      <c r="H34" s="51"/>
      <c r="I34" s="51">
        <v>0</v>
      </c>
      <c r="J34" s="51">
        <v>0</v>
      </c>
      <c r="K34" s="50">
        <v>11</v>
      </c>
      <c r="L34" s="50">
        <v>60</v>
      </c>
      <c r="M34" s="67">
        <v>0.18333333333333332</v>
      </c>
      <c r="N34" s="50">
        <v>11</v>
      </c>
      <c r="O34" s="50">
        <v>11</v>
      </c>
      <c r="P34" s="50">
        <v>11</v>
      </c>
      <c r="Q34" s="53">
        <v>12.238999999999999</v>
      </c>
      <c r="R34" s="53">
        <v>11.825999999999999</v>
      </c>
    </row>
    <row r="35" spans="1:18">
      <c r="A35" s="34"/>
      <c r="B35" s="34"/>
      <c r="C35" s="34"/>
      <c r="D35" s="46">
        <v>3500900</v>
      </c>
      <c r="E35" s="46" t="s">
        <v>217</v>
      </c>
      <c r="F35" s="50">
        <v>1733</v>
      </c>
      <c r="G35" s="51">
        <v>0</v>
      </c>
      <c r="H35" s="51"/>
      <c r="I35" s="51">
        <v>32</v>
      </c>
      <c r="J35" s="51">
        <v>0</v>
      </c>
      <c r="K35" s="50">
        <v>1765</v>
      </c>
      <c r="L35" s="50">
        <v>6161</v>
      </c>
      <c r="M35" s="67">
        <v>0.28647946761889304</v>
      </c>
      <c r="N35" s="50">
        <v>1765</v>
      </c>
      <c r="O35" s="50">
        <v>1765</v>
      </c>
      <c r="P35" s="50">
        <v>1765</v>
      </c>
      <c r="Q35" s="53">
        <v>2670.9393249999998</v>
      </c>
      <c r="R35" s="53">
        <v>2771.7624499999997</v>
      </c>
    </row>
    <row r="36" spans="1:18">
      <c r="A36" s="34"/>
      <c r="B36" s="34"/>
      <c r="C36" s="34"/>
      <c r="D36" s="46">
        <v>3500930</v>
      </c>
      <c r="E36" s="46" t="s">
        <v>148</v>
      </c>
      <c r="F36" s="50">
        <v>203</v>
      </c>
      <c r="G36" s="51">
        <v>0</v>
      </c>
      <c r="H36" s="51"/>
      <c r="I36" s="51">
        <v>3</v>
      </c>
      <c r="J36" s="51">
        <v>0</v>
      </c>
      <c r="K36" s="50">
        <v>206</v>
      </c>
      <c r="L36" s="50">
        <v>704</v>
      </c>
      <c r="M36" s="67">
        <v>0.29261363636363635</v>
      </c>
      <c r="N36" s="50">
        <v>206</v>
      </c>
      <c r="O36" s="50">
        <v>206</v>
      </c>
      <c r="P36" s="50">
        <v>206</v>
      </c>
      <c r="Q36" s="53">
        <v>315.99679999999995</v>
      </c>
      <c r="R36" s="53">
        <v>329.67679999999996</v>
      </c>
    </row>
    <row r="37" spans="1:18">
      <c r="A37" s="34"/>
      <c r="B37" s="34"/>
      <c r="C37" s="34"/>
      <c r="D37" s="46">
        <v>3500960</v>
      </c>
      <c r="E37" s="46" t="s">
        <v>149</v>
      </c>
      <c r="F37" s="50">
        <v>165</v>
      </c>
      <c r="G37" s="51">
        <v>0</v>
      </c>
      <c r="H37" s="51"/>
      <c r="I37" s="51">
        <v>4</v>
      </c>
      <c r="J37" s="51">
        <v>0</v>
      </c>
      <c r="K37" s="50">
        <v>169</v>
      </c>
      <c r="L37" s="50">
        <v>738</v>
      </c>
      <c r="M37" s="67">
        <v>0.22899728997289973</v>
      </c>
      <c r="N37" s="50">
        <v>169</v>
      </c>
      <c r="O37" s="50">
        <v>169</v>
      </c>
      <c r="P37" s="50">
        <v>169</v>
      </c>
      <c r="Q37" s="53">
        <v>213.88585</v>
      </c>
      <c r="R37" s="53">
        <v>204.75209999999998</v>
      </c>
    </row>
    <row r="38" spans="1:18">
      <c r="A38" s="34"/>
      <c r="B38" s="34"/>
      <c r="C38" s="34"/>
      <c r="D38" s="46">
        <v>3500990</v>
      </c>
      <c r="E38" s="46" t="s">
        <v>150</v>
      </c>
      <c r="F38" s="50">
        <v>2423</v>
      </c>
      <c r="G38" s="51">
        <v>40</v>
      </c>
      <c r="H38" s="51"/>
      <c r="I38" s="51">
        <v>31</v>
      </c>
      <c r="J38" s="51">
        <v>0</v>
      </c>
      <c r="K38" s="50">
        <v>2494</v>
      </c>
      <c r="L38" s="50">
        <v>10469</v>
      </c>
      <c r="M38" s="67">
        <v>0.23822714681440443</v>
      </c>
      <c r="N38" s="50">
        <v>2494</v>
      </c>
      <c r="O38" s="50">
        <v>2494</v>
      </c>
      <c r="P38" s="50">
        <v>2494</v>
      </c>
      <c r="Q38" s="53">
        <v>3511.5</v>
      </c>
      <c r="R38" s="53">
        <v>3569.5</v>
      </c>
    </row>
    <row r="39" spans="1:18">
      <c r="A39" s="34"/>
      <c r="B39" s="34"/>
      <c r="C39" s="34"/>
      <c r="D39" s="46">
        <v>3501020</v>
      </c>
      <c r="E39" s="46" t="s">
        <v>151</v>
      </c>
      <c r="F39" s="50">
        <v>19</v>
      </c>
      <c r="G39" s="51">
        <v>0</v>
      </c>
      <c r="H39" s="51"/>
      <c r="I39" s="51">
        <v>0</v>
      </c>
      <c r="J39" s="51">
        <v>0</v>
      </c>
      <c r="K39" s="50">
        <v>19</v>
      </c>
      <c r="L39" s="50">
        <v>108</v>
      </c>
      <c r="M39" s="67">
        <v>0.17592592592592593</v>
      </c>
      <c r="N39" s="50">
        <v>19</v>
      </c>
      <c r="O39" s="50">
        <v>19</v>
      </c>
      <c r="P39" s="50">
        <v>19</v>
      </c>
      <c r="Q39" s="53">
        <v>20.630200000000002</v>
      </c>
      <c r="R39" s="53">
        <v>20.0868</v>
      </c>
    </row>
    <row r="40" spans="1:18">
      <c r="A40" s="34"/>
      <c r="B40" s="34"/>
      <c r="C40" s="34"/>
      <c r="D40" s="46">
        <v>3501050</v>
      </c>
      <c r="E40" s="46" t="s">
        <v>152</v>
      </c>
      <c r="F40" s="50">
        <v>93</v>
      </c>
      <c r="G40" s="51">
        <v>0</v>
      </c>
      <c r="H40" s="51"/>
      <c r="I40" s="51">
        <v>0</v>
      </c>
      <c r="J40" s="51">
        <v>0</v>
      </c>
      <c r="K40" s="50">
        <v>93</v>
      </c>
      <c r="L40" s="50">
        <v>309</v>
      </c>
      <c r="M40" s="67">
        <v>0.30097087378640774</v>
      </c>
      <c r="N40" s="50">
        <v>93</v>
      </c>
      <c r="O40" s="50">
        <v>93</v>
      </c>
      <c r="P40" s="50">
        <v>93</v>
      </c>
      <c r="Q40" s="53">
        <v>145.153425</v>
      </c>
      <c r="R40" s="53">
        <v>152.44905</v>
      </c>
    </row>
    <row r="41" spans="1:18">
      <c r="A41" s="34"/>
      <c r="B41" s="34"/>
      <c r="C41" s="34"/>
      <c r="D41" s="46">
        <v>3501080</v>
      </c>
      <c r="E41" s="46" t="s">
        <v>153</v>
      </c>
      <c r="F41" s="50">
        <v>6579</v>
      </c>
      <c r="G41" s="51">
        <v>0</v>
      </c>
      <c r="H41" s="51"/>
      <c r="I41" s="51">
        <v>55</v>
      </c>
      <c r="J41" s="51">
        <v>0</v>
      </c>
      <c r="K41" s="50">
        <v>6634</v>
      </c>
      <c r="L41" s="50">
        <v>14358</v>
      </c>
      <c r="M41" s="67">
        <v>0.46204206714027024</v>
      </c>
      <c r="N41" s="50">
        <v>6634</v>
      </c>
      <c r="O41" s="50">
        <v>6634</v>
      </c>
      <c r="P41" s="50">
        <v>6634</v>
      </c>
      <c r="Q41" s="53">
        <v>15111.698349999999</v>
      </c>
      <c r="R41" s="53">
        <v>19192.373100000001</v>
      </c>
    </row>
    <row r="42" spans="1:18">
      <c r="A42" s="34"/>
      <c r="B42" s="34"/>
      <c r="C42" s="34"/>
      <c r="D42" s="46">
        <v>3501110</v>
      </c>
      <c r="E42" s="46" t="s">
        <v>225</v>
      </c>
      <c r="F42" s="50">
        <v>5985</v>
      </c>
      <c r="G42" s="51">
        <v>0</v>
      </c>
      <c r="H42" s="51"/>
      <c r="I42" s="51">
        <v>33</v>
      </c>
      <c r="J42" s="51">
        <v>0</v>
      </c>
      <c r="K42" s="50">
        <v>6018</v>
      </c>
      <c r="L42" s="50">
        <v>15465</v>
      </c>
      <c r="M42" s="67">
        <v>0.38913676042677015</v>
      </c>
      <c r="N42" s="50">
        <v>6018</v>
      </c>
      <c r="O42" s="50">
        <v>6018</v>
      </c>
      <c r="P42" s="50">
        <v>6018</v>
      </c>
      <c r="Q42" s="53">
        <v>11766.886125000001</v>
      </c>
      <c r="R42" s="53">
        <v>13907.219249999998</v>
      </c>
    </row>
    <row r="43" spans="1:18">
      <c r="A43" s="34"/>
      <c r="B43" s="34"/>
      <c r="C43" s="34"/>
      <c r="D43" s="46">
        <v>3501140</v>
      </c>
      <c r="E43" s="46" t="s">
        <v>155</v>
      </c>
      <c r="F43" s="50">
        <v>12</v>
      </c>
      <c r="G43" s="51">
        <v>0</v>
      </c>
      <c r="H43" s="51"/>
      <c r="I43" s="51">
        <v>0</v>
      </c>
      <c r="J43" s="51">
        <v>0</v>
      </c>
      <c r="K43" s="50">
        <v>12</v>
      </c>
      <c r="L43" s="50">
        <v>46</v>
      </c>
      <c r="M43" s="67">
        <v>0.2608695652173913</v>
      </c>
      <c r="N43" s="50">
        <v>12</v>
      </c>
      <c r="O43" s="50">
        <v>12</v>
      </c>
      <c r="P43" s="50">
        <v>12</v>
      </c>
      <c r="Q43" s="53">
        <v>16.996950000000002</v>
      </c>
      <c r="R43" s="53">
        <v>17.160699999999999</v>
      </c>
    </row>
    <row r="44" spans="1:18">
      <c r="A44" s="34"/>
      <c r="B44" s="34"/>
      <c r="C44" s="34"/>
      <c r="D44" s="46">
        <v>3501170</v>
      </c>
      <c r="E44" s="46" t="s">
        <v>156</v>
      </c>
      <c r="F44" s="50">
        <v>1677</v>
      </c>
      <c r="G44" s="51">
        <v>0</v>
      </c>
      <c r="H44" s="51"/>
      <c r="I44" s="51">
        <v>25</v>
      </c>
      <c r="J44" s="51">
        <v>0</v>
      </c>
      <c r="K44" s="50">
        <v>1702</v>
      </c>
      <c r="L44" s="50">
        <v>4701</v>
      </c>
      <c r="M44" s="67">
        <v>0.36205062752605827</v>
      </c>
      <c r="N44" s="50">
        <v>1702</v>
      </c>
      <c r="O44" s="50">
        <v>1702</v>
      </c>
      <c r="P44" s="50">
        <v>1702</v>
      </c>
      <c r="Q44" s="53">
        <v>3139.2786249999999</v>
      </c>
      <c r="R44" s="53">
        <v>3606.9730500000001</v>
      </c>
    </row>
    <row r="45" spans="1:18">
      <c r="A45" s="34"/>
      <c r="B45" s="34"/>
      <c r="C45" s="34"/>
      <c r="D45" s="46">
        <v>3501200</v>
      </c>
      <c r="E45" s="46" t="s">
        <v>157</v>
      </c>
      <c r="F45" s="50">
        <v>104</v>
      </c>
      <c r="G45" s="51">
        <v>0</v>
      </c>
      <c r="H45" s="51"/>
      <c r="I45" s="51">
        <v>1</v>
      </c>
      <c r="J45" s="51">
        <v>0</v>
      </c>
      <c r="K45" s="50">
        <v>105</v>
      </c>
      <c r="L45" s="50">
        <v>532</v>
      </c>
      <c r="M45" s="67">
        <v>0.19736842105263158</v>
      </c>
      <c r="N45" s="50">
        <v>105</v>
      </c>
      <c r="O45" s="50">
        <v>105</v>
      </c>
      <c r="P45" s="50">
        <v>105</v>
      </c>
      <c r="Q45" s="53">
        <v>121.58580000000001</v>
      </c>
      <c r="R45" s="53">
        <v>116.05719999999999</v>
      </c>
    </row>
    <row r="46" spans="1:18">
      <c r="A46" s="34"/>
      <c r="B46" s="34"/>
      <c r="C46" s="34"/>
      <c r="D46" s="46">
        <v>3501230</v>
      </c>
      <c r="E46" s="46" t="s">
        <v>158</v>
      </c>
      <c r="F46" s="50">
        <v>608</v>
      </c>
      <c r="G46" s="51">
        <v>0</v>
      </c>
      <c r="H46" s="51"/>
      <c r="I46" s="51">
        <v>5</v>
      </c>
      <c r="J46" s="51">
        <v>0</v>
      </c>
      <c r="K46" s="50">
        <v>613</v>
      </c>
      <c r="L46" s="50">
        <v>1387</v>
      </c>
      <c r="M46" s="67">
        <v>0.44196106705118959</v>
      </c>
      <c r="N46" s="50">
        <v>613</v>
      </c>
      <c r="O46" s="50">
        <v>613</v>
      </c>
      <c r="P46" s="50">
        <v>613</v>
      </c>
      <c r="Q46" s="53">
        <v>1348.3987749999999</v>
      </c>
      <c r="R46" s="53">
        <v>1686.8921499999999</v>
      </c>
    </row>
    <row r="47" spans="1:18">
      <c r="A47" s="34"/>
      <c r="B47" s="34"/>
      <c r="C47" s="34"/>
      <c r="D47" s="46">
        <v>3501260</v>
      </c>
      <c r="E47" s="46" t="s">
        <v>159</v>
      </c>
      <c r="F47" s="50">
        <v>1771</v>
      </c>
      <c r="G47" s="51">
        <v>21</v>
      </c>
      <c r="H47" s="51"/>
      <c r="I47" s="51">
        <v>41</v>
      </c>
      <c r="J47" s="51">
        <v>0</v>
      </c>
      <c r="K47" s="50">
        <v>1833</v>
      </c>
      <c r="L47" s="50">
        <v>10229</v>
      </c>
      <c r="M47" s="67">
        <v>0.1791964023853749</v>
      </c>
      <c r="N47" s="50">
        <v>1833</v>
      </c>
      <c r="O47" s="50">
        <v>1833</v>
      </c>
      <c r="P47" s="50">
        <v>1833</v>
      </c>
      <c r="Q47" s="53">
        <v>2404</v>
      </c>
      <c r="R47" s="53">
        <v>2404</v>
      </c>
    </row>
    <row r="48" spans="1:18">
      <c r="A48" s="34"/>
      <c r="B48" s="34"/>
      <c r="C48" s="34"/>
      <c r="D48" s="46">
        <v>3501290</v>
      </c>
      <c r="E48" s="46" t="s">
        <v>160</v>
      </c>
      <c r="F48" s="50">
        <v>39</v>
      </c>
      <c r="G48" s="51">
        <v>0</v>
      </c>
      <c r="H48" s="51"/>
      <c r="I48" s="51">
        <v>1</v>
      </c>
      <c r="J48" s="51">
        <v>0</v>
      </c>
      <c r="K48" s="50">
        <v>40</v>
      </c>
      <c r="L48" s="50">
        <v>164</v>
      </c>
      <c r="M48" s="67">
        <v>0.24390243902439024</v>
      </c>
      <c r="N48" s="50">
        <v>40</v>
      </c>
      <c r="O48" s="50">
        <v>40</v>
      </c>
      <c r="P48" s="50">
        <v>40</v>
      </c>
      <c r="Q48" s="53">
        <v>53.641300000000001</v>
      </c>
      <c r="R48" s="53">
        <v>52.833799999999997</v>
      </c>
    </row>
    <row r="49" spans="1:18">
      <c r="A49" s="34"/>
      <c r="B49" s="34"/>
      <c r="C49" s="34"/>
      <c r="D49" s="46">
        <v>3501320</v>
      </c>
      <c r="E49" s="46" t="s">
        <v>161</v>
      </c>
      <c r="F49" s="50">
        <v>9</v>
      </c>
      <c r="G49" s="51">
        <v>0</v>
      </c>
      <c r="H49" s="51"/>
      <c r="I49" s="51">
        <v>0</v>
      </c>
      <c r="J49" s="51">
        <v>0</v>
      </c>
      <c r="K49" s="50">
        <v>9</v>
      </c>
      <c r="L49" s="50">
        <v>32</v>
      </c>
      <c r="M49" s="67">
        <v>0.28125</v>
      </c>
      <c r="N49" s="50">
        <v>0</v>
      </c>
      <c r="O49" s="50">
        <v>0</v>
      </c>
      <c r="P49" s="50">
        <v>0</v>
      </c>
      <c r="Q49" s="53">
        <v>0</v>
      </c>
      <c r="R49" s="53">
        <v>0</v>
      </c>
    </row>
    <row r="50" spans="1:18">
      <c r="A50" s="34"/>
      <c r="B50" s="34"/>
      <c r="C50" s="34"/>
      <c r="D50" s="46">
        <v>3501350</v>
      </c>
      <c r="E50" s="46" t="s">
        <v>162</v>
      </c>
      <c r="F50" s="50">
        <v>29</v>
      </c>
      <c r="G50" s="51">
        <v>0</v>
      </c>
      <c r="H50" s="51"/>
      <c r="I50" s="51">
        <v>1</v>
      </c>
      <c r="J50" s="51">
        <v>0</v>
      </c>
      <c r="K50" s="50">
        <v>30</v>
      </c>
      <c r="L50" s="50">
        <v>480</v>
      </c>
      <c r="M50" s="67">
        <v>6.25E-2</v>
      </c>
      <c r="N50" s="50">
        <v>30</v>
      </c>
      <c r="O50" s="50">
        <v>0</v>
      </c>
      <c r="P50" s="50">
        <v>30</v>
      </c>
      <c r="Q50" s="53">
        <v>30</v>
      </c>
      <c r="R50" s="53">
        <v>30</v>
      </c>
    </row>
    <row r="51" spans="1:18">
      <c r="A51" s="34"/>
      <c r="B51" s="34"/>
      <c r="C51" s="34"/>
      <c r="D51" s="46">
        <v>3501380</v>
      </c>
      <c r="E51" s="46" t="s">
        <v>163</v>
      </c>
      <c r="F51" s="50">
        <v>127</v>
      </c>
      <c r="G51" s="51">
        <v>0</v>
      </c>
      <c r="H51" s="51"/>
      <c r="I51" s="51">
        <v>3</v>
      </c>
      <c r="J51" s="51">
        <v>0</v>
      </c>
      <c r="K51" s="50">
        <v>130</v>
      </c>
      <c r="L51" s="50">
        <v>235</v>
      </c>
      <c r="M51" s="67">
        <v>0.55319148936170215</v>
      </c>
      <c r="N51" s="50">
        <v>130</v>
      </c>
      <c r="O51" s="50">
        <v>130</v>
      </c>
      <c r="P51" s="50">
        <v>130</v>
      </c>
      <c r="Q51" s="53">
        <v>333.01637500000004</v>
      </c>
      <c r="R51" s="53">
        <v>442.64575000000002</v>
      </c>
    </row>
    <row r="52" spans="1:18">
      <c r="A52" s="34"/>
      <c r="B52" s="34"/>
      <c r="C52" s="34"/>
      <c r="D52" s="46">
        <v>3501410</v>
      </c>
      <c r="E52" s="46" t="s">
        <v>164</v>
      </c>
      <c r="F52" s="50">
        <v>149</v>
      </c>
      <c r="G52" s="51">
        <v>0</v>
      </c>
      <c r="H52" s="51"/>
      <c r="I52" s="51">
        <v>2</v>
      </c>
      <c r="J52" s="51">
        <v>0</v>
      </c>
      <c r="K52" s="50">
        <v>151</v>
      </c>
      <c r="L52" s="50">
        <v>815</v>
      </c>
      <c r="M52" s="67">
        <v>0.18527607361963191</v>
      </c>
      <c r="N52" s="50">
        <v>151</v>
      </c>
      <c r="O52" s="50">
        <v>151</v>
      </c>
      <c r="P52" s="50">
        <v>151</v>
      </c>
      <c r="Q52" s="53">
        <v>169.01725000000002</v>
      </c>
      <c r="R52" s="53">
        <v>163.01150000000001</v>
      </c>
    </row>
    <row r="53" spans="1:18">
      <c r="A53" s="34"/>
      <c r="B53" s="34"/>
      <c r="C53" s="34"/>
      <c r="D53" s="46">
        <v>3501470</v>
      </c>
      <c r="E53" s="46" t="s">
        <v>165</v>
      </c>
      <c r="F53" s="50">
        <v>30</v>
      </c>
      <c r="G53" s="51">
        <v>0</v>
      </c>
      <c r="H53" s="51"/>
      <c r="I53" s="51">
        <v>0</v>
      </c>
      <c r="J53" s="51">
        <v>0</v>
      </c>
      <c r="K53" s="50">
        <v>30</v>
      </c>
      <c r="L53" s="50">
        <v>159</v>
      </c>
      <c r="M53" s="67">
        <v>0.18867924528301888</v>
      </c>
      <c r="N53" s="50">
        <v>30</v>
      </c>
      <c r="O53" s="50">
        <v>30</v>
      </c>
      <c r="P53" s="50">
        <v>30</v>
      </c>
      <c r="Q53" s="53">
        <v>33.920850000000002</v>
      </c>
      <c r="R53" s="53">
        <v>32.613900000000001</v>
      </c>
    </row>
    <row r="54" spans="1:18">
      <c r="A54" s="34"/>
      <c r="B54" s="34"/>
      <c r="C54" s="34"/>
      <c r="D54" s="46">
        <v>3501500</v>
      </c>
      <c r="E54" s="46" t="s">
        <v>166</v>
      </c>
      <c r="F54" s="50">
        <v>7839</v>
      </c>
      <c r="G54" s="51">
        <v>20</v>
      </c>
      <c r="H54" s="51"/>
      <c r="I54" s="51">
        <v>65</v>
      </c>
      <c r="J54" s="51">
        <v>0</v>
      </c>
      <c r="K54" s="50">
        <v>7924</v>
      </c>
      <c r="L54" s="50">
        <v>24867</v>
      </c>
      <c r="M54" s="67">
        <v>0.3186552459082318</v>
      </c>
      <c r="N54" s="50">
        <v>7924</v>
      </c>
      <c r="O54" s="50">
        <v>7924</v>
      </c>
      <c r="P54" s="50">
        <v>7924</v>
      </c>
      <c r="Q54" s="53">
        <v>14408</v>
      </c>
      <c r="R54" s="53">
        <v>15869.125</v>
      </c>
    </row>
    <row r="55" spans="1:18">
      <c r="A55" s="34"/>
      <c r="B55" s="34"/>
      <c r="C55" s="34"/>
      <c r="D55" s="46">
        <v>3501530</v>
      </c>
      <c r="E55" s="46" t="s">
        <v>167</v>
      </c>
      <c r="F55" s="50">
        <v>529</v>
      </c>
      <c r="G55" s="51">
        <v>0</v>
      </c>
      <c r="H55" s="51"/>
      <c r="I55" s="51">
        <v>6</v>
      </c>
      <c r="J55" s="51">
        <v>0</v>
      </c>
      <c r="K55" s="50">
        <v>535</v>
      </c>
      <c r="L55" s="50">
        <v>1797</v>
      </c>
      <c r="M55" s="67">
        <v>0.29771841958820255</v>
      </c>
      <c r="N55" s="50">
        <v>535</v>
      </c>
      <c r="O55" s="50">
        <v>535</v>
      </c>
      <c r="P55" s="50">
        <v>535</v>
      </c>
      <c r="Q55" s="53">
        <v>829.53302499999995</v>
      </c>
      <c r="R55" s="53">
        <v>869.03864999999996</v>
      </c>
    </row>
    <row r="56" spans="1:18">
      <c r="A56" s="34"/>
      <c r="B56" s="34"/>
      <c r="C56" s="34"/>
      <c r="D56" s="46">
        <v>3501590</v>
      </c>
      <c r="E56" s="46" t="s">
        <v>168</v>
      </c>
      <c r="F56" s="50">
        <v>38</v>
      </c>
      <c r="G56" s="51">
        <v>0</v>
      </c>
      <c r="H56" s="51"/>
      <c r="I56" s="51">
        <v>1</v>
      </c>
      <c r="J56" s="51">
        <v>0</v>
      </c>
      <c r="K56" s="50">
        <v>39</v>
      </c>
      <c r="L56" s="50">
        <v>156</v>
      </c>
      <c r="M56" s="67">
        <v>0.25</v>
      </c>
      <c r="N56" s="50">
        <v>39</v>
      </c>
      <c r="O56" s="50">
        <v>39</v>
      </c>
      <c r="P56" s="50">
        <v>39</v>
      </c>
      <c r="Q56" s="53">
        <v>53.402699999999996</v>
      </c>
      <c r="R56" s="53">
        <v>53.110199999999999</v>
      </c>
    </row>
    <row r="57" spans="1:18">
      <c r="A57" s="34"/>
      <c r="B57" s="34"/>
      <c r="C57" s="34"/>
      <c r="D57" s="46">
        <v>3501620</v>
      </c>
      <c r="E57" s="46" t="s">
        <v>169</v>
      </c>
      <c r="F57" s="50">
        <v>191</v>
      </c>
      <c r="G57" s="51">
        <v>0</v>
      </c>
      <c r="H57" s="51"/>
      <c r="I57" s="51">
        <v>2</v>
      </c>
      <c r="J57" s="51">
        <v>0</v>
      </c>
      <c r="K57" s="50">
        <v>193</v>
      </c>
      <c r="L57" s="50">
        <v>555</v>
      </c>
      <c r="M57" s="67">
        <v>0.34774774774774775</v>
      </c>
      <c r="N57" s="50">
        <v>193</v>
      </c>
      <c r="O57" s="50">
        <v>193</v>
      </c>
      <c r="P57" s="50">
        <v>193</v>
      </c>
      <c r="Q57" s="53">
        <v>344.82437499999997</v>
      </c>
      <c r="R57" s="53">
        <v>390.11775000000006</v>
      </c>
    </row>
    <row r="58" spans="1:18">
      <c r="A58" s="34"/>
      <c r="B58" s="34"/>
      <c r="C58" s="34"/>
      <c r="D58" s="46">
        <v>3501650</v>
      </c>
      <c r="E58" s="46" t="s">
        <v>170</v>
      </c>
      <c r="F58" s="50">
        <v>109</v>
      </c>
      <c r="G58" s="51">
        <v>0</v>
      </c>
      <c r="H58" s="51"/>
      <c r="I58" s="51">
        <v>7</v>
      </c>
      <c r="J58" s="51">
        <v>0</v>
      </c>
      <c r="K58" s="50">
        <v>116</v>
      </c>
      <c r="L58" s="50">
        <v>3110</v>
      </c>
      <c r="M58" s="67">
        <v>3.729903536977492E-2</v>
      </c>
      <c r="N58" s="50">
        <v>116</v>
      </c>
      <c r="O58" s="50">
        <v>0</v>
      </c>
      <c r="P58" s="50">
        <v>0</v>
      </c>
      <c r="Q58" s="53">
        <v>0</v>
      </c>
      <c r="R58" s="53">
        <v>0</v>
      </c>
    </row>
    <row r="59" spans="1:18">
      <c r="A59" s="34"/>
      <c r="B59" s="34"/>
      <c r="C59" s="34"/>
      <c r="D59" s="46">
        <v>3501680</v>
      </c>
      <c r="E59" s="46" t="s">
        <v>171</v>
      </c>
      <c r="F59" s="50">
        <v>2004</v>
      </c>
      <c r="G59" s="51">
        <v>0</v>
      </c>
      <c r="H59" s="51"/>
      <c r="I59" s="51">
        <v>43</v>
      </c>
      <c r="J59" s="51">
        <v>0</v>
      </c>
      <c r="K59" s="50">
        <v>2047</v>
      </c>
      <c r="L59" s="50">
        <v>8967</v>
      </c>
      <c r="M59" s="67">
        <v>0.22828147652503625</v>
      </c>
      <c r="N59" s="50">
        <v>2047</v>
      </c>
      <c r="O59" s="50">
        <v>2047</v>
      </c>
      <c r="P59" s="50">
        <v>2047</v>
      </c>
      <c r="Q59" s="53">
        <v>2725</v>
      </c>
      <c r="R59" s="53">
        <v>2725</v>
      </c>
    </row>
    <row r="60" spans="1:18">
      <c r="A60" s="34"/>
      <c r="B60" s="34"/>
      <c r="C60" s="34"/>
      <c r="D60" s="46">
        <v>3501710</v>
      </c>
      <c r="E60" s="46" t="s">
        <v>172</v>
      </c>
      <c r="F60" s="50">
        <v>111</v>
      </c>
      <c r="G60" s="51">
        <v>0</v>
      </c>
      <c r="H60" s="51"/>
      <c r="I60" s="51">
        <v>2</v>
      </c>
      <c r="J60" s="51">
        <v>0</v>
      </c>
      <c r="K60" s="50">
        <v>113</v>
      </c>
      <c r="L60" s="50">
        <v>471</v>
      </c>
      <c r="M60" s="67">
        <v>0.23991507430997877</v>
      </c>
      <c r="N60" s="50">
        <v>113</v>
      </c>
      <c r="O60" s="50">
        <v>113</v>
      </c>
      <c r="P60" s="50">
        <v>113</v>
      </c>
      <c r="Q60" s="53">
        <v>149.36007499999999</v>
      </c>
      <c r="R60" s="53">
        <v>146.10194999999999</v>
      </c>
    </row>
    <row r="61" spans="1:18">
      <c r="A61" s="34"/>
      <c r="B61" s="34"/>
      <c r="C61" s="34"/>
      <c r="D61" s="46">
        <v>3501740</v>
      </c>
      <c r="E61" s="46" t="s">
        <v>173</v>
      </c>
      <c r="F61" s="50">
        <v>612</v>
      </c>
      <c r="G61" s="51">
        <v>0</v>
      </c>
      <c r="H61" s="51"/>
      <c r="I61" s="51">
        <v>15</v>
      </c>
      <c r="J61" s="51">
        <v>0</v>
      </c>
      <c r="K61" s="50">
        <v>627</v>
      </c>
      <c r="L61" s="50">
        <v>3737</v>
      </c>
      <c r="M61" s="67">
        <v>0.16778164302916779</v>
      </c>
      <c r="N61" s="50">
        <v>627</v>
      </c>
      <c r="O61" s="50">
        <v>627</v>
      </c>
      <c r="P61" s="50">
        <v>627</v>
      </c>
      <c r="Q61" s="53">
        <v>660.58155000000011</v>
      </c>
      <c r="R61" s="53">
        <v>649.38770000000011</v>
      </c>
    </row>
    <row r="62" spans="1:18">
      <c r="A62" s="34"/>
      <c r="B62" s="34"/>
      <c r="C62" s="34"/>
      <c r="D62" s="46">
        <v>3501770</v>
      </c>
      <c r="E62" s="46" t="s">
        <v>174</v>
      </c>
      <c r="F62" s="50">
        <v>125</v>
      </c>
      <c r="G62" s="51">
        <v>0</v>
      </c>
      <c r="H62" s="51"/>
      <c r="I62" s="51">
        <v>2</v>
      </c>
      <c r="J62" s="51">
        <v>0</v>
      </c>
      <c r="K62" s="50">
        <v>127</v>
      </c>
      <c r="L62" s="50">
        <v>626</v>
      </c>
      <c r="M62" s="67">
        <v>0.20287539936102236</v>
      </c>
      <c r="N62" s="50">
        <v>127</v>
      </c>
      <c r="O62" s="50">
        <v>127</v>
      </c>
      <c r="P62" s="50">
        <v>127</v>
      </c>
      <c r="Q62" s="53">
        <v>149.10189999999997</v>
      </c>
      <c r="R62" s="53">
        <v>141.73459999999997</v>
      </c>
    </row>
    <row r="63" spans="1:18">
      <c r="A63" s="34"/>
      <c r="B63" s="34"/>
      <c r="C63" s="34"/>
      <c r="D63" s="46">
        <v>3501800</v>
      </c>
      <c r="E63" s="46" t="s">
        <v>175</v>
      </c>
      <c r="F63" s="50">
        <v>26</v>
      </c>
      <c r="G63" s="51">
        <v>0</v>
      </c>
      <c r="H63" s="51"/>
      <c r="I63" s="51">
        <v>0</v>
      </c>
      <c r="J63" s="51">
        <v>0</v>
      </c>
      <c r="K63" s="50">
        <v>26</v>
      </c>
      <c r="L63" s="50">
        <v>65</v>
      </c>
      <c r="M63" s="67">
        <v>0.4</v>
      </c>
      <c r="N63" s="50">
        <v>26</v>
      </c>
      <c r="O63" s="50">
        <v>26</v>
      </c>
      <c r="P63" s="50">
        <v>26</v>
      </c>
      <c r="Q63" s="53">
        <v>52.28112500000001</v>
      </c>
      <c r="R63" s="53">
        <v>62.689250000000015</v>
      </c>
    </row>
    <row r="64" spans="1:18">
      <c r="A64" s="34"/>
      <c r="B64" s="34"/>
      <c r="C64" s="34"/>
      <c r="D64" s="46">
        <v>3501830</v>
      </c>
      <c r="E64" s="46" t="s">
        <v>176</v>
      </c>
      <c r="F64" s="50">
        <v>39</v>
      </c>
      <c r="G64" s="51">
        <v>0</v>
      </c>
      <c r="H64" s="51"/>
      <c r="I64" s="51">
        <v>0</v>
      </c>
      <c r="J64" s="51">
        <v>0</v>
      </c>
      <c r="K64" s="50">
        <v>39</v>
      </c>
      <c r="L64" s="50">
        <v>184</v>
      </c>
      <c r="M64" s="67">
        <v>0.21195652173913043</v>
      </c>
      <c r="N64" s="50">
        <v>39</v>
      </c>
      <c r="O64" s="50">
        <v>39</v>
      </c>
      <c r="P64" s="50">
        <v>39</v>
      </c>
      <c r="Q64" s="53">
        <v>46.749600000000001</v>
      </c>
      <c r="R64" s="53">
        <v>44.166399999999996</v>
      </c>
    </row>
    <row r="65" spans="1:18">
      <c r="A65" s="34"/>
      <c r="B65" s="34"/>
      <c r="C65" s="34"/>
      <c r="D65" s="46">
        <v>3501980</v>
      </c>
      <c r="E65" s="46" t="s">
        <v>177</v>
      </c>
      <c r="F65" s="50">
        <v>132</v>
      </c>
      <c r="G65" s="51">
        <v>0</v>
      </c>
      <c r="H65" s="51"/>
      <c r="I65" s="51">
        <v>2</v>
      </c>
      <c r="J65" s="51">
        <v>0</v>
      </c>
      <c r="K65" s="50">
        <v>134</v>
      </c>
      <c r="L65" s="50">
        <v>333</v>
      </c>
      <c r="M65" s="67">
        <v>0.40240240240240238</v>
      </c>
      <c r="N65" s="50">
        <v>134</v>
      </c>
      <c r="O65" s="50">
        <v>134</v>
      </c>
      <c r="P65" s="50">
        <v>134</v>
      </c>
      <c r="Q65" s="53">
        <v>271.04022499999996</v>
      </c>
      <c r="R65" s="53">
        <v>325.96184999999997</v>
      </c>
    </row>
    <row r="66" spans="1:18">
      <c r="A66" s="34"/>
      <c r="B66" s="34"/>
      <c r="C66" s="34"/>
      <c r="D66" s="46">
        <v>3501860</v>
      </c>
      <c r="E66" s="46" t="s">
        <v>178</v>
      </c>
      <c r="F66" s="50">
        <v>128</v>
      </c>
      <c r="G66" s="51">
        <v>0</v>
      </c>
      <c r="H66" s="51"/>
      <c r="I66" s="51">
        <v>3</v>
      </c>
      <c r="J66" s="51">
        <v>0</v>
      </c>
      <c r="K66" s="50">
        <v>131</v>
      </c>
      <c r="L66" s="50">
        <v>554</v>
      </c>
      <c r="M66" s="67">
        <v>0.23646209386281589</v>
      </c>
      <c r="N66" s="50">
        <v>131</v>
      </c>
      <c r="O66" s="50">
        <v>131</v>
      </c>
      <c r="P66" s="50">
        <v>131</v>
      </c>
      <c r="Q66" s="53">
        <v>170.89804999999996</v>
      </c>
      <c r="R66" s="53">
        <v>166.10929999999996</v>
      </c>
    </row>
    <row r="67" spans="1:18">
      <c r="A67" s="34"/>
      <c r="B67" s="34"/>
      <c r="C67" s="34"/>
      <c r="D67" s="46">
        <v>3501890</v>
      </c>
      <c r="E67" s="46" t="s">
        <v>179</v>
      </c>
      <c r="F67" s="50">
        <v>712</v>
      </c>
      <c r="G67" s="51">
        <v>0</v>
      </c>
      <c r="H67" s="51"/>
      <c r="I67" s="51">
        <v>10</v>
      </c>
      <c r="J67" s="51">
        <v>0</v>
      </c>
      <c r="K67" s="50">
        <v>722</v>
      </c>
      <c r="L67" s="50">
        <v>3987</v>
      </c>
      <c r="M67" s="67">
        <v>0.18108853774767997</v>
      </c>
      <c r="N67" s="50">
        <v>722</v>
      </c>
      <c r="O67" s="50">
        <v>722</v>
      </c>
      <c r="P67" s="50">
        <v>722</v>
      </c>
      <c r="Q67" s="53">
        <v>797.61905000000002</v>
      </c>
      <c r="R67" s="53">
        <v>772.41270000000009</v>
      </c>
    </row>
    <row r="68" spans="1:18">
      <c r="A68" s="34"/>
      <c r="B68" s="34"/>
      <c r="C68" s="34"/>
      <c r="D68" s="46">
        <v>3501920</v>
      </c>
      <c r="E68" s="46" t="s">
        <v>180</v>
      </c>
      <c r="F68" s="50">
        <v>2</v>
      </c>
      <c r="G68" s="51">
        <v>0</v>
      </c>
      <c r="H68" s="51"/>
      <c r="I68" s="51">
        <v>0</v>
      </c>
      <c r="J68" s="51">
        <v>0</v>
      </c>
      <c r="K68" s="50">
        <v>2</v>
      </c>
      <c r="L68" s="50">
        <v>31</v>
      </c>
      <c r="M68" s="67">
        <v>6.4516129032258063E-2</v>
      </c>
      <c r="N68" s="50">
        <v>0</v>
      </c>
      <c r="O68" s="50">
        <v>0</v>
      </c>
      <c r="P68" s="50">
        <v>0</v>
      </c>
      <c r="Q68" s="53">
        <v>0</v>
      </c>
      <c r="R68" s="53">
        <v>0</v>
      </c>
    </row>
    <row r="69" spans="1:18">
      <c r="A69" s="34"/>
      <c r="B69" s="34"/>
      <c r="C69" s="34"/>
      <c r="D69" s="46">
        <v>3501950</v>
      </c>
      <c r="E69" s="46" t="s">
        <v>181</v>
      </c>
      <c r="F69" s="50">
        <v>104</v>
      </c>
      <c r="G69" s="51">
        <v>0</v>
      </c>
      <c r="H69" s="51"/>
      <c r="I69" s="51">
        <v>2</v>
      </c>
      <c r="J69" s="51">
        <v>0</v>
      </c>
      <c r="K69" s="50">
        <v>106</v>
      </c>
      <c r="L69" s="50">
        <v>267</v>
      </c>
      <c r="M69" s="67">
        <v>0.39700374531835209</v>
      </c>
      <c r="N69" s="50">
        <v>106</v>
      </c>
      <c r="O69" s="50">
        <v>106</v>
      </c>
      <c r="P69" s="50">
        <v>106</v>
      </c>
      <c r="Q69" s="53">
        <v>211.55477500000003</v>
      </c>
      <c r="R69" s="53">
        <v>252.70815000000005</v>
      </c>
    </row>
    <row r="70" spans="1:18">
      <c r="A70" s="34"/>
      <c r="B70" s="34"/>
      <c r="C70" s="34"/>
      <c r="D70" s="46">
        <v>3502010</v>
      </c>
      <c r="E70" s="46" t="s">
        <v>182</v>
      </c>
      <c r="F70" s="50">
        <v>184</v>
      </c>
      <c r="G70" s="51">
        <v>0</v>
      </c>
      <c r="H70" s="51"/>
      <c r="I70" s="51">
        <v>2</v>
      </c>
      <c r="J70" s="51">
        <v>0</v>
      </c>
      <c r="K70" s="50">
        <v>186</v>
      </c>
      <c r="L70" s="50">
        <v>718</v>
      </c>
      <c r="M70" s="67">
        <v>0.25905292479108633</v>
      </c>
      <c r="N70" s="50">
        <v>186</v>
      </c>
      <c r="O70" s="50">
        <v>186</v>
      </c>
      <c r="P70" s="50">
        <v>186</v>
      </c>
      <c r="Q70" s="53">
        <v>262.03934999999996</v>
      </c>
      <c r="R70" s="53">
        <v>263.94309999999996</v>
      </c>
    </row>
    <row r="71" spans="1:18">
      <c r="A71" s="34"/>
      <c r="B71" s="34"/>
      <c r="C71" s="34"/>
      <c r="D71" s="46">
        <v>3502040</v>
      </c>
      <c r="E71" s="46" t="s">
        <v>218</v>
      </c>
      <c r="F71" s="50">
        <v>189</v>
      </c>
      <c r="G71" s="51">
        <v>0</v>
      </c>
      <c r="H71" s="51"/>
      <c r="I71" s="51">
        <v>4</v>
      </c>
      <c r="J71" s="51">
        <v>0</v>
      </c>
      <c r="K71" s="50">
        <v>193</v>
      </c>
      <c r="L71" s="50">
        <v>503</v>
      </c>
      <c r="M71" s="67">
        <v>0.38369781312127238</v>
      </c>
      <c r="N71" s="50">
        <v>193</v>
      </c>
      <c r="O71" s="50">
        <v>193</v>
      </c>
      <c r="P71" s="50">
        <v>193</v>
      </c>
      <c r="Q71" s="53">
        <v>371.77547500000009</v>
      </c>
      <c r="R71" s="53">
        <v>435.91835000000009</v>
      </c>
    </row>
    <row r="72" spans="1:18">
      <c r="A72" s="34"/>
      <c r="B72" s="34"/>
      <c r="C72" s="34"/>
      <c r="D72" s="46">
        <v>3502070</v>
      </c>
      <c r="E72" s="46" t="s">
        <v>184</v>
      </c>
      <c r="F72" s="50">
        <v>305</v>
      </c>
      <c r="G72" s="51">
        <v>0</v>
      </c>
      <c r="H72" s="51"/>
      <c r="I72" s="51">
        <v>3</v>
      </c>
      <c r="J72" s="51">
        <v>0</v>
      </c>
      <c r="K72" s="50">
        <v>308</v>
      </c>
      <c r="L72" s="50">
        <v>1772</v>
      </c>
      <c r="M72" s="67">
        <v>0.17381489841986456</v>
      </c>
      <c r="N72" s="50">
        <v>308</v>
      </c>
      <c r="O72" s="50">
        <v>308</v>
      </c>
      <c r="P72" s="50">
        <v>308</v>
      </c>
      <c r="Q72" s="53">
        <v>331.94179999999989</v>
      </c>
      <c r="R72" s="53">
        <v>323.96119999999991</v>
      </c>
    </row>
    <row r="73" spans="1:18">
      <c r="A73" s="34"/>
      <c r="B73" s="34"/>
      <c r="C73" s="34"/>
      <c r="D73" s="46">
        <v>3502100</v>
      </c>
      <c r="E73" s="46" t="s">
        <v>185</v>
      </c>
      <c r="F73" s="50">
        <v>786</v>
      </c>
      <c r="G73" s="51">
        <v>57</v>
      </c>
      <c r="H73" s="51"/>
      <c r="I73" s="51">
        <v>21</v>
      </c>
      <c r="J73" s="51">
        <v>0</v>
      </c>
      <c r="K73" s="50">
        <v>864</v>
      </c>
      <c r="L73" s="50">
        <v>2865</v>
      </c>
      <c r="M73" s="67">
        <v>0.30157068062827225</v>
      </c>
      <c r="N73" s="50">
        <v>864</v>
      </c>
      <c r="O73" s="50">
        <v>864</v>
      </c>
      <c r="P73" s="50">
        <v>864</v>
      </c>
      <c r="Q73" s="53">
        <v>1350.136125</v>
      </c>
      <c r="R73" s="53">
        <v>1418.6392500000002</v>
      </c>
    </row>
    <row r="74" spans="1:18">
      <c r="A74" s="34"/>
      <c r="B74" s="34"/>
      <c r="C74" s="34"/>
      <c r="D74" s="46">
        <v>3502130</v>
      </c>
      <c r="E74" s="46" t="s">
        <v>186</v>
      </c>
      <c r="F74" s="50">
        <v>97</v>
      </c>
      <c r="G74" s="51">
        <v>0</v>
      </c>
      <c r="H74" s="51"/>
      <c r="I74" s="51">
        <v>1</v>
      </c>
      <c r="J74" s="51">
        <v>0</v>
      </c>
      <c r="K74" s="50">
        <v>98</v>
      </c>
      <c r="L74" s="50">
        <v>168</v>
      </c>
      <c r="M74" s="67">
        <v>0.58333333333333337</v>
      </c>
      <c r="N74" s="50">
        <v>98</v>
      </c>
      <c r="O74" s="50">
        <v>98</v>
      </c>
      <c r="P74" s="50">
        <v>98</v>
      </c>
      <c r="Q74" s="53">
        <v>258.32660000000004</v>
      </c>
      <c r="R74" s="53">
        <v>346.82760000000007</v>
      </c>
    </row>
    <row r="75" spans="1:18">
      <c r="A75" s="34"/>
      <c r="B75" s="34"/>
      <c r="C75" s="34"/>
      <c r="D75" s="46">
        <v>3502160</v>
      </c>
      <c r="E75" s="46" t="s">
        <v>187</v>
      </c>
      <c r="F75" s="50">
        <v>182</v>
      </c>
      <c r="G75" s="51">
        <v>0</v>
      </c>
      <c r="H75" s="51"/>
      <c r="I75" s="51">
        <v>4</v>
      </c>
      <c r="J75" s="51">
        <v>0</v>
      </c>
      <c r="K75" s="50">
        <v>186</v>
      </c>
      <c r="L75" s="50">
        <v>534</v>
      </c>
      <c r="M75" s="67">
        <v>0.34831460674157305</v>
      </c>
      <c r="N75" s="50">
        <v>186</v>
      </c>
      <c r="O75" s="50">
        <v>186</v>
      </c>
      <c r="P75" s="50">
        <v>186</v>
      </c>
      <c r="Q75" s="53">
        <v>332.76075000000003</v>
      </c>
      <c r="R75" s="53">
        <v>376.71870000000001</v>
      </c>
    </row>
    <row r="76" spans="1:18">
      <c r="A76" s="34"/>
      <c r="B76" s="34"/>
      <c r="C76" s="34"/>
      <c r="D76" s="46">
        <v>3502190</v>
      </c>
      <c r="E76" s="46" t="s">
        <v>188</v>
      </c>
      <c r="F76" s="50">
        <v>279</v>
      </c>
      <c r="G76" s="51">
        <v>0</v>
      </c>
      <c r="H76" s="51"/>
      <c r="I76" s="51">
        <v>3</v>
      </c>
      <c r="J76" s="51">
        <v>0</v>
      </c>
      <c r="K76" s="50">
        <v>282</v>
      </c>
      <c r="L76" s="50">
        <v>1080</v>
      </c>
      <c r="M76" s="67">
        <v>0.26111111111111113</v>
      </c>
      <c r="N76" s="50">
        <v>282</v>
      </c>
      <c r="O76" s="50">
        <v>282</v>
      </c>
      <c r="P76" s="50">
        <v>282</v>
      </c>
      <c r="Q76" s="53">
        <v>399.71100000000001</v>
      </c>
      <c r="R76" s="53">
        <v>403.68600000000004</v>
      </c>
    </row>
    <row r="77" spans="1:18">
      <c r="A77" s="34"/>
      <c r="B77" s="34"/>
      <c r="C77" s="34"/>
      <c r="D77" s="46">
        <v>3502220</v>
      </c>
      <c r="E77" s="46" t="s">
        <v>189</v>
      </c>
      <c r="F77" s="50">
        <v>42</v>
      </c>
      <c r="G77" s="51">
        <v>0</v>
      </c>
      <c r="H77" s="51"/>
      <c r="I77" s="51">
        <v>0</v>
      </c>
      <c r="J77" s="51">
        <v>0</v>
      </c>
      <c r="K77" s="50">
        <v>42</v>
      </c>
      <c r="L77" s="50">
        <v>192</v>
      </c>
      <c r="M77" s="67">
        <v>0.21875</v>
      </c>
      <c r="N77" s="50">
        <v>42</v>
      </c>
      <c r="O77" s="50">
        <v>42</v>
      </c>
      <c r="P77" s="50">
        <v>42</v>
      </c>
      <c r="Q77" s="53">
        <v>51.064800000000005</v>
      </c>
      <c r="R77" s="53">
        <v>48.043199999999999</v>
      </c>
    </row>
    <row r="78" spans="1:18">
      <c r="A78" s="34"/>
      <c r="B78" s="34"/>
      <c r="C78" s="34"/>
      <c r="D78" s="46">
        <v>3500010</v>
      </c>
      <c r="E78" s="46" t="s">
        <v>190</v>
      </c>
      <c r="F78" s="50">
        <v>2109</v>
      </c>
      <c r="G78" s="51">
        <v>0</v>
      </c>
      <c r="H78" s="51"/>
      <c r="I78" s="51">
        <v>32</v>
      </c>
      <c r="J78" s="51">
        <v>0</v>
      </c>
      <c r="K78" s="50">
        <v>2141</v>
      </c>
      <c r="L78" s="50">
        <v>18596</v>
      </c>
      <c r="M78" s="67">
        <v>0.11513228651322865</v>
      </c>
      <c r="N78" s="50">
        <v>2141</v>
      </c>
      <c r="O78" s="50">
        <v>0</v>
      </c>
      <c r="P78" s="50">
        <v>2141</v>
      </c>
      <c r="Q78" s="53">
        <v>2866</v>
      </c>
      <c r="R78" s="53">
        <v>2866</v>
      </c>
    </row>
    <row r="79" spans="1:18">
      <c r="A79" s="34"/>
      <c r="B79" s="34"/>
      <c r="C79" s="34"/>
      <c r="D79" s="46">
        <v>3502250</v>
      </c>
      <c r="E79" s="46" t="s">
        <v>191</v>
      </c>
      <c r="F79" s="50">
        <v>3093</v>
      </c>
      <c r="G79" s="51">
        <v>14</v>
      </c>
      <c r="H79" s="51"/>
      <c r="I79" s="51">
        <v>44</v>
      </c>
      <c r="J79" s="51">
        <v>0</v>
      </c>
      <c r="K79" s="50">
        <v>3151</v>
      </c>
      <c r="L79" s="50">
        <v>11434</v>
      </c>
      <c r="M79" s="67">
        <v>0.27558159874059823</v>
      </c>
      <c r="N79" s="50">
        <v>3151</v>
      </c>
      <c r="O79" s="50">
        <v>3151</v>
      </c>
      <c r="P79" s="50">
        <v>3151</v>
      </c>
      <c r="Q79" s="53">
        <v>4825.5</v>
      </c>
      <c r="R79" s="53">
        <v>5047.75</v>
      </c>
    </row>
    <row r="80" spans="1:18">
      <c r="A80" s="34"/>
      <c r="B80" s="34"/>
      <c r="C80" s="34"/>
      <c r="D80" s="46">
        <v>3502280</v>
      </c>
      <c r="E80" s="46" t="s">
        <v>192</v>
      </c>
      <c r="F80" s="50">
        <v>14</v>
      </c>
      <c r="G80" s="51">
        <v>0</v>
      </c>
      <c r="H80" s="51"/>
      <c r="I80" s="51">
        <v>0</v>
      </c>
      <c r="J80" s="51">
        <v>0</v>
      </c>
      <c r="K80" s="50">
        <v>14</v>
      </c>
      <c r="L80" s="50">
        <v>47</v>
      </c>
      <c r="M80" s="67">
        <v>0.2978723404255319</v>
      </c>
      <c r="N80" s="50">
        <v>14</v>
      </c>
      <c r="O80" s="50">
        <v>14</v>
      </c>
      <c r="P80" s="50">
        <v>14</v>
      </c>
      <c r="Q80" s="53">
        <v>21.714275000000001</v>
      </c>
      <c r="R80" s="53">
        <v>22.751149999999999</v>
      </c>
    </row>
    <row r="81" spans="1:18">
      <c r="A81" s="34"/>
      <c r="B81" s="34"/>
      <c r="C81" s="34"/>
      <c r="D81" s="46">
        <v>3502310</v>
      </c>
      <c r="E81" s="46" t="s">
        <v>193</v>
      </c>
      <c r="F81" s="50">
        <v>437</v>
      </c>
      <c r="G81" s="51">
        <v>0</v>
      </c>
      <c r="H81" s="51"/>
      <c r="I81" s="51">
        <v>8</v>
      </c>
      <c r="J81" s="51">
        <v>0</v>
      </c>
      <c r="K81" s="50">
        <v>445</v>
      </c>
      <c r="L81" s="50">
        <v>1732</v>
      </c>
      <c r="M81" s="67">
        <v>0.25692840646651272</v>
      </c>
      <c r="N81" s="50">
        <v>445</v>
      </c>
      <c r="O81" s="50">
        <v>445</v>
      </c>
      <c r="P81" s="50">
        <v>445</v>
      </c>
      <c r="Q81" s="53">
        <v>622.90690000000006</v>
      </c>
      <c r="R81" s="53">
        <v>625.65940000000012</v>
      </c>
    </row>
    <row r="82" spans="1:18">
      <c r="A82" s="34"/>
      <c r="B82" s="34"/>
      <c r="C82" s="34"/>
      <c r="D82" s="46">
        <v>3502340</v>
      </c>
      <c r="E82" s="46" t="s">
        <v>194</v>
      </c>
      <c r="F82" s="50">
        <v>25</v>
      </c>
      <c r="G82" s="51">
        <v>0</v>
      </c>
      <c r="H82" s="51"/>
      <c r="I82" s="51">
        <v>0</v>
      </c>
      <c r="J82" s="51">
        <v>0</v>
      </c>
      <c r="K82" s="50">
        <v>25</v>
      </c>
      <c r="L82" s="50">
        <v>80</v>
      </c>
      <c r="M82" s="67">
        <v>0.3125</v>
      </c>
      <c r="N82" s="50">
        <v>25</v>
      </c>
      <c r="O82" s="50">
        <v>25</v>
      </c>
      <c r="P82" s="50">
        <v>25</v>
      </c>
      <c r="Q82" s="53">
        <v>40.540000000000006</v>
      </c>
      <c r="R82" s="53">
        <v>43.544000000000011</v>
      </c>
    </row>
    <row r="83" spans="1:18">
      <c r="A83" s="34"/>
      <c r="B83" s="34"/>
      <c r="C83" s="34"/>
      <c r="D83" s="46">
        <v>3502370</v>
      </c>
      <c r="E83" s="46" t="s">
        <v>195</v>
      </c>
      <c r="F83" s="50">
        <v>2926</v>
      </c>
      <c r="G83" s="51">
        <v>9</v>
      </c>
      <c r="H83" s="51"/>
      <c r="I83" s="51">
        <v>34</v>
      </c>
      <c r="J83" s="51">
        <v>0</v>
      </c>
      <c r="K83" s="50">
        <v>2969</v>
      </c>
      <c r="L83" s="50">
        <v>16772</v>
      </c>
      <c r="M83" s="67">
        <v>0.17702122585261149</v>
      </c>
      <c r="N83" s="50">
        <v>2969</v>
      </c>
      <c r="O83" s="50">
        <v>2969</v>
      </c>
      <c r="P83" s="50">
        <v>2969</v>
      </c>
      <c r="Q83" s="53">
        <v>4461.5</v>
      </c>
      <c r="R83" s="53">
        <v>4638.25</v>
      </c>
    </row>
    <row r="84" spans="1:18">
      <c r="A84" s="34"/>
      <c r="B84" s="34"/>
      <c r="C84" s="34"/>
      <c r="D84" s="46">
        <v>3502400</v>
      </c>
      <c r="E84" s="46" t="s">
        <v>196</v>
      </c>
      <c r="F84" s="50">
        <v>181</v>
      </c>
      <c r="G84" s="51">
        <v>0</v>
      </c>
      <c r="H84" s="51"/>
      <c r="I84" s="51">
        <v>3</v>
      </c>
      <c r="J84" s="51">
        <v>0</v>
      </c>
      <c r="K84" s="50">
        <v>184</v>
      </c>
      <c r="L84" s="50">
        <v>623</v>
      </c>
      <c r="M84" s="67">
        <v>0.2953451043338684</v>
      </c>
      <c r="N84" s="50">
        <v>184</v>
      </c>
      <c r="O84" s="50">
        <v>184</v>
      </c>
      <c r="P84" s="50">
        <v>184</v>
      </c>
      <c r="Q84" s="53">
        <v>283.89347500000002</v>
      </c>
      <c r="R84" s="53">
        <v>296.85035000000005</v>
      </c>
    </row>
    <row r="85" spans="1:18">
      <c r="A85" s="34"/>
      <c r="B85" s="34"/>
      <c r="C85" s="34"/>
      <c r="D85" s="46">
        <v>3502430</v>
      </c>
      <c r="E85" s="46" t="s">
        <v>197</v>
      </c>
      <c r="F85" s="50">
        <v>837</v>
      </c>
      <c r="G85" s="51">
        <v>0</v>
      </c>
      <c r="H85" s="51"/>
      <c r="I85" s="51">
        <v>16</v>
      </c>
      <c r="J85" s="51">
        <v>0</v>
      </c>
      <c r="K85" s="50">
        <v>853</v>
      </c>
      <c r="L85" s="50">
        <v>3146</v>
      </c>
      <c r="M85" s="67">
        <v>0.2711379529561348</v>
      </c>
      <c r="N85" s="50">
        <v>853</v>
      </c>
      <c r="O85" s="50">
        <v>853</v>
      </c>
      <c r="P85" s="50">
        <v>853</v>
      </c>
      <c r="Q85" s="53">
        <v>1243.2044500000004</v>
      </c>
      <c r="R85" s="53">
        <v>1270.5557000000003</v>
      </c>
    </row>
    <row r="86" spans="1:18">
      <c r="A86" s="34"/>
      <c r="B86" s="34"/>
      <c r="C86" s="34"/>
      <c r="D86" s="46">
        <v>3502460</v>
      </c>
      <c r="E86" s="46" t="s">
        <v>198</v>
      </c>
      <c r="F86" s="50">
        <v>816</v>
      </c>
      <c r="G86" s="51">
        <v>0</v>
      </c>
      <c r="H86" s="51"/>
      <c r="I86" s="51">
        <v>14</v>
      </c>
      <c r="J86" s="51">
        <v>0</v>
      </c>
      <c r="K86" s="50">
        <v>830</v>
      </c>
      <c r="L86" s="50">
        <v>1881</v>
      </c>
      <c r="M86" s="67">
        <v>0.44125465178096757</v>
      </c>
      <c r="N86" s="50">
        <v>830</v>
      </c>
      <c r="O86" s="50">
        <v>830</v>
      </c>
      <c r="P86" s="50">
        <v>830</v>
      </c>
      <c r="Q86" s="53">
        <v>1823.3353249999993</v>
      </c>
      <c r="R86" s="53">
        <v>2279.7304499999991</v>
      </c>
    </row>
    <row r="87" spans="1:18">
      <c r="A87" s="34"/>
      <c r="B87" s="34"/>
      <c r="C87" s="34"/>
      <c r="D87" s="46">
        <v>3502490</v>
      </c>
      <c r="E87" s="46" t="s">
        <v>199</v>
      </c>
      <c r="F87" s="50">
        <v>68</v>
      </c>
      <c r="G87" s="51">
        <v>0</v>
      </c>
      <c r="H87" s="51"/>
      <c r="I87" s="51">
        <v>1</v>
      </c>
      <c r="J87" s="51">
        <v>0</v>
      </c>
      <c r="K87" s="50">
        <v>69</v>
      </c>
      <c r="L87" s="50">
        <v>182</v>
      </c>
      <c r="M87" s="67">
        <v>0.37912087912087911</v>
      </c>
      <c r="N87" s="50">
        <v>69</v>
      </c>
      <c r="O87" s="50">
        <v>69</v>
      </c>
      <c r="P87" s="50">
        <v>69</v>
      </c>
      <c r="Q87" s="53">
        <v>131.63475</v>
      </c>
      <c r="R87" s="53">
        <v>153.6251</v>
      </c>
    </row>
    <row r="88" spans="1:18">
      <c r="A88" s="34"/>
      <c r="B88" s="34"/>
      <c r="C88" s="34"/>
      <c r="D88" s="46">
        <v>3502520</v>
      </c>
      <c r="E88" s="46" t="s">
        <v>200</v>
      </c>
      <c r="F88" s="50">
        <v>968</v>
      </c>
      <c r="G88" s="51">
        <v>13</v>
      </c>
      <c r="H88" s="51"/>
      <c r="I88" s="51">
        <v>19</v>
      </c>
      <c r="J88" s="51">
        <v>0</v>
      </c>
      <c r="K88" s="50">
        <v>1000</v>
      </c>
      <c r="L88" s="50">
        <v>3448</v>
      </c>
      <c r="M88" s="67">
        <v>0.29002320185614849</v>
      </c>
      <c r="N88" s="50">
        <v>1000</v>
      </c>
      <c r="O88" s="50">
        <v>1000</v>
      </c>
      <c r="P88" s="50">
        <v>1000</v>
      </c>
      <c r="Q88" s="53">
        <v>1525.3366000000001</v>
      </c>
      <c r="R88" s="53">
        <v>1587.8716000000002</v>
      </c>
    </row>
    <row r="89" spans="1:18">
      <c r="A89" s="34"/>
      <c r="B89" s="34"/>
      <c r="C89" s="34"/>
      <c r="D89" s="46">
        <v>3502550</v>
      </c>
      <c r="E89" s="46" t="s">
        <v>201</v>
      </c>
      <c r="F89" s="50">
        <v>71</v>
      </c>
      <c r="G89" s="51">
        <v>0</v>
      </c>
      <c r="H89" s="51"/>
      <c r="I89" s="51">
        <v>2</v>
      </c>
      <c r="J89" s="51">
        <v>0</v>
      </c>
      <c r="K89" s="50">
        <v>73</v>
      </c>
      <c r="L89" s="50">
        <v>352</v>
      </c>
      <c r="M89" s="67">
        <v>0.20738636363636365</v>
      </c>
      <c r="N89" s="50">
        <v>73</v>
      </c>
      <c r="O89" s="50">
        <v>73</v>
      </c>
      <c r="P89" s="50">
        <v>73</v>
      </c>
      <c r="Q89" s="53">
        <v>86.618800000000022</v>
      </c>
      <c r="R89" s="53">
        <v>82.079200000000014</v>
      </c>
    </row>
    <row r="90" spans="1:18">
      <c r="A90" s="34"/>
      <c r="B90" s="34"/>
      <c r="C90" s="34"/>
      <c r="D90" s="46">
        <v>3502580</v>
      </c>
      <c r="E90" s="46" t="s">
        <v>202</v>
      </c>
      <c r="F90" s="50">
        <v>155</v>
      </c>
      <c r="G90" s="51">
        <v>0</v>
      </c>
      <c r="H90" s="51"/>
      <c r="I90" s="51">
        <v>2</v>
      </c>
      <c r="J90" s="51">
        <v>0</v>
      </c>
      <c r="K90" s="50">
        <v>157</v>
      </c>
      <c r="L90" s="50">
        <v>463</v>
      </c>
      <c r="M90" s="67">
        <v>0.33909287257019438</v>
      </c>
      <c r="N90" s="50">
        <v>157</v>
      </c>
      <c r="O90" s="50">
        <v>157</v>
      </c>
      <c r="P90" s="50">
        <v>157</v>
      </c>
      <c r="Q90" s="53">
        <v>274.64087499999999</v>
      </c>
      <c r="R90" s="53">
        <v>307.41714999999999</v>
      </c>
    </row>
    <row r="91" spans="1:18">
      <c r="A91" s="34"/>
      <c r="B91" s="34"/>
      <c r="C91" s="34"/>
      <c r="D91" s="46">
        <v>3502610</v>
      </c>
      <c r="E91" s="46" t="s">
        <v>203</v>
      </c>
      <c r="F91" s="50">
        <v>514</v>
      </c>
      <c r="G91" s="51">
        <v>0</v>
      </c>
      <c r="H91" s="51"/>
      <c r="I91" s="51">
        <v>5</v>
      </c>
      <c r="J91" s="51">
        <v>0</v>
      </c>
      <c r="K91" s="50">
        <v>519</v>
      </c>
      <c r="L91" s="50">
        <v>1275</v>
      </c>
      <c r="M91" s="67">
        <v>0.40705882352941175</v>
      </c>
      <c r="N91" s="50">
        <v>519</v>
      </c>
      <c r="O91" s="50">
        <v>519</v>
      </c>
      <c r="P91" s="50">
        <v>519</v>
      </c>
      <c r="Q91" s="53">
        <v>1061.5143749999997</v>
      </c>
      <c r="R91" s="53">
        <v>1283.6737499999999</v>
      </c>
    </row>
    <row r="92" spans="1:18">
      <c r="A92" s="34"/>
      <c r="B92" s="34"/>
      <c r="C92" s="34"/>
      <c r="D92" s="46">
        <v>3502640</v>
      </c>
      <c r="E92" s="46" t="s">
        <v>204</v>
      </c>
      <c r="F92" s="50">
        <v>357</v>
      </c>
      <c r="G92" s="51">
        <v>0</v>
      </c>
      <c r="H92" s="51"/>
      <c r="I92" s="51">
        <v>7</v>
      </c>
      <c r="J92" s="51">
        <v>0</v>
      </c>
      <c r="K92" s="50">
        <v>364</v>
      </c>
      <c r="L92" s="50">
        <v>1021</v>
      </c>
      <c r="M92" s="67">
        <v>0.35651322233104799</v>
      </c>
      <c r="N92" s="50">
        <v>364</v>
      </c>
      <c r="O92" s="50">
        <v>364</v>
      </c>
      <c r="P92" s="50">
        <v>364</v>
      </c>
      <c r="Q92" s="53">
        <v>663.438625</v>
      </c>
      <c r="R92" s="53">
        <v>757.94904999999994</v>
      </c>
    </row>
    <row r="93" spans="1:18">
      <c r="A93" s="34"/>
      <c r="B93" s="34"/>
      <c r="C93" s="34"/>
      <c r="D93" s="46">
        <v>3502670</v>
      </c>
      <c r="E93" s="46" t="s">
        <v>205</v>
      </c>
      <c r="F93" s="50">
        <v>534</v>
      </c>
      <c r="G93" s="51">
        <v>0</v>
      </c>
      <c r="H93" s="51"/>
      <c r="I93" s="51">
        <v>5</v>
      </c>
      <c r="J93" s="51">
        <v>0</v>
      </c>
      <c r="K93" s="50">
        <v>539</v>
      </c>
      <c r="L93" s="50">
        <v>1679</v>
      </c>
      <c r="M93" s="67">
        <v>0.32102441929720071</v>
      </c>
      <c r="N93" s="50">
        <v>539</v>
      </c>
      <c r="O93" s="50">
        <v>539</v>
      </c>
      <c r="P93" s="50">
        <v>539</v>
      </c>
      <c r="Q93" s="53">
        <v>897.34887500000013</v>
      </c>
      <c r="R93" s="53">
        <v>978.28595000000007</v>
      </c>
    </row>
    <row r="94" spans="1:18">
      <c r="A94" s="34"/>
      <c r="B94" s="34"/>
      <c r="C94" s="34"/>
      <c r="D94" s="46">
        <v>3500001</v>
      </c>
      <c r="E94" s="46" t="s">
        <v>206</v>
      </c>
      <c r="F94" s="50">
        <v>32</v>
      </c>
      <c r="G94" s="51">
        <v>0</v>
      </c>
      <c r="H94" s="51"/>
      <c r="I94" s="51">
        <v>1</v>
      </c>
      <c r="J94" s="51">
        <v>0</v>
      </c>
      <c r="K94" s="50">
        <v>33</v>
      </c>
      <c r="L94" s="50">
        <v>112</v>
      </c>
      <c r="M94" s="67">
        <v>0.29464285714285715</v>
      </c>
      <c r="N94" s="50">
        <v>33</v>
      </c>
      <c r="O94" s="50">
        <v>33</v>
      </c>
      <c r="P94" s="50">
        <v>33</v>
      </c>
      <c r="Q94" s="53">
        <v>50.840400000000002</v>
      </c>
      <c r="R94" s="53">
        <v>53.130400000000002</v>
      </c>
    </row>
    <row r="95" spans="1:18">
      <c r="A95" s="34"/>
      <c r="B95" s="34"/>
      <c r="C95" s="34"/>
      <c r="D95" s="46">
        <v>3502730</v>
      </c>
      <c r="E95" s="46" t="s">
        <v>207</v>
      </c>
      <c r="F95" s="50">
        <v>67</v>
      </c>
      <c r="G95" s="51">
        <v>0</v>
      </c>
      <c r="H95" s="51"/>
      <c r="I95" s="51">
        <v>2</v>
      </c>
      <c r="J95" s="51">
        <v>0</v>
      </c>
      <c r="K95" s="50">
        <v>69</v>
      </c>
      <c r="L95" s="50">
        <v>67</v>
      </c>
      <c r="M95" s="67">
        <v>1</v>
      </c>
      <c r="N95" s="50">
        <v>69</v>
      </c>
      <c r="O95" s="50">
        <v>69</v>
      </c>
      <c r="P95" s="50">
        <v>69</v>
      </c>
      <c r="Q95" s="53">
        <v>222.689775</v>
      </c>
      <c r="R95" s="53">
        <v>317.81815</v>
      </c>
    </row>
    <row r="96" spans="1:18">
      <c r="A96" s="34"/>
      <c r="B96" s="34"/>
      <c r="C96" s="34"/>
      <c r="D96" s="46">
        <v>3501560</v>
      </c>
      <c r="E96" s="46" t="s">
        <v>208</v>
      </c>
      <c r="F96" s="50">
        <v>577</v>
      </c>
      <c r="G96" s="51">
        <v>0</v>
      </c>
      <c r="H96" s="51"/>
      <c r="I96" s="51">
        <v>7</v>
      </c>
      <c r="J96" s="51">
        <v>0</v>
      </c>
      <c r="K96" s="50">
        <v>584</v>
      </c>
      <c r="L96" s="50">
        <v>1484</v>
      </c>
      <c r="M96" s="67">
        <v>0.39353099730458219</v>
      </c>
      <c r="N96" s="50">
        <v>584</v>
      </c>
      <c r="O96" s="50">
        <v>584</v>
      </c>
      <c r="P96" s="50">
        <v>584</v>
      </c>
      <c r="Q96" s="53">
        <v>1155.2183</v>
      </c>
      <c r="R96" s="53">
        <v>1373.6437999999998</v>
      </c>
    </row>
    <row r="97" spans="1:18">
      <c r="A97" s="34"/>
      <c r="B97" s="34"/>
      <c r="C97" s="34"/>
      <c r="D97" s="46">
        <v>3502800</v>
      </c>
      <c r="E97" s="46" t="s">
        <v>209</v>
      </c>
      <c r="F97" s="50">
        <v>730</v>
      </c>
      <c r="G97" s="51">
        <v>0</v>
      </c>
      <c r="H97" s="51"/>
      <c r="I97" s="51">
        <v>4</v>
      </c>
      <c r="J97" s="51">
        <v>0</v>
      </c>
      <c r="K97" s="50">
        <v>734</v>
      </c>
      <c r="L97" s="50">
        <v>1765</v>
      </c>
      <c r="M97" s="67">
        <v>0.41586402266288952</v>
      </c>
      <c r="N97" s="50">
        <v>734</v>
      </c>
      <c r="O97" s="50">
        <v>734</v>
      </c>
      <c r="P97" s="50">
        <v>734</v>
      </c>
      <c r="Q97" s="53">
        <v>1531.6336249999999</v>
      </c>
      <c r="R97" s="53">
        <v>1870.2542500000002</v>
      </c>
    </row>
    <row r="98" spans="1:18">
      <c r="A98" s="34"/>
      <c r="B98" s="34"/>
      <c r="C98" s="34"/>
      <c r="D98" s="46">
        <v>3599998</v>
      </c>
      <c r="E98" s="46" t="s">
        <v>116</v>
      </c>
      <c r="F98" s="50">
        <v>0</v>
      </c>
      <c r="G98" s="51">
        <v>0</v>
      </c>
      <c r="H98" s="51"/>
      <c r="I98" s="51">
        <v>0</v>
      </c>
      <c r="J98" s="51">
        <v>0</v>
      </c>
      <c r="K98" s="50">
        <v>0</v>
      </c>
      <c r="L98" s="50">
        <v>0</v>
      </c>
      <c r="M98" s="67">
        <v>0</v>
      </c>
      <c r="N98" s="50">
        <v>0</v>
      </c>
      <c r="O98" s="50">
        <v>0</v>
      </c>
      <c r="P98" s="50">
        <v>0</v>
      </c>
      <c r="Q98" s="53">
        <v>0</v>
      </c>
      <c r="R98" s="53">
        <v>0</v>
      </c>
    </row>
    <row r="99" spans="1:18">
      <c r="A99" s="34"/>
      <c r="B99" s="34"/>
      <c r="C99" s="34"/>
      <c r="D99" s="46">
        <v>3599999</v>
      </c>
      <c r="E99" s="46" t="s">
        <v>117</v>
      </c>
      <c r="F99" s="50">
        <v>0</v>
      </c>
      <c r="G99" s="51">
        <v>0</v>
      </c>
      <c r="H99" s="51">
        <v>457</v>
      </c>
      <c r="I99" s="51">
        <v>0</v>
      </c>
      <c r="J99" s="51">
        <v>0</v>
      </c>
      <c r="K99" s="50">
        <v>457</v>
      </c>
      <c r="L99" s="50">
        <v>457</v>
      </c>
      <c r="M99" s="67">
        <v>1</v>
      </c>
      <c r="N99" s="50">
        <v>457</v>
      </c>
      <c r="O99" s="50">
        <v>457</v>
      </c>
      <c r="P99" s="50">
        <v>457</v>
      </c>
      <c r="Q99" s="53">
        <v>457</v>
      </c>
      <c r="R99" s="53">
        <v>457</v>
      </c>
    </row>
    <row r="100" spans="1:18">
      <c r="A100" s="34"/>
      <c r="B100" s="34"/>
      <c r="C100" s="34"/>
      <c r="D100" s="46"/>
      <c r="E100" s="46"/>
      <c r="F100" s="50"/>
      <c r="G100" s="51"/>
      <c r="H100" s="51"/>
      <c r="I100" s="51"/>
      <c r="J100" s="51"/>
      <c r="K100" s="50"/>
      <c r="L100" s="50"/>
      <c r="M100" s="67"/>
      <c r="N100" s="50"/>
      <c r="O100" s="50"/>
      <c r="P100" s="50"/>
      <c r="Q100" s="53"/>
      <c r="R100" s="53"/>
    </row>
    <row r="101" spans="1:18">
      <c r="E101" s="12" t="s">
        <v>118</v>
      </c>
      <c r="F101" s="13"/>
      <c r="G101" s="13"/>
      <c r="H101" s="13"/>
      <c r="I101" s="13"/>
      <c r="J101" s="13"/>
      <c r="K101" s="13">
        <v>93851</v>
      </c>
      <c r="L101" s="13">
        <v>361884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101"/>
  <sheetViews>
    <sheetView workbookViewId="0">
      <selection activeCell="C4" sqref="C4"/>
    </sheetView>
  </sheetViews>
  <sheetFormatPr defaultRowHeight="15"/>
  <sheetData>
    <row r="2" spans="1:18">
      <c r="A2" s="34"/>
      <c r="B2" s="34"/>
      <c r="C2" s="34"/>
      <c r="D2" s="34"/>
      <c r="E2" s="57" t="s">
        <v>226</v>
      </c>
      <c r="F2" s="35"/>
      <c r="G2" s="35"/>
      <c r="H2" s="35"/>
      <c r="I2" s="35"/>
      <c r="J2" s="35"/>
      <c r="K2" s="35"/>
      <c r="L2" s="35"/>
      <c r="M2" s="58"/>
      <c r="N2" s="35"/>
      <c r="O2" s="35"/>
      <c r="P2" s="35"/>
      <c r="Q2" s="37"/>
      <c r="R2" s="37"/>
    </row>
    <row r="3" spans="1:18">
      <c r="A3" s="34"/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58"/>
      <c r="N3" s="35"/>
      <c r="O3" s="35"/>
      <c r="P3" s="35"/>
      <c r="Q3" s="37"/>
      <c r="R3" s="37"/>
    </row>
    <row r="4" spans="1:18">
      <c r="A4" s="39"/>
      <c r="B4" s="39"/>
      <c r="C4" s="39"/>
      <c r="D4" s="34"/>
      <c r="E4" s="40" t="s">
        <v>1</v>
      </c>
      <c r="F4" s="35"/>
      <c r="G4" s="35"/>
      <c r="H4" s="35"/>
      <c r="I4" s="35"/>
      <c r="J4" s="35"/>
      <c r="K4" s="35"/>
      <c r="L4" s="35"/>
      <c r="M4" s="58"/>
      <c r="N4" s="35"/>
      <c r="O4" s="35"/>
      <c r="P4" s="41" t="s">
        <v>3</v>
      </c>
      <c r="Q4" s="37"/>
      <c r="R4" s="37"/>
    </row>
    <row r="5" spans="1:18">
      <c r="A5" s="34"/>
      <c r="B5" s="17"/>
      <c r="C5" s="17"/>
      <c r="D5" s="34"/>
      <c r="E5" s="34"/>
      <c r="F5" s="39">
        <v>2016</v>
      </c>
      <c r="G5" s="41" t="s">
        <v>222</v>
      </c>
      <c r="H5" s="41" t="s">
        <v>222</v>
      </c>
      <c r="I5" s="41" t="s">
        <v>222</v>
      </c>
      <c r="J5" s="41" t="s">
        <v>222</v>
      </c>
      <c r="K5" s="41" t="s">
        <v>4</v>
      </c>
      <c r="L5" s="35"/>
      <c r="M5" s="58"/>
      <c r="N5" s="35"/>
      <c r="O5" s="35"/>
      <c r="P5" s="41" t="s">
        <v>5</v>
      </c>
      <c r="Q5" s="37" t="s">
        <v>6</v>
      </c>
      <c r="R5" s="37" t="s">
        <v>6</v>
      </c>
    </row>
    <row r="6" spans="1:18">
      <c r="A6" s="34"/>
      <c r="B6" s="34"/>
      <c r="C6" s="34"/>
      <c r="D6" s="34"/>
      <c r="E6" s="39" t="s">
        <v>212</v>
      </c>
      <c r="F6" s="41" t="s">
        <v>221</v>
      </c>
      <c r="G6" s="39">
        <v>2017</v>
      </c>
      <c r="H6" s="39">
        <v>2017</v>
      </c>
      <c r="I6" s="39">
        <v>2017</v>
      </c>
      <c r="J6" s="39">
        <v>2017</v>
      </c>
      <c r="K6" s="41" t="s">
        <v>8</v>
      </c>
      <c r="L6" s="43" t="s">
        <v>9</v>
      </c>
      <c r="M6" s="60" t="s">
        <v>10</v>
      </c>
      <c r="N6" s="41" t="s">
        <v>11</v>
      </c>
      <c r="O6" s="41" t="s">
        <v>12</v>
      </c>
      <c r="P6" s="41" t="s">
        <v>13</v>
      </c>
      <c r="Q6" s="45" t="s">
        <v>14</v>
      </c>
      <c r="R6" s="45" t="s">
        <v>14</v>
      </c>
    </row>
    <row r="7" spans="1:18">
      <c r="A7" s="34" t="s">
        <v>213</v>
      </c>
      <c r="B7" s="34" t="s">
        <v>214</v>
      </c>
      <c r="C7" s="34" t="s">
        <v>215</v>
      </c>
      <c r="D7" s="46" t="s">
        <v>15</v>
      </c>
      <c r="E7" s="39" t="s">
        <v>16</v>
      </c>
      <c r="F7" s="41" t="s">
        <v>17</v>
      </c>
      <c r="G7" s="41" t="s">
        <v>223</v>
      </c>
      <c r="H7" s="41" t="s">
        <v>224</v>
      </c>
      <c r="I7" s="41" t="s">
        <v>20</v>
      </c>
      <c r="J7" s="41" t="s">
        <v>21</v>
      </c>
      <c r="K7" s="41" t="s">
        <v>22</v>
      </c>
      <c r="L7" s="41" t="s">
        <v>23</v>
      </c>
      <c r="M7" s="60" t="s">
        <v>8</v>
      </c>
      <c r="N7" s="41" t="s">
        <v>24</v>
      </c>
      <c r="O7" s="41" t="s">
        <v>24</v>
      </c>
      <c r="P7" s="41" t="s">
        <v>24</v>
      </c>
      <c r="Q7" s="45" t="s">
        <v>5</v>
      </c>
      <c r="R7" s="45" t="s">
        <v>25</v>
      </c>
    </row>
    <row r="8" spans="1:18">
      <c r="A8" s="34"/>
      <c r="B8" s="34"/>
      <c r="C8" s="34"/>
      <c r="D8" s="39"/>
      <c r="E8" s="34"/>
      <c r="F8" s="47"/>
      <c r="G8" s="41"/>
      <c r="H8" s="41"/>
      <c r="I8" s="41"/>
      <c r="J8" s="41"/>
      <c r="K8" s="47"/>
      <c r="L8" s="47"/>
      <c r="M8" s="61"/>
      <c r="N8" s="47"/>
      <c r="O8" s="47"/>
      <c r="P8" s="47"/>
      <c r="Q8" s="49"/>
      <c r="R8" s="49"/>
    </row>
    <row r="9" spans="1:18">
      <c r="A9" s="34">
        <v>1</v>
      </c>
      <c r="B9" s="34">
        <v>35</v>
      </c>
      <c r="C9" s="34" t="s">
        <v>1</v>
      </c>
      <c r="D9" s="46">
        <v>3500030</v>
      </c>
      <c r="E9" s="46" t="s">
        <v>121</v>
      </c>
      <c r="F9" s="50">
        <v>1811</v>
      </c>
      <c r="G9" s="51">
        <v>0</v>
      </c>
      <c r="H9" s="51"/>
      <c r="I9" s="51">
        <v>15</v>
      </c>
      <c r="J9" s="51">
        <v>0</v>
      </c>
      <c r="K9" s="50">
        <v>1826</v>
      </c>
      <c r="L9" s="50">
        <v>6692</v>
      </c>
      <c r="M9" s="67">
        <v>0.27286312014345487</v>
      </c>
      <c r="N9" s="50">
        <v>1826</v>
      </c>
      <c r="O9" s="50">
        <v>1826</v>
      </c>
      <c r="P9" s="50">
        <v>1826</v>
      </c>
      <c r="Q9" s="53">
        <v>2673.3388999999997</v>
      </c>
      <c r="R9" s="53">
        <v>2737.2914000000001</v>
      </c>
    </row>
    <row r="10" spans="1:18">
      <c r="A10" s="34">
        <v>1</v>
      </c>
      <c r="B10" s="34">
        <v>35</v>
      </c>
      <c r="C10" s="34" t="s">
        <v>1</v>
      </c>
      <c r="D10" s="46">
        <v>3500060</v>
      </c>
      <c r="E10" s="46" t="s">
        <v>122</v>
      </c>
      <c r="F10" s="50">
        <v>23996</v>
      </c>
      <c r="G10" s="51">
        <v>289</v>
      </c>
      <c r="H10" s="51"/>
      <c r="I10" s="51">
        <v>713</v>
      </c>
      <c r="J10" s="51">
        <v>0</v>
      </c>
      <c r="K10" s="50">
        <v>24998</v>
      </c>
      <c r="L10" s="50">
        <v>112529</v>
      </c>
      <c r="M10" s="67">
        <v>0.22214717983808618</v>
      </c>
      <c r="N10" s="50">
        <v>24998</v>
      </c>
      <c r="O10" s="50">
        <v>24998</v>
      </c>
      <c r="P10" s="50">
        <v>24998</v>
      </c>
      <c r="Q10" s="53">
        <v>57093</v>
      </c>
      <c r="R10" s="53">
        <v>73493.875</v>
      </c>
    </row>
    <row r="11" spans="1:18">
      <c r="A11" s="34">
        <v>1</v>
      </c>
      <c r="B11" s="34">
        <v>35</v>
      </c>
      <c r="C11" s="34" t="s">
        <v>1</v>
      </c>
      <c r="D11" s="46">
        <v>3500090</v>
      </c>
      <c r="E11" s="46" t="s">
        <v>123</v>
      </c>
      <c r="F11" s="50">
        <v>59</v>
      </c>
      <c r="G11" s="51">
        <v>0</v>
      </c>
      <c r="H11" s="51"/>
      <c r="I11" s="51">
        <v>0</v>
      </c>
      <c r="J11" s="51">
        <v>0</v>
      </c>
      <c r="K11" s="50">
        <v>59</v>
      </c>
      <c r="L11" s="50">
        <v>160</v>
      </c>
      <c r="M11" s="67">
        <v>0.36875000000000002</v>
      </c>
      <c r="N11" s="50">
        <v>59</v>
      </c>
      <c r="O11" s="50">
        <v>59</v>
      </c>
      <c r="P11" s="50">
        <v>59</v>
      </c>
      <c r="Q11" s="53">
        <v>110.33000000000003</v>
      </c>
      <c r="R11" s="53">
        <v>127.58800000000004</v>
      </c>
    </row>
    <row r="12" spans="1:18">
      <c r="A12" s="34">
        <v>1</v>
      </c>
      <c r="B12" s="34">
        <v>35</v>
      </c>
      <c r="C12" s="34" t="s">
        <v>1</v>
      </c>
      <c r="D12" s="46">
        <v>3500120</v>
      </c>
      <c r="E12" s="46" t="s">
        <v>124</v>
      </c>
      <c r="F12" s="50">
        <v>752</v>
      </c>
      <c r="G12" s="51">
        <v>0</v>
      </c>
      <c r="H12" s="51"/>
      <c r="I12" s="51">
        <v>6</v>
      </c>
      <c r="J12" s="51">
        <v>0</v>
      </c>
      <c r="K12" s="50">
        <v>758</v>
      </c>
      <c r="L12" s="50">
        <v>3826</v>
      </c>
      <c r="M12" s="67">
        <v>0.19811813904861475</v>
      </c>
      <c r="N12" s="50">
        <v>758</v>
      </c>
      <c r="O12" s="50">
        <v>758</v>
      </c>
      <c r="P12" s="50">
        <v>758</v>
      </c>
      <c r="Q12" s="53">
        <v>879.43190000000004</v>
      </c>
      <c r="R12" s="53">
        <v>838.95460000000003</v>
      </c>
    </row>
    <row r="13" spans="1:18">
      <c r="A13" s="34">
        <v>1</v>
      </c>
      <c r="B13" s="34">
        <v>35</v>
      </c>
      <c r="C13" s="34" t="s">
        <v>1</v>
      </c>
      <c r="D13" s="46">
        <v>3500150</v>
      </c>
      <c r="E13" s="46" t="s">
        <v>125</v>
      </c>
      <c r="F13" s="50">
        <v>331</v>
      </c>
      <c r="G13" s="51">
        <v>0</v>
      </c>
      <c r="H13" s="51"/>
      <c r="I13" s="51">
        <v>4</v>
      </c>
      <c r="J13" s="51">
        <v>0</v>
      </c>
      <c r="K13" s="50">
        <v>335</v>
      </c>
      <c r="L13" s="50">
        <v>2579</v>
      </c>
      <c r="M13" s="67">
        <v>0.12989530825901513</v>
      </c>
      <c r="N13" s="50">
        <v>335</v>
      </c>
      <c r="O13" s="50">
        <v>0</v>
      </c>
      <c r="P13" s="50">
        <v>335</v>
      </c>
      <c r="Q13" s="53">
        <v>335</v>
      </c>
      <c r="R13" s="53">
        <v>335</v>
      </c>
    </row>
    <row r="14" spans="1:18">
      <c r="A14" s="34">
        <v>1</v>
      </c>
      <c r="B14" s="34">
        <v>35</v>
      </c>
      <c r="C14" s="34" t="s">
        <v>1</v>
      </c>
      <c r="D14" s="46">
        <v>3500180</v>
      </c>
      <c r="E14" s="46" t="s">
        <v>126</v>
      </c>
      <c r="F14" s="50">
        <v>1425</v>
      </c>
      <c r="G14" s="51">
        <v>17</v>
      </c>
      <c r="H14" s="51"/>
      <c r="I14" s="51">
        <v>38</v>
      </c>
      <c r="J14" s="51">
        <v>0</v>
      </c>
      <c r="K14" s="50">
        <v>1480</v>
      </c>
      <c r="L14" s="50">
        <v>5301</v>
      </c>
      <c r="M14" s="67">
        <v>0.27919260516883609</v>
      </c>
      <c r="N14" s="50">
        <v>1480</v>
      </c>
      <c r="O14" s="50">
        <v>1480</v>
      </c>
      <c r="P14" s="50">
        <v>1480</v>
      </c>
      <c r="Q14" s="53">
        <v>2201.5398250000007</v>
      </c>
      <c r="R14" s="53">
        <v>2268.9754500000004</v>
      </c>
    </row>
    <row r="15" spans="1:18">
      <c r="A15" s="34">
        <v>1</v>
      </c>
      <c r="B15" s="34">
        <v>35</v>
      </c>
      <c r="C15" s="34" t="s">
        <v>1</v>
      </c>
      <c r="D15" s="46">
        <v>3500210</v>
      </c>
      <c r="E15" s="46" t="s">
        <v>127</v>
      </c>
      <c r="F15" s="50">
        <v>1006</v>
      </c>
      <c r="G15" s="51">
        <v>0</v>
      </c>
      <c r="H15" s="51"/>
      <c r="I15" s="51">
        <v>15</v>
      </c>
      <c r="J15" s="51">
        <v>0</v>
      </c>
      <c r="K15" s="50">
        <v>1021</v>
      </c>
      <c r="L15" s="50">
        <v>4355</v>
      </c>
      <c r="M15" s="67">
        <v>0.23444316877152699</v>
      </c>
      <c r="N15" s="50">
        <v>1021</v>
      </c>
      <c r="O15" s="50">
        <v>1021</v>
      </c>
      <c r="P15" s="50">
        <v>1021</v>
      </c>
      <c r="Q15" s="53">
        <v>1321.4503750000003</v>
      </c>
      <c r="R15" s="53">
        <v>1279.4097500000003</v>
      </c>
    </row>
    <row r="16" spans="1:18">
      <c r="A16" s="34">
        <v>1</v>
      </c>
      <c r="B16" s="34">
        <v>35</v>
      </c>
      <c r="C16" s="34" t="s">
        <v>1</v>
      </c>
      <c r="D16" s="46">
        <v>3500240</v>
      </c>
      <c r="E16" s="46" t="s">
        <v>128</v>
      </c>
      <c r="F16" s="50">
        <v>746</v>
      </c>
      <c r="G16" s="51">
        <v>0</v>
      </c>
      <c r="H16" s="51"/>
      <c r="I16" s="51">
        <v>8</v>
      </c>
      <c r="J16" s="51">
        <v>0</v>
      </c>
      <c r="K16" s="50">
        <v>754</v>
      </c>
      <c r="L16" s="50">
        <v>3018</v>
      </c>
      <c r="M16" s="67">
        <v>0.24983432736911862</v>
      </c>
      <c r="N16" s="50">
        <v>754</v>
      </c>
      <c r="O16" s="50">
        <v>754</v>
      </c>
      <c r="P16" s="50">
        <v>754</v>
      </c>
      <c r="Q16" s="53">
        <v>1031.8868500000001</v>
      </c>
      <c r="R16" s="53">
        <v>1025.9781000000003</v>
      </c>
    </row>
    <row r="17" spans="1:18">
      <c r="A17" s="34">
        <v>1</v>
      </c>
      <c r="B17" s="34">
        <v>35</v>
      </c>
      <c r="C17" s="34" t="s">
        <v>1</v>
      </c>
      <c r="D17" s="46">
        <v>3500270</v>
      </c>
      <c r="E17" s="46" t="s">
        <v>129</v>
      </c>
      <c r="F17" s="50">
        <v>196</v>
      </c>
      <c r="G17" s="51">
        <v>0</v>
      </c>
      <c r="H17" s="51"/>
      <c r="I17" s="51">
        <v>3</v>
      </c>
      <c r="J17" s="51">
        <v>0</v>
      </c>
      <c r="K17" s="50">
        <v>199</v>
      </c>
      <c r="L17" s="50">
        <v>528</v>
      </c>
      <c r="M17" s="67">
        <v>0.37689393939393939</v>
      </c>
      <c r="N17" s="50">
        <v>199</v>
      </c>
      <c r="O17" s="50">
        <v>199</v>
      </c>
      <c r="P17" s="50">
        <v>199</v>
      </c>
      <c r="Q17" s="53">
        <v>378.06400000000002</v>
      </c>
      <c r="R17" s="53">
        <v>440.39040000000006</v>
      </c>
    </row>
    <row r="18" spans="1:18">
      <c r="A18" s="34">
        <v>1</v>
      </c>
      <c r="B18" s="34">
        <v>35</v>
      </c>
      <c r="C18" s="34" t="s">
        <v>1</v>
      </c>
      <c r="D18" s="46">
        <v>3500300</v>
      </c>
      <c r="E18" s="46" t="s">
        <v>130</v>
      </c>
      <c r="F18" s="50">
        <v>1152</v>
      </c>
      <c r="G18" s="51">
        <v>0</v>
      </c>
      <c r="H18" s="51"/>
      <c r="I18" s="51">
        <v>10</v>
      </c>
      <c r="J18" s="51">
        <v>0</v>
      </c>
      <c r="K18" s="50">
        <v>1162</v>
      </c>
      <c r="L18" s="50">
        <v>6641</v>
      </c>
      <c r="M18" s="67">
        <v>0.17497364854690559</v>
      </c>
      <c r="N18" s="50">
        <v>1162</v>
      </c>
      <c r="O18" s="50">
        <v>1162</v>
      </c>
      <c r="P18" s="50">
        <v>1162</v>
      </c>
      <c r="Q18" s="53">
        <v>1397.5</v>
      </c>
      <c r="R18" s="53">
        <v>1397.5</v>
      </c>
    </row>
    <row r="19" spans="1:18">
      <c r="A19" s="34">
        <v>1</v>
      </c>
      <c r="B19" s="34">
        <v>35</v>
      </c>
      <c r="C19" s="34" t="s">
        <v>1</v>
      </c>
      <c r="D19" s="46">
        <v>3500330</v>
      </c>
      <c r="E19" s="46" t="s">
        <v>131</v>
      </c>
      <c r="F19" s="50">
        <v>42</v>
      </c>
      <c r="G19" s="51">
        <v>0</v>
      </c>
      <c r="H19" s="51"/>
      <c r="I19" s="51">
        <v>1</v>
      </c>
      <c r="J19" s="51">
        <v>0</v>
      </c>
      <c r="K19" s="50">
        <v>43</v>
      </c>
      <c r="L19" s="50">
        <v>167</v>
      </c>
      <c r="M19" s="67">
        <v>0.25748502994011974</v>
      </c>
      <c r="N19" s="50">
        <v>43</v>
      </c>
      <c r="O19" s="50">
        <v>43</v>
      </c>
      <c r="P19" s="50">
        <v>43</v>
      </c>
      <c r="Q19" s="53">
        <v>60.293274999999987</v>
      </c>
      <c r="R19" s="53">
        <v>60.605149999999995</v>
      </c>
    </row>
    <row r="20" spans="1:18">
      <c r="A20" s="34">
        <v>1</v>
      </c>
      <c r="B20" s="34">
        <v>35</v>
      </c>
      <c r="C20" s="34" t="s">
        <v>1</v>
      </c>
      <c r="D20" s="46">
        <v>3500390</v>
      </c>
      <c r="E20" s="46" t="s">
        <v>132</v>
      </c>
      <c r="F20" s="50">
        <v>1942</v>
      </c>
      <c r="G20" s="51">
        <v>0</v>
      </c>
      <c r="H20" s="51"/>
      <c r="I20" s="51">
        <v>21</v>
      </c>
      <c r="J20" s="51">
        <v>0</v>
      </c>
      <c r="K20" s="50">
        <v>1963</v>
      </c>
      <c r="L20" s="50">
        <v>5973</v>
      </c>
      <c r="M20" s="67">
        <v>0.32864557173949438</v>
      </c>
      <c r="N20" s="50">
        <v>1963</v>
      </c>
      <c r="O20" s="50">
        <v>1963</v>
      </c>
      <c r="P20" s="50">
        <v>1963</v>
      </c>
      <c r="Q20" s="53">
        <v>3340.2396250000002</v>
      </c>
      <c r="R20" s="53">
        <v>3685.0726500000001</v>
      </c>
    </row>
    <row r="21" spans="1:18">
      <c r="A21" s="34">
        <v>1</v>
      </c>
      <c r="B21" s="34">
        <v>35</v>
      </c>
      <c r="C21" s="34" t="s">
        <v>1</v>
      </c>
      <c r="D21" s="46">
        <v>3500420</v>
      </c>
      <c r="E21" s="46" t="s">
        <v>133</v>
      </c>
      <c r="F21" s="50">
        <v>75</v>
      </c>
      <c r="G21" s="51">
        <v>0</v>
      </c>
      <c r="H21" s="51"/>
      <c r="I21" s="51">
        <v>1</v>
      </c>
      <c r="J21" s="51">
        <v>0</v>
      </c>
      <c r="K21" s="50">
        <v>76</v>
      </c>
      <c r="L21" s="50">
        <v>374</v>
      </c>
      <c r="M21" s="67">
        <v>0.20320855614973263</v>
      </c>
      <c r="N21" s="50">
        <v>76</v>
      </c>
      <c r="O21" s="50">
        <v>76</v>
      </c>
      <c r="P21" s="50">
        <v>76</v>
      </c>
      <c r="Q21" s="53">
        <v>89.298100000000005</v>
      </c>
      <c r="R21" s="53">
        <v>84.865400000000008</v>
      </c>
    </row>
    <row r="22" spans="1:18">
      <c r="A22" s="34">
        <v>1</v>
      </c>
      <c r="B22" s="34">
        <v>35</v>
      </c>
      <c r="C22" s="34" t="s">
        <v>1</v>
      </c>
      <c r="D22" s="46">
        <v>3500480</v>
      </c>
      <c r="E22" s="46" t="s">
        <v>134</v>
      </c>
      <c r="F22" s="50">
        <v>107</v>
      </c>
      <c r="G22" s="51">
        <v>0</v>
      </c>
      <c r="H22" s="51"/>
      <c r="I22" s="51">
        <v>0</v>
      </c>
      <c r="J22" s="51">
        <v>0</v>
      </c>
      <c r="K22" s="50">
        <v>107</v>
      </c>
      <c r="L22" s="50">
        <v>374</v>
      </c>
      <c r="M22" s="67">
        <v>0.28609625668449196</v>
      </c>
      <c r="N22" s="50">
        <v>107</v>
      </c>
      <c r="O22" s="50">
        <v>107</v>
      </c>
      <c r="P22" s="50">
        <v>107</v>
      </c>
      <c r="Q22" s="53">
        <v>161.77954999999997</v>
      </c>
      <c r="R22" s="53">
        <v>167.82829999999998</v>
      </c>
    </row>
    <row r="23" spans="1:18">
      <c r="A23" s="34">
        <v>1</v>
      </c>
      <c r="B23" s="34">
        <v>35</v>
      </c>
      <c r="C23" s="34" t="s">
        <v>1</v>
      </c>
      <c r="D23" s="46">
        <v>3500510</v>
      </c>
      <c r="E23" s="46" t="s">
        <v>135</v>
      </c>
      <c r="F23" s="50">
        <v>142</v>
      </c>
      <c r="G23" s="51">
        <v>0</v>
      </c>
      <c r="H23" s="51"/>
      <c r="I23" s="51">
        <v>1</v>
      </c>
      <c r="J23" s="51">
        <v>0</v>
      </c>
      <c r="K23" s="50">
        <v>143</v>
      </c>
      <c r="L23" s="50">
        <v>495</v>
      </c>
      <c r="M23" s="67">
        <v>0.28888888888888886</v>
      </c>
      <c r="N23" s="50">
        <v>143</v>
      </c>
      <c r="O23" s="50">
        <v>143</v>
      </c>
      <c r="P23" s="50">
        <v>143</v>
      </c>
      <c r="Q23" s="53">
        <v>217.57587499999994</v>
      </c>
      <c r="R23" s="53">
        <v>226.27274999999995</v>
      </c>
    </row>
    <row r="24" spans="1:18">
      <c r="A24" s="34">
        <v>1</v>
      </c>
      <c r="B24" s="34">
        <v>35</v>
      </c>
      <c r="C24" s="34" t="s">
        <v>1</v>
      </c>
      <c r="D24" s="46">
        <v>3500540</v>
      </c>
      <c r="E24" s="46" t="s">
        <v>136</v>
      </c>
      <c r="F24" s="50">
        <v>116</v>
      </c>
      <c r="G24" s="51">
        <v>0</v>
      </c>
      <c r="H24" s="51"/>
      <c r="I24" s="51">
        <v>1</v>
      </c>
      <c r="J24" s="51">
        <v>0</v>
      </c>
      <c r="K24" s="50">
        <v>117</v>
      </c>
      <c r="L24" s="50">
        <v>322</v>
      </c>
      <c r="M24" s="67">
        <v>0.36335403726708076</v>
      </c>
      <c r="N24" s="50">
        <v>117</v>
      </c>
      <c r="O24" s="50">
        <v>117</v>
      </c>
      <c r="P24" s="50">
        <v>117</v>
      </c>
      <c r="Q24" s="53">
        <v>216.39225000000008</v>
      </c>
      <c r="R24" s="53">
        <v>248.95210000000009</v>
      </c>
    </row>
    <row r="25" spans="1:18">
      <c r="A25" s="34">
        <v>1</v>
      </c>
      <c r="B25" s="34">
        <v>35</v>
      </c>
      <c r="C25" s="34" t="s">
        <v>1</v>
      </c>
      <c r="D25" s="46">
        <v>3500570</v>
      </c>
      <c r="E25" s="46" t="s">
        <v>137</v>
      </c>
      <c r="F25" s="50">
        <v>2137</v>
      </c>
      <c r="G25" s="51">
        <v>0</v>
      </c>
      <c r="H25" s="51"/>
      <c r="I25" s="51">
        <v>23</v>
      </c>
      <c r="J25" s="51">
        <v>0</v>
      </c>
      <c r="K25" s="50">
        <v>2160</v>
      </c>
      <c r="L25" s="50">
        <v>8648</v>
      </c>
      <c r="M25" s="67">
        <v>0.24976873265494912</v>
      </c>
      <c r="N25" s="50">
        <v>2160</v>
      </c>
      <c r="O25" s="50">
        <v>2160</v>
      </c>
      <c r="P25" s="50">
        <v>2160</v>
      </c>
      <c r="Q25" s="53">
        <v>2955.4266000000002</v>
      </c>
      <c r="R25" s="53">
        <v>2938.2115999999996</v>
      </c>
    </row>
    <row r="26" spans="1:18">
      <c r="A26" s="34">
        <v>1</v>
      </c>
      <c r="B26" s="34">
        <v>35</v>
      </c>
      <c r="C26" s="34" t="s">
        <v>1</v>
      </c>
      <c r="D26" s="46">
        <v>3500600</v>
      </c>
      <c r="E26" s="46" t="s">
        <v>138</v>
      </c>
      <c r="F26" s="50">
        <v>407</v>
      </c>
      <c r="G26" s="51">
        <v>0</v>
      </c>
      <c r="H26" s="51"/>
      <c r="I26" s="51">
        <v>8</v>
      </c>
      <c r="J26" s="51">
        <v>0</v>
      </c>
      <c r="K26" s="50">
        <v>415</v>
      </c>
      <c r="L26" s="50">
        <v>1202</v>
      </c>
      <c r="M26" s="67">
        <v>0.3452579034941764</v>
      </c>
      <c r="N26" s="50">
        <v>415</v>
      </c>
      <c r="O26" s="50">
        <v>415</v>
      </c>
      <c r="P26" s="50">
        <v>415</v>
      </c>
      <c r="Q26" s="53">
        <v>737.08225000000004</v>
      </c>
      <c r="R26" s="53">
        <v>831.43610000000012</v>
      </c>
    </row>
    <row r="27" spans="1:18">
      <c r="A27" s="34">
        <v>1</v>
      </c>
      <c r="B27" s="34">
        <v>35</v>
      </c>
      <c r="C27" s="34" t="s">
        <v>1</v>
      </c>
      <c r="D27" s="46">
        <v>3500630</v>
      </c>
      <c r="E27" s="46" t="s">
        <v>139</v>
      </c>
      <c r="F27" s="50">
        <v>13</v>
      </c>
      <c r="G27" s="51">
        <v>0</v>
      </c>
      <c r="H27" s="51"/>
      <c r="I27" s="51">
        <v>0</v>
      </c>
      <c r="J27" s="51">
        <v>0</v>
      </c>
      <c r="K27" s="50">
        <v>13</v>
      </c>
      <c r="L27" s="50">
        <v>52</v>
      </c>
      <c r="M27" s="67">
        <v>0.25</v>
      </c>
      <c r="N27" s="50">
        <v>13</v>
      </c>
      <c r="O27" s="50">
        <v>13</v>
      </c>
      <c r="P27" s="50">
        <v>13</v>
      </c>
      <c r="Q27" s="53">
        <v>17.800899999999999</v>
      </c>
      <c r="R27" s="53">
        <v>17.703400000000002</v>
      </c>
    </row>
    <row r="28" spans="1:18">
      <c r="A28" s="34">
        <v>1</v>
      </c>
      <c r="B28" s="34">
        <v>35</v>
      </c>
      <c r="C28" s="34" t="s">
        <v>1</v>
      </c>
      <c r="D28" s="46">
        <v>3500660</v>
      </c>
      <c r="E28" s="46" t="s">
        <v>140</v>
      </c>
      <c r="F28" s="50">
        <v>494</v>
      </c>
      <c r="G28" s="51">
        <v>0</v>
      </c>
      <c r="H28" s="51"/>
      <c r="I28" s="51">
        <v>7</v>
      </c>
      <c r="J28" s="51">
        <v>0</v>
      </c>
      <c r="K28" s="50">
        <v>501</v>
      </c>
      <c r="L28" s="50">
        <v>990</v>
      </c>
      <c r="M28" s="67">
        <v>0.5060606060606061</v>
      </c>
      <c r="N28" s="50">
        <v>501</v>
      </c>
      <c r="O28" s="50">
        <v>501</v>
      </c>
      <c r="P28" s="50">
        <v>501</v>
      </c>
      <c r="Q28" s="53">
        <v>1216.2817500000001</v>
      </c>
      <c r="R28" s="53">
        <v>1584.8055000000002</v>
      </c>
    </row>
    <row r="29" spans="1:18">
      <c r="A29" s="34">
        <v>1</v>
      </c>
      <c r="B29" s="34">
        <v>35</v>
      </c>
      <c r="C29" s="34" t="s">
        <v>1</v>
      </c>
      <c r="D29" s="46">
        <v>3500690</v>
      </c>
      <c r="E29" s="46" t="s">
        <v>141</v>
      </c>
      <c r="F29" s="50">
        <v>1804</v>
      </c>
      <c r="G29" s="51">
        <v>23</v>
      </c>
      <c r="H29" s="51"/>
      <c r="I29" s="51">
        <v>17</v>
      </c>
      <c r="J29" s="51">
        <v>0</v>
      </c>
      <c r="K29" s="50">
        <v>1844</v>
      </c>
      <c r="L29" s="50">
        <v>4552</v>
      </c>
      <c r="M29" s="67">
        <v>0.40509666080843587</v>
      </c>
      <c r="N29" s="50">
        <v>1844</v>
      </c>
      <c r="O29" s="50">
        <v>1844</v>
      </c>
      <c r="P29" s="50">
        <v>1844</v>
      </c>
      <c r="Q29" s="53">
        <v>3754.0873999999999</v>
      </c>
      <c r="R29" s="53">
        <v>4529.3763999999992</v>
      </c>
    </row>
    <row r="30" spans="1:18">
      <c r="A30" s="34">
        <v>1</v>
      </c>
      <c r="B30" s="34">
        <v>35</v>
      </c>
      <c r="C30" s="34" t="s">
        <v>1</v>
      </c>
      <c r="D30" s="46">
        <v>3500720</v>
      </c>
      <c r="E30" s="46" t="s">
        <v>142</v>
      </c>
      <c r="F30" s="50">
        <v>10</v>
      </c>
      <c r="G30" s="51">
        <v>0</v>
      </c>
      <c r="H30" s="51"/>
      <c r="I30" s="51">
        <v>0</v>
      </c>
      <c r="J30" s="51">
        <v>0</v>
      </c>
      <c r="K30" s="50">
        <v>10</v>
      </c>
      <c r="L30" s="50">
        <v>73</v>
      </c>
      <c r="M30" s="67">
        <v>0.13698630136986301</v>
      </c>
      <c r="N30" s="50">
        <v>10</v>
      </c>
      <c r="O30" s="50">
        <v>0</v>
      </c>
      <c r="P30" s="50">
        <v>10</v>
      </c>
      <c r="Q30" s="53">
        <v>10</v>
      </c>
      <c r="R30" s="53">
        <v>10</v>
      </c>
    </row>
    <row r="31" spans="1:18">
      <c r="A31" s="34">
        <v>1</v>
      </c>
      <c r="B31" s="34">
        <v>35</v>
      </c>
      <c r="C31" s="34" t="s">
        <v>1</v>
      </c>
      <c r="D31" s="46">
        <v>3500750</v>
      </c>
      <c r="E31" s="46" t="s">
        <v>143</v>
      </c>
      <c r="F31" s="50">
        <v>216</v>
      </c>
      <c r="G31" s="51">
        <v>0</v>
      </c>
      <c r="H31" s="51"/>
      <c r="I31" s="51">
        <v>4</v>
      </c>
      <c r="J31" s="51">
        <v>0</v>
      </c>
      <c r="K31" s="50">
        <v>220</v>
      </c>
      <c r="L31" s="50">
        <v>847</v>
      </c>
      <c r="M31" s="67">
        <v>0.25974025974025972</v>
      </c>
      <c r="N31" s="50">
        <v>220</v>
      </c>
      <c r="O31" s="50">
        <v>220</v>
      </c>
      <c r="P31" s="50">
        <v>220</v>
      </c>
      <c r="Q31" s="53">
        <v>310.57427499999994</v>
      </c>
      <c r="R31" s="53">
        <v>313.11114999999995</v>
      </c>
    </row>
    <row r="32" spans="1:18">
      <c r="A32" s="34">
        <v>1</v>
      </c>
      <c r="B32" s="34">
        <v>35</v>
      </c>
      <c r="C32" s="34" t="s">
        <v>1</v>
      </c>
      <c r="D32" s="46">
        <v>3500790</v>
      </c>
      <c r="E32" s="46" t="s">
        <v>144</v>
      </c>
      <c r="F32" s="50">
        <v>21</v>
      </c>
      <c r="G32" s="51">
        <v>0</v>
      </c>
      <c r="H32" s="51"/>
      <c r="I32" s="51">
        <v>0</v>
      </c>
      <c r="J32" s="51">
        <v>0</v>
      </c>
      <c r="K32" s="50">
        <v>21</v>
      </c>
      <c r="L32" s="50">
        <v>105</v>
      </c>
      <c r="M32" s="67">
        <v>0.2</v>
      </c>
      <c r="N32" s="50">
        <v>21</v>
      </c>
      <c r="O32" s="50">
        <v>21</v>
      </c>
      <c r="P32" s="50">
        <v>21</v>
      </c>
      <c r="Q32" s="53">
        <v>24.48075</v>
      </c>
      <c r="R32" s="53">
        <v>23.320500000000003</v>
      </c>
    </row>
    <row r="33" spans="1:18">
      <c r="A33" s="34">
        <v>1</v>
      </c>
      <c r="B33" s="34">
        <v>35</v>
      </c>
      <c r="C33" s="34" t="s">
        <v>1</v>
      </c>
      <c r="D33" s="46">
        <v>3500810</v>
      </c>
      <c r="E33" s="46" t="s">
        <v>145</v>
      </c>
      <c r="F33" s="50">
        <v>243</v>
      </c>
      <c r="G33" s="51">
        <v>12</v>
      </c>
      <c r="H33" s="51"/>
      <c r="I33" s="51">
        <v>4</v>
      </c>
      <c r="J33" s="51">
        <v>0</v>
      </c>
      <c r="K33" s="50">
        <v>259</v>
      </c>
      <c r="L33" s="50">
        <v>786</v>
      </c>
      <c r="M33" s="67">
        <v>0.32951653944020354</v>
      </c>
      <c r="N33" s="50">
        <v>259</v>
      </c>
      <c r="O33" s="50">
        <v>259</v>
      </c>
      <c r="P33" s="50">
        <v>259</v>
      </c>
      <c r="Q33" s="53">
        <v>441.77424999999988</v>
      </c>
      <c r="R33" s="53">
        <v>488.00729999999976</v>
      </c>
    </row>
    <row r="34" spans="1:18">
      <c r="A34" s="34">
        <v>1</v>
      </c>
      <c r="B34" s="34">
        <v>35</v>
      </c>
      <c r="C34" s="34" t="s">
        <v>1</v>
      </c>
      <c r="D34" s="46">
        <v>3500840</v>
      </c>
      <c r="E34" s="46" t="s">
        <v>146</v>
      </c>
      <c r="F34" s="50">
        <v>13</v>
      </c>
      <c r="G34" s="51">
        <v>0</v>
      </c>
      <c r="H34" s="51"/>
      <c r="I34" s="51">
        <v>0</v>
      </c>
      <c r="J34" s="51">
        <v>0</v>
      </c>
      <c r="K34" s="50">
        <v>13</v>
      </c>
      <c r="L34" s="50">
        <v>63</v>
      </c>
      <c r="M34" s="67">
        <v>0.20634920634920634</v>
      </c>
      <c r="N34" s="50">
        <v>13</v>
      </c>
      <c r="O34" s="50">
        <v>13</v>
      </c>
      <c r="P34" s="50">
        <v>13</v>
      </c>
      <c r="Q34" s="53">
        <v>15.388449999999999</v>
      </c>
      <c r="R34" s="53">
        <v>14.5923</v>
      </c>
    </row>
    <row r="35" spans="1:18">
      <c r="A35" s="34">
        <v>1</v>
      </c>
      <c r="B35" s="34">
        <v>35</v>
      </c>
      <c r="C35" s="34" t="s">
        <v>1</v>
      </c>
      <c r="D35" s="46">
        <v>3500900</v>
      </c>
      <c r="E35" s="46" t="s">
        <v>217</v>
      </c>
      <c r="F35" s="50">
        <v>1781</v>
      </c>
      <c r="G35" s="51">
        <v>0</v>
      </c>
      <c r="H35" s="51"/>
      <c r="I35" s="51">
        <v>31</v>
      </c>
      <c r="J35" s="51">
        <v>0</v>
      </c>
      <c r="K35" s="50">
        <v>1812</v>
      </c>
      <c r="L35" s="50">
        <v>6311</v>
      </c>
      <c r="M35" s="67">
        <v>0.28711773094596738</v>
      </c>
      <c r="N35" s="50">
        <v>1812</v>
      </c>
      <c r="O35" s="50">
        <v>1812</v>
      </c>
      <c r="P35" s="50">
        <v>1812</v>
      </c>
      <c r="Q35" s="53">
        <v>2746.0380750000004</v>
      </c>
      <c r="R35" s="53">
        <v>2851.3299500000007</v>
      </c>
    </row>
    <row r="36" spans="1:18">
      <c r="A36" s="34">
        <v>1</v>
      </c>
      <c r="B36" s="34">
        <v>35</v>
      </c>
      <c r="C36" s="34" t="s">
        <v>1</v>
      </c>
      <c r="D36" s="46">
        <v>3500930</v>
      </c>
      <c r="E36" s="46" t="s">
        <v>148</v>
      </c>
      <c r="F36" s="50">
        <v>185</v>
      </c>
      <c r="G36" s="51">
        <v>0</v>
      </c>
      <c r="H36" s="51"/>
      <c r="I36" s="51">
        <v>2</v>
      </c>
      <c r="J36" s="51">
        <v>0</v>
      </c>
      <c r="K36" s="50">
        <v>187</v>
      </c>
      <c r="L36" s="50">
        <v>687</v>
      </c>
      <c r="M36" s="67">
        <v>0.27219796215429404</v>
      </c>
      <c r="N36" s="50">
        <v>187</v>
      </c>
      <c r="O36" s="50">
        <v>187</v>
      </c>
      <c r="P36" s="50">
        <v>187</v>
      </c>
      <c r="Q36" s="53">
        <v>273.30227500000001</v>
      </c>
      <c r="R36" s="53">
        <v>279.63915000000003</v>
      </c>
    </row>
    <row r="37" spans="1:18">
      <c r="A37" s="34">
        <v>1</v>
      </c>
      <c r="B37" s="34">
        <v>35</v>
      </c>
      <c r="C37" s="34" t="s">
        <v>1</v>
      </c>
      <c r="D37" s="46">
        <v>3500960</v>
      </c>
      <c r="E37" s="46" t="s">
        <v>149</v>
      </c>
      <c r="F37" s="50">
        <v>201</v>
      </c>
      <c r="G37" s="51">
        <v>0</v>
      </c>
      <c r="H37" s="51"/>
      <c r="I37" s="51">
        <v>3</v>
      </c>
      <c r="J37" s="51">
        <v>0</v>
      </c>
      <c r="K37" s="50">
        <v>204</v>
      </c>
      <c r="L37" s="50">
        <v>733</v>
      </c>
      <c r="M37" s="67">
        <v>0.27830832196452931</v>
      </c>
      <c r="N37" s="50">
        <v>204</v>
      </c>
      <c r="O37" s="50">
        <v>204</v>
      </c>
      <c r="P37" s="50">
        <v>204</v>
      </c>
      <c r="Q37" s="53">
        <v>302.79922499999998</v>
      </c>
      <c r="R37" s="53">
        <v>311.79984999999999</v>
      </c>
    </row>
    <row r="38" spans="1:18">
      <c r="A38" s="34">
        <v>1</v>
      </c>
      <c r="B38" s="34">
        <v>35</v>
      </c>
      <c r="C38" s="34" t="s">
        <v>1</v>
      </c>
      <c r="D38" s="46">
        <v>3500990</v>
      </c>
      <c r="E38" s="46" t="s">
        <v>150</v>
      </c>
      <c r="F38" s="50">
        <v>2189</v>
      </c>
      <c r="G38" s="51">
        <v>39</v>
      </c>
      <c r="H38" s="51"/>
      <c r="I38" s="51">
        <v>24</v>
      </c>
      <c r="J38" s="51">
        <v>0</v>
      </c>
      <c r="K38" s="50">
        <v>2252</v>
      </c>
      <c r="L38" s="50">
        <v>10007</v>
      </c>
      <c r="M38" s="67">
        <v>0.22504247027081042</v>
      </c>
      <c r="N38" s="50">
        <v>2252</v>
      </c>
      <c r="O38" s="50">
        <v>2252</v>
      </c>
      <c r="P38" s="50">
        <v>2252</v>
      </c>
      <c r="Q38" s="53">
        <v>3032.5</v>
      </c>
      <c r="R38" s="53">
        <v>3032.5</v>
      </c>
    </row>
    <row r="39" spans="1:18">
      <c r="A39" s="34">
        <v>1</v>
      </c>
      <c r="B39" s="34">
        <v>35</v>
      </c>
      <c r="C39" s="34" t="s">
        <v>1</v>
      </c>
      <c r="D39" s="46">
        <v>3501020</v>
      </c>
      <c r="E39" s="46" t="s">
        <v>151</v>
      </c>
      <c r="F39" s="50">
        <v>18</v>
      </c>
      <c r="G39" s="51">
        <v>0</v>
      </c>
      <c r="H39" s="51"/>
      <c r="I39" s="51">
        <v>0</v>
      </c>
      <c r="J39" s="51">
        <v>0</v>
      </c>
      <c r="K39" s="50">
        <v>18</v>
      </c>
      <c r="L39" s="50">
        <v>113</v>
      </c>
      <c r="M39" s="67">
        <v>0.15929203539823009</v>
      </c>
      <c r="N39" s="50">
        <v>18</v>
      </c>
      <c r="O39" s="50">
        <v>18</v>
      </c>
      <c r="P39" s="50">
        <v>18</v>
      </c>
      <c r="Q39" s="53">
        <v>18.295950000000001</v>
      </c>
      <c r="R39" s="53">
        <v>18.197299999999998</v>
      </c>
    </row>
    <row r="40" spans="1:18">
      <c r="A40" s="34">
        <v>1</v>
      </c>
      <c r="B40" s="34">
        <v>35</v>
      </c>
      <c r="C40" s="34" t="s">
        <v>1</v>
      </c>
      <c r="D40" s="46">
        <v>3501050</v>
      </c>
      <c r="E40" s="46" t="s">
        <v>152</v>
      </c>
      <c r="F40" s="50">
        <v>96</v>
      </c>
      <c r="G40" s="51">
        <v>0</v>
      </c>
      <c r="H40" s="51"/>
      <c r="I40" s="51">
        <v>0</v>
      </c>
      <c r="J40" s="51">
        <v>0</v>
      </c>
      <c r="K40" s="50">
        <v>96</v>
      </c>
      <c r="L40" s="50">
        <v>321</v>
      </c>
      <c r="M40" s="67">
        <v>0.29906542056074764</v>
      </c>
      <c r="N40" s="50">
        <v>96</v>
      </c>
      <c r="O40" s="50">
        <v>96</v>
      </c>
      <c r="P40" s="50">
        <v>96</v>
      </c>
      <c r="Q40" s="53">
        <v>149.261325</v>
      </c>
      <c r="R40" s="53">
        <v>156.53444999999999</v>
      </c>
    </row>
    <row r="41" spans="1:18">
      <c r="A41" s="34">
        <v>1</v>
      </c>
      <c r="B41" s="34">
        <v>35</v>
      </c>
      <c r="C41" s="34" t="s">
        <v>1</v>
      </c>
      <c r="D41" s="46">
        <v>3501080</v>
      </c>
      <c r="E41" s="46" t="s">
        <v>153</v>
      </c>
      <c r="F41" s="50">
        <v>6780</v>
      </c>
      <c r="G41" s="51">
        <v>0</v>
      </c>
      <c r="H41" s="51"/>
      <c r="I41" s="51">
        <v>52</v>
      </c>
      <c r="J41" s="51">
        <v>0</v>
      </c>
      <c r="K41" s="50">
        <v>6832</v>
      </c>
      <c r="L41" s="50">
        <v>14617</v>
      </c>
      <c r="M41" s="67">
        <v>0.46740097147157417</v>
      </c>
      <c r="N41" s="50">
        <v>6832</v>
      </c>
      <c r="O41" s="50">
        <v>6832</v>
      </c>
      <c r="P41" s="50">
        <v>6832</v>
      </c>
      <c r="Q41" s="53">
        <v>15697.618524999996</v>
      </c>
      <c r="R41" s="53">
        <v>20008.565649999997</v>
      </c>
    </row>
    <row r="42" spans="1:18">
      <c r="A42" s="34">
        <v>1</v>
      </c>
      <c r="B42" s="34">
        <v>35</v>
      </c>
      <c r="C42" s="34" t="s">
        <v>1</v>
      </c>
      <c r="D42" s="46">
        <v>3501110</v>
      </c>
      <c r="E42" s="46" t="s">
        <v>225</v>
      </c>
      <c r="F42" s="50">
        <v>6533</v>
      </c>
      <c r="G42" s="51">
        <v>0</v>
      </c>
      <c r="H42" s="51"/>
      <c r="I42" s="51">
        <v>28</v>
      </c>
      <c r="J42" s="51">
        <v>0</v>
      </c>
      <c r="K42" s="50">
        <v>6561</v>
      </c>
      <c r="L42" s="50">
        <v>15051</v>
      </c>
      <c r="M42" s="67">
        <v>0.4359178792106837</v>
      </c>
      <c r="N42" s="50">
        <v>6561</v>
      </c>
      <c r="O42" s="50">
        <v>6561</v>
      </c>
      <c r="P42" s="50">
        <v>6561</v>
      </c>
      <c r="Q42" s="53">
        <v>14268.295575000006</v>
      </c>
      <c r="R42" s="53">
        <v>17759.536950000009</v>
      </c>
    </row>
    <row r="43" spans="1:18">
      <c r="A43" s="34">
        <v>1</v>
      </c>
      <c r="B43" s="34">
        <v>35</v>
      </c>
      <c r="C43" s="34" t="s">
        <v>1</v>
      </c>
      <c r="D43" s="46">
        <v>3501140</v>
      </c>
      <c r="E43" s="46" t="s">
        <v>155</v>
      </c>
      <c r="F43" s="50">
        <v>11</v>
      </c>
      <c r="G43" s="51">
        <v>0</v>
      </c>
      <c r="H43" s="51"/>
      <c r="I43" s="51">
        <v>0</v>
      </c>
      <c r="J43" s="51">
        <v>0</v>
      </c>
      <c r="K43" s="50">
        <v>11</v>
      </c>
      <c r="L43" s="50">
        <v>46</v>
      </c>
      <c r="M43" s="67">
        <v>0.2391304347826087</v>
      </c>
      <c r="N43" s="50">
        <v>11</v>
      </c>
      <c r="O43" s="50">
        <v>11</v>
      </c>
      <c r="P43" s="50">
        <v>11</v>
      </c>
      <c r="Q43" s="53">
        <v>14.496950000000002</v>
      </c>
      <c r="R43" s="53">
        <v>14.160700000000002</v>
      </c>
    </row>
    <row r="44" spans="1:18">
      <c r="A44" s="34">
        <v>1</v>
      </c>
      <c r="B44" s="34">
        <v>35</v>
      </c>
      <c r="C44" s="34" t="s">
        <v>1</v>
      </c>
      <c r="D44" s="46">
        <v>3501170</v>
      </c>
      <c r="E44" s="46" t="s">
        <v>156</v>
      </c>
      <c r="F44" s="50">
        <v>1548</v>
      </c>
      <c r="G44" s="51">
        <v>0</v>
      </c>
      <c r="H44" s="51"/>
      <c r="I44" s="51">
        <v>32</v>
      </c>
      <c r="J44" s="51">
        <v>0</v>
      </c>
      <c r="K44" s="50">
        <v>1580</v>
      </c>
      <c r="L44" s="50">
        <v>4841</v>
      </c>
      <c r="M44" s="67">
        <v>0.32637884734558975</v>
      </c>
      <c r="N44" s="50">
        <v>1580</v>
      </c>
      <c r="O44" s="50">
        <v>1580</v>
      </c>
      <c r="P44" s="50">
        <v>1580</v>
      </c>
      <c r="Q44" s="53">
        <v>2671.5361250000001</v>
      </c>
      <c r="R44" s="53">
        <v>2937.3000500000003</v>
      </c>
    </row>
    <row r="45" spans="1:18">
      <c r="A45" s="34">
        <v>1</v>
      </c>
      <c r="B45" s="34">
        <v>35</v>
      </c>
      <c r="C45" s="34" t="s">
        <v>1</v>
      </c>
      <c r="D45" s="46">
        <v>3501200</v>
      </c>
      <c r="E45" s="46" t="s">
        <v>157</v>
      </c>
      <c r="F45" s="50">
        <v>130</v>
      </c>
      <c r="G45" s="51">
        <v>0</v>
      </c>
      <c r="H45" s="51"/>
      <c r="I45" s="51">
        <v>2</v>
      </c>
      <c r="J45" s="51">
        <v>0</v>
      </c>
      <c r="K45" s="50">
        <v>132</v>
      </c>
      <c r="L45" s="50">
        <v>528</v>
      </c>
      <c r="M45" s="67">
        <v>0.25</v>
      </c>
      <c r="N45" s="50">
        <v>132</v>
      </c>
      <c r="O45" s="50">
        <v>132</v>
      </c>
      <c r="P45" s="50">
        <v>132</v>
      </c>
      <c r="Q45" s="53">
        <v>180.74759999999998</v>
      </c>
      <c r="R45" s="53">
        <v>179.7576</v>
      </c>
    </row>
    <row r="46" spans="1:18">
      <c r="A46" s="34">
        <v>1</v>
      </c>
      <c r="B46" s="34">
        <v>35</v>
      </c>
      <c r="C46" s="34" t="s">
        <v>1</v>
      </c>
      <c r="D46" s="46">
        <v>3501230</v>
      </c>
      <c r="E46" s="46" t="s">
        <v>158</v>
      </c>
      <c r="F46" s="50">
        <v>567</v>
      </c>
      <c r="G46" s="51">
        <v>0</v>
      </c>
      <c r="H46" s="51"/>
      <c r="I46" s="51">
        <v>4</v>
      </c>
      <c r="J46" s="51">
        <v>0</v>
      </c>
      <c r="K46" s="50">
        <v>571</v>
      </c>
      <c r="L46" s="50">
        <v>1412</v>
      </c>
      <c r="M46" s="67">
        <v>0.40439093484419264</v>
      </c>
      <c r="N46" s="50">
        <v>571</v>
      </c>
      <c r="O46" s="50">
        <v>571</v>
      </c>
      <c r="P46" s="50">
        <v>571</v>
      </c>
      <c r="Q46" s="53">
        <v>1160.5069000000003</v>
      </c>
      <c r="R46" s="53">
        <v>1399.0034000000003</v>
      </c>
    </row>
    <row r="47" spans="1:18">
      <c r="A47" s="34">
        <v>1</v>
      </c>
      <c r="B47" s="34">
        <v>35</v>
      </c>
      <c r="C47" s="34" t="s">
        <v>1</v>
      </c>
      <c r="D47" s="46">
        <v>3501260</v>
      </c>
      <c r="E47" s="46" t="s">
        <v>159</v>
      </c>
      <c r="F47" s="50">
        <v>2682</v>
      </c>
      <c r="G47" s="51">
        <v>24</v>
      </c>
      <c r="H47" s="51"/>
      <c r="I47" s="51">
        <v>41</v>
      </c>
      <c r="J47" s="51">
        <v>0</v>
      </c>
      <c r="K47" s="50">
        <v>2747</v>
      </c>
      <c r="L47" s="50">
        <v>10158</v>
      </c>
      <c r="M47" s="67">
        <v>0.27042724945855484</v>
      </c>
      <c r="N47" s="50">
        <v>2747</v>
      </c>
      <c r="O47" s="50">
        <v>2747</v>
      </c>
      <c r="P47" s="50">
        <v>2747</v>
      </c>
      <c r="Q47" s="53">
        <v>4017.5</v>
      </c>
      <c r="R47" s="53">
        <v>4138.75</v>
      </c>
    </row>
    <row r="48" spans="1:18">
      <c r="A48" s="34">
        <v>1</v>
      </c>
      <c r="B48" s="34">
        <v>35</v>
      </c>
      <c r="C48" s="34" t="s">
        <v>1</v>
      </c>
      <c r="D48" s="46">
        <v>3501290</v>
      </c>
      <c r="E48" s="46" t="s">
        <v>160</v>
      </c>
      <c r="F48" s="50">
        <v>39</v>
      </c>
      <c r="G48" s="51">
        <v>0</v>
      </c>
      <c r="H48" s="51"/>
      <c r="I48" s="51">
        <v>1</v>
      </c>
      <c r="J48" s="51">
        <v>0</v>
      </c>
      <c r="K48" s="50">
        <v>40</v>
      </c>
      <c r="L48" s="50">
        <v>167</v>
      </c>
      <c r="M48" s="67">
        <v>0.23952095808383234</v>
      </c>
      <c r="N48" s="50">
        <v>40</v>
      </c>
      <c r="O48" s="50">
        <v>40</v>
      </c>
      <c r="P48" s="50">
        <v>40</v>
      </c>
      <c r="Q48" s="53">
        <v>52.793274999999994</v>
      </c>
      <c r="R48" s="53">
        <v>51.605150000000002</v>
      </c>
    </row>
    <row r="49" spans="1:18">
      <c r="A49" s="34">
        <v>1</v>
      </c>
      <c r="B49" s="34">
        <v>35</v>
      </c>
      <c r="C49" s="34" t="s">
        <v>1</v>
      </c>
      <c r="D49" s="46">
        <v>3501320</v>
      </c>
      <c r="E49" s="46" t="s">
        <v>161</v>
      </c>
      <c r="F49" s="50">
        <v>9</v>
      </c>
      <c r="G49" s="51">
        <v>0</v>
      </c>
      <c r="H49" s="51"/>
      <c r="I49" s="51">
        <v>0</v>
      </c>
      <c r="J49" s="51">
        <v>0</v>
      </c>
      <c r="K49" s="50">
        <v>9</v>
      </c>
      <c r="L49" s="50">
        <v>33</v>
      </c>
      <c r="M49" s="67">
        <v>0.27272727272727271</v>
      </c>
      <c r="N49" s="50">
        <v>0</v>
      </c>
      <c r="O49" s="50">
        <v>0</v>
      </c>
      <c r="P49" s="50">
        <v>0</v>
      </c>
      <c r="Q49" s="53">
        <v>0</v>
      </c>
      <c r="R49" s="53">
        <v>0</v>
      </c>
    </row>
    <row r="50" spans="1:18">
      <c r="A50" s="34">
        <v>1</v>
      </c>
      <c r="B50" s="34">
        <v>35</v>
      </c>
      <c r="C50" s="34" t="s">
        <v>1</v>
      </c>
      <c r="D50" s="46">
        <v>3501350</v>
      </c>
      <c r="E50" s="46" t="s">
        <v>162</v>
      </c>
      <c r="F50" s="50">
        <v>53</v>
      </c>
      <c r="G50" s="51">
        <v>0</v>
      </c>
      <c r="H50" s="51"/>
      <c r="I50" s="51">
        <v>1</v>
      </c>
      <c r="J50" s="51">
        <v>0</v>
      </c>
      <c r="K50" s="50">
        <v>54</v>
      </c>
      <c r="L50" s="50">
        <v>476</v>
      </c>
      <c r="M50" s="67">
        <v>0.1134453781512605</v>
      </c>
      <c r="N50" s="50">
        <v>54</v>
      </c>
      <c r="O50" s="50">
        <v>0</v>
      </c>
      <c r="P50" s="50">
        <v>54</v>
      </c>
      <c r="Q50" s="53">
        <v>54</v>
      </c>
      <c r="R50" s="53">
        <v>54</v>
      </c>
    </row>
    <row r="51" spans="1:18">
      <c r="A51" s="34">
        <v>1</v>
      </c>
      <c r="B51" s="34">
        <v>35</v>
      </c>
      <c r="C51" s="34" t="s">
        <v>1</v>
      </c>
      <c r="D51" s="46">
        <v>3501380</v>
      </c>
      <c r="E51" s="46" t="s">
        <v>163</v>
      </c>
      <c r="F51" s="50">
        <v>123</v>
      </c>
      <c r="G51" s="51">
        <v>0</v>
      </c>
      <c r="H51" s="51"/>
      <c r="I51" s="51">
        <v>2</v>
      </c>
      <c r="J51" s="51">
        <v>0</v>
      </c>
      <c r="K51" s="50">
        <v>125</v>
      </c>
      <c r="L51" s="50">
        <v>242</v>
      </c>
      <c r="M51" s="67">
        <v>0.51652892561983466</v>
      </c>
      <c r="N51" s="50">
        <v>125</v>
      </c>
      <c r="O51" s="50">
        <v>125</v>
      </c>
      <c r="P51" s="50">
        <v>125</v>
      </c>
      <c r="Q51" s="53">
        <v>307.44664999999992</v>
      </c>
      <c r="R51" s="53">
        <v>402.59689999999989</v>
      </c>
    </row>
    <row r="52" spans="1:18">
      <c r="A52" s="34">
        <v>1</v>
      </c>
      <c r="B52" s="34">
        <v>35</v>
      </c>
      <c r="C52" s="34" t="s">
        <v>1</v>
      </c>
      <c r="D52" s="46">
        <v>3501410</v>
      </c>
      <c r="E52" s="46" t="s">
        <v>164</v>
      </c>
      <c r="F52" s="50">
        <v>176</v>
      </c>
      <c r="G52" s="51">
        <v>0</v>
      </c>
      <c r="H52" s="51"/>
      <c r="I52" s="51">
        <v>3</v>
      </c>
      <c r="J52" s="51">
        <v>0</v>
      </c>
      <c r="K52" s="50">
        <v>179</v>
      </c>
      <c r="L52" s="50">
        <v>819</v>
      </c>
      <c r="M52" s="67">
        <v>0.21855921855921856</v>
      </c>
      <c r="N52" s="50">
        <v>179</v>
      </c>
      <c r="O52" s="50">
        <v>179</v>
      </c>
      <c r="P52" s="50">
        <v>179</v>
      </c>
      <c r="Q52" s="53">
        <v>217.54984999999999</v>
      </c>
      <c r="R52" s="53">
        <v>204.69990000000001</v>
      </c>
    </row>
    <row r="53" spans="1:18">
      <c r="A53" s="34">
        <v>1</v>
      </c>
      <c r="B53" s="34">
        <v>35</v>
      </c>
      <c r="C53" s="34" t="s">
        <v>1</v>
      </c>
      <c r="D53" s="46">
        <v>3501470</v>
      </c>
      <c r="E53" s="46" t="s">
        <v>165</v>
      </c>
      <c r="F53" s="50">
        <v>37</v>
      </c>
      <c r="G53" s="51">
        <v>0</v>
      </c>
      <c r="H53" s="51"/>
      <c r="I53" s="51">
        <v>1</v>
      </c>
      <c r="J53" s="51">
        <v>0</v>
      </c>
      <c r="K53" s="50">
        <v>38</v>
      </c>
      <c r="L53" s="50">
        <v>158</v>
      </c>
      <c r="M53" s="67">
        <v>0.24050632911392406</v>
      </c>
      <c r="N53" s="50">
        <v>38</v>
      </c>
      <c r="O53" s="50">
        <v>38</v>
      </c>
      <c r="P53" s="50">
        <v>38</v>
      </c>
      <c r="Q53" s="53">
        <v>50.337350000000001</v>
      </c>
      <c r="R53" s="53">
        <v>49.291100000000007</v>
      </c>
    </row>
    <row r="54" spans="1:18">
      <c r="A54" s="34">
        <v>1</v>
      </c>
      <c r="B54" s="34">
        <v>35</v>
      </c>
      <c r="C54" s="34" t="s">
        <v>1</v>
      </c>
      <c r="D54" s="46">
        <v>3501500</v>
      </c>
      <c r="E54" s="46" t="s">
        <v>166</v>
      </c>
      <c r="F54" s="50">
        <v>7450</v>
      </c>
      <c r="G54" s="51">
        <v>0</v>
      </c>
      <c r="H54" s="51"/>
      <c r="I54" s="51">
        <v>56</v>
      </c>
      <c r="J54" s="51">
        <v>0</v>
      </c>
      <c r="K54" s="50">
        <v>7506</v>
      </c>
      <c r="L54" s="50">
        <v>25269</v>
      </c>
      <c r="M54" s="67">
        <v>0.29704380861925678</v>
      </c>
      <c r="N54" s="50">
        <v>7506</v>
      </c>
      <c r="O54" s="50">
        <v>7506</v>
      </c>
      <c r="P54" s="50">
        <v>7506</v>
      </c>
      <c r="Q54" s="53">
        <v>13535.5</v>
      </c>
      <c r="R54" s="53">
        <v>14846.5</v>
      </c>
    </row>
    <row r="55" spans="1:18">
      <c r="A55" s="34">
        <v>1</v>
      </c>
      <c r="B55" s="34">
        <v>35</v>
      </c>
      <c r="C55" s="34" t="s">
        <v>1</v>
      </c>
      <c r="D55" s="46">
        <v>3501530</v>
      </c>
      <c r="E55" s="46" t="s">
        <v>167</v>
      </c>
      <c r="F55" s="50">
        <v>477</v>
      </c>
      <c r="G55" s="51">
        <v>0</v>
      </c>
      <c r="H55" s="51"/>
      <c r="I55" s="51">
        <v>9</v>
      </c>
      <c r="J55" s="51">
        <v>0</v>
      </c>
      <c r="K55" s="50">
        <v>486</v>
      </c>
      <c r="L55" s="50">
        <v>1763</v>
      </c>
      <c r="M55" s="67">
        <v>0.27566647759500851</v>
      </c>
      <c r="N55" s="50">
        <v>486</v>
      </c>
      <c r="O55" s="50">
        <v>486</v>
      </c>
      <c r="P55" s="50">
        <v>486</v>
      </c>
      <c r="Q55" s="53">
        <v>716.64397499999995</v>
      </c>
      <c r="R55" s="53">
        <v>735.96334999999999</v>
      </c>
    </row>
    <row r="56" spans="1:18">
      <c r="A56" s="34">
        <v>1</v>
      </c>
      <c r="B56" s="34">
        <v>35</v>
      </c>
      <c r="C56" s="34" t="s">
        <v>1</v>
      </c>
      <c r="D56" s="46">
        <v>3501590</v>
      </c>
      <c r="E56" s="46" t="s">
        <v>168</v>
      </c>
      <c r="F56" s="50">
        <v>29</v>
      </c>
      <c r="G56" s="51">
        <v>0</v>
      </c>
      <c r="H56" s="51"/>
      <c r="I56" s="51">
        <v>0</v>
      </c>
      <c r="J56" s="51">
        <v>0</v>
      </c>
      <c r="K56" s="50">
        <v>29</v>
      </c>
      <c r="L56" s="50">
        <v>156</v>
      </c>
      <c r="M56" s="67">
        <v>0.1858974358974359</v>
      </c>
      <c r="N56" s="50">
        <v>29</v>
      </c>
      <c r="O56" s="50">
        <v>29</v>
      </c>
      <c r="P56" s="50">
        <v>29</v>
      </c>
      <c r="Q56" s="53">
        <v>32.5214</v>
      </c>
      <c r="R56" s="53">
        <v>31.347600000000003</v>
      </c>
    </row>
    <row r="57" spans="1:18">
      <c r="A57" s="34">
        <v>1</v>
      </c>
      <c r="B57" s="34">
        <v>35</v>
      </c>
      <c r="C57" s="34" t="s">
        <v>1</v>
      </c>
      <c r="D57" s="46">
        <v>3501620</v>
      </c>
      <c r="E57" s="46" t="s">
        <v>169</v>
      </c>
      <c r="F57" s="50">
        <v>195</v>
      </c>
      <c r="G57" s="51">
        <v>0</v>
      </c>
      <c r="H57" s="51"/>
      <c r="I57" s="51">
        <v>0</v>
      </c>
      <c r="J57" s="51">
        <v>0</v>
      </c>
      <c r="K57" s="50">
        <v>195</v>
      </c>
      <c r="L57" s="50">
        <v>538</v>
      </c>
      <c r="M57" s="67">
        <v>0.36245353159851301</v>
      </c>
      <c r="N57" s="50">
        <v>195</v>
      </c>
      <c r="O57" s="50">
        <v>195</v>
      </c>
      <c r="P57" s="50">
        <v>195</v>
      </c>
      <c r="Q57" s="53">
        <v>359.9752499999999</v>
      </c>
      <c r="R57" s="53">
        <v>413.77089999999987</v>
      </c>
    </row>
    <row r="58" spans="1:18">
      <c r="A58" s="34">
        <v>1</v>
      </c>
      <c r="B58" s="34">
        <v>35</v>
      </c>
      <c r="C58" s="34" t="s">
        <v>1</v>
      </c>
      <c r="D58" s="46">
        <v>3501650</v>
      </c>
      <c r="E58" s="46" t="s">
        <v>170</v>
      </c>
      <c r="F58" s="50">
        <v>106</v>
      </c>
      <c r="G58" s="51">
        <v>0</v>
      </c>
      <c r="H58" s="51"/>
      <c r="I58" s="51">
        <v>6</v>
      </c>
      <c r="J58" s="51">
        <v>0</v>
      </c>
      <c r="K58" s="50">
        <v>112</v>
      </c>
      <c r="L58" s="50">
        <v>3247</v>
      </c>
      <c r="M58" s="67">
        <v>3.4493378503233751E-2</v>
      </c>
      <c r="N58" s="50">
        <v>112</v>
      </c>
      <c r="O58" s="50">
        <v>0</v>
      </c>
      <c r="P58" s="50">
        <v>0</v>
      </c>
      <c r="Q58" s="53">
        <v>0</v>
      </c>
      <c r="R58" s="53">
        <v>0</v>
      </c>
    </row>
    <row r="59" spans="1:18">
      <c r="A59" s="34">
        <v>1</v>
      </c>
      <c r="B59" s="34">
        <v>35</v>
      </c>
      <c r="C59" s="34" t="s">
        <v>1</v>
      </c>
      <c r="D59" s="46">
        <v>3501680</v>
      </c>
      <c r="E59" s="46" t="s">
        <v>171</v>
      </c>
      <c r="F59" s="50">
        <v>1978</v>
      </c>
      <c r="G59" s="51">
        <v>0</v>
      </c>
      <c r="H59" s="51"/>
      <c r="I59" s="51">
        <v>56</v>
      </c>
      <c r="J59" s="51">
        <v>0</v>
      </c>
      <c r="K59" s="50">
        <v>2034</v>
      </c>
      <c r="L59" s="50">
        <v>8949</v>
      </c>
      <c r="M59" s="67">
        <v>0.22728796513576935</v>
      </c>
      <c r="N59" s="50">
        <v>2034</v>
      </c>
      <c r="O59" s="50">
        <v>2034</v>
      </c>
      <c r="P59" s="50">
        <v>2034</v>
      </c>
      <c r="Q59" s="53">
        <v>2705.5</v>
      </c>
      <c r="R59" s="53">
        <v>2705.5</v>
      </c>
    </row>
    <row r="60" spans="1:18">
      <c r="A60" s="34">
        <v>1</v>
      </c>
      <c r="B60" s="34">
        <v>35</v>
      </c>
      <c r="C60" s="34" t="s">
        <v>1</v>
      </c>
      <c r="D60" s="46">
        <v>3501710</v>
      </c>
      <c r="E60" s="46" t="s">
        <v>172</v>
      </c>
      <c r="F60" s="50">
        <v>92</v>
      </c>
      <c r="G60" s="51">
        <v>0</v>
      </c>
      <c r="H60" s="51"/>
      <c r="I60" s="51">
        <v>1</v>
      </c>
      <c r="J60" s="51">
        <v>0</v>
      </c>
      <c r="K60" s="50">
        <v>93</v>
      </c>
      <c r="L60" s="50">
        <v>467</v>
      </c>
      <c r="M60" s="67">
        <v>0.19914346895074947</v>
      </c>
      <c r="N60" s="50">
        <v>93</v>
      </c>
      <c r="O60" s="50">
        <v>93</v>
      </c>
      <c r="P60" s="50">
        <v>93</v>
      </c>
      <c r="Q60" s="53">
        <v>108.18105000000001</v>
      </c>
      <c r="R60" s="53">
        <v>103.12070000000001</v>
      </c>
    </row>
    <row r="61" spans="1:18">
      <c r="A61" s="34">
        <v>1</v>
      </c>
      <c r="B61" s="34">
        <v>35</v>
      </c>
      <c r="C61" s="34" t="s">
        <v>1</v>
      </c>
      <c r="D61" s="46">
        <v>3501740</v>
      </c>
      <c r="E61" s="46" t="s">
        <v>173</v>
      </c>
      <c r="F61" s="50">
        <v>778</v>
      </c>
      <c r="G61" s="51">
        <v>0</v>
      </c>
      <c r="H61" s="51"/>
      <c r="I61" s="51">
        <v>12</v>
      </c>
      <c r="J61" s="51">
        <v>0</v>
      </c>
      <c r="K61" s="50">
        <v>790</v>
      </c>
      <c r="L61" s="50">
        <v>3714</v>
      </c>
      <c r="M61" s="67">
        <v>0.21270866989768444</v>
      </c>
      <c r="N61" s="50">
        <v>790</v>
      </c>
      <c r="O61" s="50">
        <v>790</v>
      </c>
      <c r="P61" s="50">
        <v>790</v>
      </c>
      <c r="Q61" s="53">
        <v>948.51910000000021</v>
      </c>
      <c r="R61" s="53">
        <v>895.6794000000001</v>
      </c>
    </row>
    <row r="62" spans="1:18">
      <c r="A62" s="34">
        <v>1</v>
      </c>
      <c r="B62" s="34">
        <v>35</v>
      </c>
      <c r="C62" s="34" t="s">
        <v>1</v>
      </c>
      <c r="D62" s="46">
        <v>3501770</v>
      </c>
      <c r="E62" s="46" t="s">
        <v>174</v>
      </c>
      <c r="F62" s="50">
        <v>185</v>
      </c>
      <c r="G62" s="51">
        <v>0</v>
      </c>
      <c r="H62" s="51"/>
      <c r="I62" s="51">
        <v>2</v>
      </c>
      <c r="J62" s="51">
        <v>0</v>
      </c>
      <c r="K62" s="50">
        <v>187</v>
      </c>
      <c r="L62" s="50">
        <v>601</v>
      </c>
      <c r="M62" s="67">
        <v>0.31114808652246256</v>
      </c>
      <c r="N62" s="50">
        <v>187</v>
      </c>
      <c r="O62" s="50">
        <v>187</v>
      </c>
      <c r="P62" s="50">
        <v>187</v>
      </c>
      <c r="Q62" s="53">
        <v>301.91612499999997</v>
      </c>
      <c r="R62" s="53">
        <v>323.46804999999995</v>
      </c>
    </row>
    <row r="63" spans="1:18">
      <c r="A63" s="34">
        <v>1</v>
      </c>
      <c r="B63" s="34">
        <v>35</v>
      </c>
      <c r="C63" s="34" t="s">
        <v>1</v>
      </c>
      <c r="D63" s="46">
        <v>3501800</v>
      </c>
      <c r="E63" s="46" t="s">
        <v>175</v>
      </c>
      <c r="F63" s="50">
        <v>24</v>
      </c>
      <c r="G63" s="51">
        <v>0</v>
      </c>
      <c r="H63" s="51"/>
      <c r="I63" s="51">
        <v>0</v>
      </c>
      <c r="J63" s="51">
        <v>0</v>
      </c>
      <c r="K63" s="50">
        <v>24</v>
      </c>
      <c r="L63" s="50">
        <v>64</v>
      </c>
      <c r="M63" s="67">
        <v>0.375</v>
      </c>
      <c r="N63" s="50">
        <v>24</v>
      </c>
      <c r="O63" s="50">
        <v>24</v>
      </c>
      <c r="P63" s="50">
        <v>24</v>
      </c>
      <c r="Q63" s="53">
        <v>45.432000000000002</v>
      </c>
      <c r="R63" s="53">
        <v>52.8352</v>
      </c>
    </row>
    <row r="64" spans="1:18">
      <c r="A64" s="34">
        <v>1</v>
      </c>
      <c r="B64" s="34">
        <v>35</v>
      </c>
      <c r="C64" s="34" t="s">
        <v>1</v>
      </c>
      <c r="D64" s="46">
        <v>3501830</v>
      </c>
      <c r="E64" s="46" t="s">
        <v>176</v>
      </c>
      <c r="F64" s="50">
        <v>38</v>
      </c>
      <c r="G64" s="51">
        <v>0</v>
      </c>
      <c r="H64" s="51"/>
      <c r="I64" s="51">
        <v>0</v>
      </c>
      <c r="J64" s="51">
        <v>0</v>
      </c>
      <c r="K64" s="50">
        <v>38</v>
      </c>
      <c r="L64" s="50">
        <v>186</v>
      </c>
      <c r="M64" s="67">
        <v>0.20430107526881722</v>
      </c>
      <c r="N64" s="50">
        <v>38</v>
      </c>
      <c r="O64" s="50">
        <v>38</v>
      </c>
      <c r="P64" s="50">
        <v>38</v>
      </c>
      <c r="Q64" s="53">
        <v>44.765899999999995</v>
      </c>
      <c r="R64" s="53">
        <v>42.510599999999997</v>
      </c>
    </row>
    <row r="65" spans="1:18">
      <c r="A65" s="34">
        <v>1</v>
      </c>
      <c r="B65" s="34">
        <v>35</v>
      </c>
      <c r="C65" s="34" t="s">
        <v>1</v>
      </c>
      <c r="D65" s="46">
        <v>3501980</v>
      </c>
      <c r="E65" s="46" t="s">
        <v>177</v>
      </c>
      <c r="F65" s="50">
        <v>115</v>
      </c>
      <c r="G65" s="51">
        <v>0</v>
      </c>
      <c r="H65" s="51"/>
      <c r="I65" s="51">
        <v>2</v>
      </c>
      <c r="J65" s="51">
        <v>0</v>
      </c>
      <c r="K65" s="50">
        <v>117</v>
      </c>
      <c r="L65" s="50">
        <v>343</v>
      </c>
      <c r="M65" s="67">
        <v>0.34110787172011664</v>
      </c>
      <c r="N65" s="50">
        <v>117</v>
      </c>
      <c r="O65" s="50">
        <v>117</v>
      </c>
      <c r="P65" s="50">
        <v>117</v>
      </c>
      <c r="Q65" s="53">
        <v>205.70587500000002</v>
      </c>
      <c r="R65" s="53">
        <v>230.85115000000005</v>
      </c>
    </row>
    <row r="66" spans="1:18">
      <c r="A66" s="34">
        <v>1</v>
      </c>
      <c r="B66" s="34">
        <v>35</v>
      </c>
      <c r="C66" s="34" t="s">
        <v>1</v>
      </c>
      <c r="D66" s="46">
        <v>3501860</v>
      </c>
      <c r="E66" s="46" t="s">
        <v>178</v>
      </c>
      <c r="F66" s="50">
        <v>126</v>
      </c>
      <c r="G66" s="51">
        <v>0</v>
      </c>
      <c r="H66" s="51"/>
      <c r="I66" s="51">
        <v>5</v>
      </c>
      <c r="J66" s="51">
        <v>0</v>
      </c>
      <c r="K66" s="50">
        <v>131</v>
      </c>
      <c r="L66" s="50">
        <v>523</v>
      </c>
      <c r="M66" s="67">
        <v>0.25047801147227533</v>
      </c>
      <c r="N66" s="50">
        <v>131</v>
      </c>
      <c r="O66" s="50">
        <v>131</v>
      </c>
      <c r="P66" s="50">
        <v>131</v>
      </c>
      <c r="Q66" s="53">
        <v>179.66097500000001</v>
      </c>
      <c r="R66" s="53">
        <v>178.80535000000003</v>
      </c>
    </row>
    <row r="67" spans="1:18">
      <c r="A67" s="34">
        <v>1</v>
      </c>
      <c r="B67" s="34">
        <v>35</v>
      </c>
      <c r="C67" s="34" t="s">
        <v>1</v>
      </c>
      <c r="D67" s="46">
        <v>3501890</v>
      </c>
      <c r="E67" s="46" t="s">
        <v>179</v>
      </c>
      <c r="F67" s="50">
        <v>760</v>
      </c>
      <c r="G67" s="51">
        <v>0</v>
      </c>
      <c r="H67" s="51"/>
      <c r="I67" s="51">
        <v>10</v>
      </c>
      <c r="J67" s="51">
        <v>0</v>
      </c>
      <c r="K67" s="50">
        <v>770</v>
      </c>
      <c r="L67" s="50">
        <v>3936</v>
      </c>
      <c r="M67" s="67">
        <v>0.195630081300813</v>
      </c>
      <c r="N67" s="50">
        <v>770</v>
      </c>
      <c r="O67" s="50">
        <v>770</v>
      </c>
      <c r="P67" s="50">
        <v>770</v>
      </c>
      <c r="Q67" s="53">
        <v>887.57839999999987</v>
      </c>
      <c r="R67" s="53">
        <v>848.38559999999995</v>
      </c>
    </row>
    <row r="68" spans="1:18">
      <c r="A68" s="34">
        <v>1</v>
      </c>
      <c r="B68" s="34">
        <v>35</v>
      </c>
      <c r="C68" s="34" t="s">
        <v>1</v>
      </c>
      <c r="D68" s="46">
        <v>3501920</v>
      </c>
      <c r="E68" s="46" t="s">
        <v>180</v>
      </c>
      <c r="F68" s="50">
        <v>2</v>
      </c>
      <c r="G68" s="51">
        <v>0</v>
      </c>
      <c r="H68" s="51"/>
      <c r="I68" s="51">
        <v>0</v>
      </c>
      <c r="J68" s="51">
        <v>0</v>
      </c>
      <c r="K68" s="50">
        <v>2</v>
      </c>
      <c r="L68" s="50">
        <v>24</v>
      </c>
      <c r="M68" s="67">
        <v>8.3333333333333329E-2</v>
      </c>
      <c r="N68" s="50">
        <v>0</v>
      </c>
      <c r="O68" s="50">
        <v>0</v>
      </c>
      <c r="P68" s="50">
        <v>0</v>
      </c>
      <c r="Q68" s="53">
        <v>0</v>
      </c>
      <c r="R68" s="53">
        <v>0</v>
      </c>
    </row>
    <row r="69" spans="1:18">
      <c r="A69" s="34">
        <v>1</v>
      </c>
      <c r="B69" s="34">
        <v>35</v>
      </c>
      <c r="C69" s="34" t="s">
        <v>1</v>
      </c>
      <c r="D69" s="46">
        <v>3501950</v>
      </c>
      <c r="E69" s="46" t="s">
        <v>181</v>
      </c>
      <c r="F69" s="50">
        <v>82</v>
      </c>
      <c r="G69" s="51">
        <v>0</v>
      </c>
      <c r="H69" s="51"/>
      <c r="I69" s="51">
        <v>1</v>
      </c>
      <c r="J69" s="51">
        <v>0</v>
      </c>
      <c r="K69" s="50">
        <v>83</v>
      </c>
      <c r="L69" s="50">
        <v>260</v>
      </c>
      <c r="M69" s="67">
        <v>0.31923076923076921</v>
      </c>
      <c r="N69" s="50">
        <v>83</v>
      </c>
      <c r="O69" s="50">
        <v>83</v>
      </c>
      <c r="P69" s="50">
        <v>83</v>
      </c>
      <c r="Q69" s="53">
        <v>137.4425</v>
      </c>
      <c r="R69" s="53">
        <v>149.39299999999997</v>
      </c>
    </row>
    <row r="70" spans="1:18">
      <c r="A70" s="34">
        <v>1</v>
      </c>
      <c r="B70" s="34">
        <v>35</v>
      </c>
      <c r="C70" s="34" t="s">
        <v>1</v>
      </c>
      <c r="D70" s="46">
        <v>3502010</v>
      </c>
      <c r="E70" s="46" t="s">
        <v>182</v>
      </c>
      <c r="F70" s="50">
        <v>164</v>
      </c>
      <c r="G70" s="51">
        <v>0</v>
      </c>
      <c r="H70" s="51"/>
      <c r="I70" s="51">
        <v>3</v>
      </c>
      <c r="J70" s="51">
        <v>0</v>
      </c>
      <c r="K70" s="50">
        <v>167</v>
      </c>
      <c r="L70" s="50">
        <v>705</v>
      </c>
      <c r="M70" s="67">
        <v>0.23687943262411348</v>
      </c>
      <c r="N70" s="50">
        <v>167</v>
      </c>
      <c r="O70" s="50">
        <v>167</v>
      </c>
      <c r="P70" s="50">
        <v>167</v>
      </c>
      <c r="Q70" s="53">
        <v>218.21412500000002</v>
      </c>
      <c r="R70" s="53">
        <v>212.26725000000002</v>
      </c>
    </row>
    <row r="71" spans="1:18">
      <c r="A71" s="34">
        <v>1</v>
      </c>
      <c r="B71" s="34">
        <v>35</v>
      </c>
      <c r="C71" s="34" t="s">
        <v>1</v>
      </c>
      <c r="D71" s="46">
        <v>3502040</v>
      </c>
      <c r="E71" s="46" t="s">
        <v>218</v>
      </c>
      <c r="F71" s="50">
        <v>135</v>
      </c>
      <c r="G71" s="51">
        <v>0</v>
      </c>
      <c r="H71" s="51"/>
      <c r="I71" s="51">
        <v>2</v>
      </c>
      <c r="J71" s="51">
        <v>0</v>
      </c>
      <c r="K71" s="50">
        <v>137</v>
      </c>
      <c r="L71" s="50">
        <v>512</v>
      </c>
      <c r="M71" s="67">
        <v>0.267578125</v>
      </c>
      <c r="N71" s="50">
        <v>137</v>
      </c>
      <c r="O71" s="50">
        <v>137</v>
      </c>
      <c r="P71" s="50">
        <v>137</v>
      </c>
      <c r="Q71" s="53">
        <v>197.7704</v>
      </c>
      <c r="R71" s="53">
        <v>201.31040000000002</v>
      </c>
    </row>
    <row r="72" spans="1:18">
      <c r="A72" s="34">
        <v>1</v>
      </c>
      <c r="B72" s="34">
        <v>35</v>
      </c>
      <c r="C72" s="34" t="s">
        <v>1</v>
      </c>
      <c r="D72" s="46">
        <v>3502070</v>
      </c>
      <c r="E72" s="46" t="s">
        <v>184</v>
      </c>
      <c r="F72" s="50">
        <v>397</v>
      </c>
      <c r="G72" s="51">
        <v>0</v>
      </c>
      <c r="H72" s="51"/>
      <c r="I72" s="51">
        <v>5</v>
      </c>
      <c r="J72" s="51">
        <v>0</v>
      </c>
      <c r="K72" s="50">
        <v>402</v>
      </c>
      <c r="L72" s="50">
        <v>1758</v>
      </c>
      <c r="M72" s="67">
        <v>0.22866894197952217</v>
      </c>
      <c r="N72" s="50">
        <v>402</v>
      </c>
      <c r="O72" s="50">
        <v>402</v>
      </c>
      <c r="P72" s="50">
        <v>402</v>
      </c>
      <c r="Q72" s="53">
        <v>508.05735000000004</v>
      </c>
      <c r="R72" s="53">
        <v>486.0111</v>
      </c>
    </row>
    <row r="73" spans="1:18">
      <c r="A73" s="34">
        <v>1</v>
      </c>
      <c r="B73" s="34">
        <v>35</v>
      </c>
      <c r="C73" s="34" t="s">
        <v>1</v>
      </c>
      <c r="D73" s="46">
        <v>3502100</v>
      </c>
      <c r="E73" s="46" t="s">
        <v>185</v>
      </c>
      <c r="F73" s="50">
        <v>843</v>
      </c>
      <c r="G73" s="51">
        <v>47</v>
      </c>
      <c r="H73" s="51"/>
      <c r="I73" s="51">
        <v>17</v>
      </c>
      <c r="J73" s="51">
        <v>0</v>
      </c>
      <c r="K73" s="50">
        <v>907</v>
      </c>
      <c r="L73" s="50">
        <v>2996</v>
      </c>
      <c r="M73" s="67">
        <v>0.30273698264352472</v>
      </c>
      <c r="N73" s="50">
        <v>907</v>
      </c>
      <c r="O73" s="50">
        <v>907</v>
      </c>
      <c r="P73" s="50">
        <v>907</v>
      </c>
      <c r="Q73" s="53">
        <v>1423.1605000000002</v>
      </c>
      <c r="R73" s="53">
        <v>1499.0978000000005</v>
      </c>
    </row>
    <row r="74" spans="1:18">
      <c r="A74" s="34">
        <v>1</v>
      </c>
      <c r="B74" s="34">
        <v>35</v>
      </c>
      <c r="C74" s="34" t="s">
        <v>1</v>
      </c>
      <c r="D74" s="46">
        <v>3502130</v>
      </c>
      <c r="E74" s="46" t="s">
        <v>186</v>
      </c>
      <c r="F74" s="50">
        <v>99</v>
      </c>
      <c r="G74" s="51">
        <v>0</v>
      </c>
      <c r="H74" s="51"/>
      <c r="I74" s="51">
        <v>1</v>
      </c>
      <c r="J74" s="51">
        <v>0</v>
      </c>
      <c r="K74" s="50">
        <v>100</v>
      </c>
      <c r="L74" s="50">
        <v>158</v>
      </c>
      <c r="M74" s="67">
        <v>0.63291139240506333</v>
      </c>
      <c r="N74" s="50">
        <v>100</v>
      </c>
      <c r="O74" s="50">
        <v>100</v>
      </c>
      <c r="P74" s="50">
        <v>100</v>
      </c>
      <c r="Q74" s="53">
        <v>274.28335000000004</v>
      </c>
      <c r="R74" s="53">
        <v>373.18310000000002</v>
      </c>
    </row>
    <row r="75" spans="1:18">
      <c r="A75" s="34">
        <v>1</v>
      </c>
      <c r="B75" s="34">
        <v>35</v>
      </c>
      <c r="C75" s="34" t="s">
        <v>1</v>
      </c>
      <c r="D75" s="46">
        <v>3502160</v>
      </c>
      <c r="E75" s="46" t="s">
        <v>187</v>
      </c>
      <c r="F75" s="50">
        <v>167</v>
      </c>
      <c r="G75" s="51">
        <v>0</v>
      </c>
      <c r="H75" s="51"/>
      <c r="I75" s="51">
        <v>2</v>
      </c>
      <c r="J75" s="51">
        <v>0</v>
      </c>
      <c r="K75" s="50">
        <v>169</v>
      </c>
      <c r="L75" s="50">
        <v>544</v>
      </c>
      <c r="M75" s="67">
        <v>0.31066176470588236</v>
      </c>
      <c r="N75" s="50">
        <v>169</v>
      </c>
      <c r="O75" s="50">
        <v>169</v>
      </c>
      <c r="P75" s="50">
        <v>169</v>
      </c>
      <c r="Q75" s="53">
        <v>272.42200000000003</v>
      </c>
      <c r="R75" s="53">
        <v>291.5992</v>
      </c>
    </row>
    <row r="76" spans="1:18">
      <c r="A76" s="34">
        <v>1</v>
      </c>
      <c r="B76" s="34">
        <v>35</v>
      </c>
      <c r="C76" s="34" t="s">
        <v>1</v>
      </c>
      <c r="D76" s="46">
        <v>3502190</v>
      </c>
      <c r="E76" s="46" t="s">
        <v>188</v>
      </c>
      <c r="F76" s="50">
        <v>305</v>
      </c>
      <c r="G76" s="51">
        <v>0</v>
      </c>
      <c r="H76" s="51"/>
      <c r="I76" s="51">
        <v>2</v>
      </c>
      <c r="J76" s="51">
        <v>0</v>
      </c>
      <c r="K76" s="50">
        <v>307</v>
      </c>
      <c r="L76" s="50">
        <v>1057</v>
      </c>
      <c r="M76" s="67">
        <v>0.2904446546830653</v>
      </c>
      <c r="N76" s="50">
        <v>307</v>
      </c>
      <c r="O76" s="50">
        <v>307</v>
      </c>
      <c r="P76" s="50">
        <v>307</v>
      </c>
      <c r="Q76" s="53">
        <v>468.71252500000003</v>
      </c>
      <c r="R76" s="53">
        <v>488.10565000000008</v>
      </c>
    </row>
    <row r="77" spans="1:18">
      <c r="A77" s="34">
        <v>1</v>
      </c>
      <c r="B77" s="34">
        <v>35</v>
      </c>
      <c r="C77" s="34" t="s">
        <v>1</v>
      </c>
      <c r="D77" s="46">
        <v>3502220</v>
      </c>
      <c r="E77" s="46" t="s">
        <v>189</v>
      </c>
      <c r="F77" s="50">
        <v>44</v>
      </c>
      <c r="G77" s="51">
        <v>0</v>
      </c>
      <c r="H77" s="51"/>
      <c r="I77" s="51">
        <v>1</v>
      </c>
      <c r="J77" s="51">
        <v>0</v>
      </c>
      <c r="K77" s="50">
        <v>45</v>
      </c>
      <c r="L77" s="50">
        <v>180</v>
      </c>
      <c r="M77" s="67">
        <v>0.25</v>
      </c>
      <c r="N77" s="50">
        <v>45</v>
      </c>
      <c r="O77" s="50">
        <v>45</v>
      </c>
      <c r="P77" s="50">
        <v>45</v>
      </c>
      <c r="Q77" s="53">
        <v>61.618500000000004</v>
      </c>
      <c r="R77" s="53">
        <v>61.281000000000006</v>
      </c>
    </row>
    <row r="78" spans="1:18">
      <c r="A78" s="34">
        <v>1</v>
      </c>
      <c r="B78" s="34">
        <v>35</v>
      </c>
      <c r="C78" s="34" t="s">
        <v>1</v>
      </c>
      <c r="D78" s="46">
        <v>3500010</v>
      </c>
      <c r="E78" s="46" t="s">
        <v>190</v>
      </c>
      <c r="F78" s="50">
        <v>2512</v>
      </c>
      <c r="G78" s="51">
        <v>0</v>
      </c>
      <c r="H78" s="51"/>
      <c r="I78" s="51">
        <v>38</v>
      </c>
      <c r="J78" s="51">
        <v>0</v>
      </c>
      <c r="K78" s="50">
        <v>2550</v>
      </c>
      <c r="L78" s="50">
        <v>18699</v>
      </c>
      <c r="M78" s="67">
        <v>0.13637092892668057</v>
      </c>
      <c r="N78" s="50">
        <v>2550</v>
      </c>
      <c r="O78" s="50">
        <v>0</v>
      </c>
      <c r="P78" s="50">
        <v>2550</v>
      </c>
      <c r="Q78" s="53">
        <v>3623.5</v>
      </c>
      <c r="R78" s="53">
        <v>3695.5</v>
      </c>
    </row>
    <row r="79" spans="1:18">
      <c r="A79" s="34">
        <v>1</v>
      </c>
      <c r="B79" s="34">
        <v>35</v>
      </c>
      <c r="C79" s="34" t="s">
        <v>1</v>
      </c>
      <c r="D79" s="46">
        <v>3502250</v>
      </c>
      <c r="E79" s="46" t="s">
        <v>191</v>
      </c>
      <c r="F79" s="50">
        <v>3344</v>
      </c>
      <c r="G79" s="51">
        <v>15</v>
      </c>
      <c r="H79" s="51"/>
      <c r="I79" s="51">
        <v>61</v>
      </c>
      <c r="J79" s="51">
        <v>0</v>
      </c>
      <c r="K79" s="50">
        <v>3420</v>
      </c>
      <c r="L79" s="50">
        <v>11344</v>
      </c>
      <c r="M79" s="67">
        <v>0.30148095909732014</v>
      </c>
      <c r="N79" s="50">
        <v>3420</v>
      </c>
      <c r="O79" s="50">
        <v>3420</v>
      </c>
      <c r="P79" s="50">
        <v>3420</v>
      </c>
      <c r="Q79" s="53">
        <v>5363.5</v>
      </c>
      <c r="R79" s="53">
        <v>5653</v>
      </c>
    </row>
    <row r="80" spans="1:18">
      <c r="A80" s="34">
        <v>1</v>
      </c>
      <c r="B80" s="34">
        <v>35</v>
      </c>
      <c r="C80" s="34" t="s">
        <v>1</v>
      </c>
      <c r="D80" s="46">
        <v>3502280</v>
      </c>
      <c r="E80" s="46" t="s">
        <v>192</v>
      </c>
      <c r="F80" s="50">
        <v>11</v>
      </c>
      <c r="G80" s="51">
        <v>0</v>
      </c>
      <c r="H80" s="51"/>
      <c r="I80" s="51">
        <v>0</v>
      </c>
      <c r="J80" s="51">
        <v>0</v>
      </c>
      <c r="K80" s="50">
        <v>11</v>
      </c>
      <c r="L80" s="50">
        <v>38</v>
      </c>
      <c r="M80" s="67">
        <v>0.28947368421052633</v>
      </c>
      <c r="N80" s="50">
        <v>11</v>
      </c>
      <c r="O80" s="50">
        <v>11</v>
      </c>
      <c r="P80" s="50">
        <v>11</v>
      </c>
      <c r="Q80" s="53">
        <v>16.75835</v>
      </c>
      <c r="R80" s="53">
        <v>17.437100000000001</v>
      </c>
    </row>
    <row r="81" spans="1:18">
      <c r="A81" s="34">
        <v>1</v>
      </c>
      <c r="B81" s="34">
        <v>35</v>
      </c>
      <c r="C81" s="34" t="s">
        <v>1</v>
      </c>
      <c r="D81" s="46">
        <v>3502310</v>
      </c>
      <c r="E81" s="46" t="s">
        <v>193</v>
      </c>
      <c r="F81" s="50">
        <v>514</v>
      </c>
      <c r="G81" s="51">
        <v>0</v>
      </c>
      <c r="H81" s="51"/>
      <c r="I81" s="51">
        <v>9</v>
      </c>
      <c r="J81" s="51">
        <v>0</v>
      </c>
      <c r="K81" s="50">
        <v>523</v>
      </c>
      <c r="L81" s="50">
        <v>1760</v>
      </c>
      <c r="M81" s="67">
        <v>0.29715909090909093</v>
      </c>
      <c r="N81" s="50">
        <v>523</v>
      </c>
      <c r="O81" s="50">
        <v>523</v>
      </c>
      <c r="P81" s="50">
        <v>523</v>
      </c>
      <c r="Q81" s="53">
        <v>809.99200000000019</v>
      </c>
      <c r="R81" s="53">
        <v>848.19200000000023</v>
      </c>
    </row>
    <row r="82" spans="1:18">
      <c r="A82" s="34">
        <v>1</v>
      </c>
      <c r="B82" s="34">
        <v>35</v>
      </c>
      <c r="C82" s="34" t="s">
        <v>1</v>
      </c>
      <c r="D82" s="46">
        <v>3502340</v>
      </c>
      <c r="E82" s="46" t="s">
        <v>194</v>
      </c>
      <c r="F82" s="50">
        <v>27</v>
      </c>
      <c r="G82" s="51">
        <v>0</v>
      </c>
      <c r="H82" s="51"/>
      <c r="I82" s="51">
        <v>0</v>
      </c>
      <c r="J82" s="51">
        <v>0</v>
      </c>
      <c r="K82" s="50">
        <v>27</v>
      </c>
      <c r="L82" s="50">
        <v>81</v>
      </c>
      <c r="M82" s="67">
        <v>0.33333333333333331</v>
      </c>
      <c r="N82" s="50">
        <v>27</v>
      </c>
      <c r="O82" s="50">
        <v>27</v>
      </c>
      <c r="P82" s="50">
        <v>27</v>
      </c>
      <c r="Q82" s="53">
        <v>46.531124999999982</v>
      </c>
      <c r="R82" s="53">
        <v>51.682049999999968</v>
      </c>
    </row>
    <row r="83" spans="1:18">
      <c r="A83" s="34">
        <v>1</v>
      </c>
      <c r="B83" s="34">
        <v>35</v>
      </c>
      <c r="C83" s="34" t="s">
        <v>1</v>
      </c>
      <c r="D83" s="46">
        <v>3502370</v>
      </c>
      <c r="E83" s="46" t="s">
        <v>195</v>
      </c>
      <c r="F83" s="50">
        <v>3321</v>
      </c>
      <c r="G83" s="51">
        <v>16</v>
      </c>
      <c r="H83" s="51"/>
      <c r="I83" s="51">
        <v>38</v>
      </c>
      <c r="J83" s="51">
        <v>0</v>
      </c>
      <c r="K83" s="50">
        <v>3375</v>
      </c>
      <c r="L83" s="50">
        <v>16626</v>
      </c>
      <c r="M83" s="67">
        <v>0.20299530855286901</v>
      </c>
      <c r="N83" s="50">
        <v>3375</v>
      </c>
      <c r="O83" s="50">
        <v>3375</v>
      </c>
      <c r="P83" s="50">
        <v>3375</v>
      </c>
      <c r="Q83" s="53">
        <v>5273.5</v>
      </c>
      <c r="R83" s="53">
        <v>5551.75</v>
      </c>
    </row>
    <row r="84" spans="1:18">
      <c r="A84" s="34">
        <v>1</v>
      </c>
      <c r="B84" s="34">
        <v>35</v>
      </c>
      <c r="C84" s="34" t="s">
        <v>1</v>
      </c>
      <c r="D84" s="46">
        <v>3502400</v>
      </c>
      <c r="E84" s="46" t="s">
        <v>196</v>
      </c>
      <c r="F84" s="50">
        <v>185</v>
      </c>
      <c r="G84" s="51">
        <v>0</v>
      </c>
      <c r="H84" s="51"/>
      <c r="I84" s="51">
        <v>4</v>
      </c>
      <c r="J84" s="51">
        <v>0</v>
      </c>
      <c r="K84" s="50">
        <v>189</v>
      </c>
      <c r="L84" s="50">
        <v>619</v>
      </c>
      <c r="M84" s="67">
        <v>0.30533117932148629</v>
      </c>
      <c r="N84" s="50">
        <v>189</v>
      </c>
      <c r="O84" s="50">
        <v>189</v>
      </c>
      <c r="P84" s="50">
        <v>189</v>
      </c>
      <c r="Q84" s="53">
        <v>299.25637500000011</v>
      </c>
      <c r="R84" s="53">
        <v>316.9529500000001</v>
      </c>
    </row>
    <row r="85" spans="1:18">
      <c r="A85" s="34">
        <v>1</v>
      </c>
      <c r="B85" s="34">
        <v>35</v>
      </c>
      <c r="C85" s="34" t="s">
        <v>1</v>
      </c>
      <c r="D85" s="46">
        <v>3502430</v>
      </c>
      <c r="E85" s="46" t="s">
        <v>197</v>
      </c>
      <c r="F85" s="50">
        <v>929</v>
      </c>
      <c r="G85" s="51">
        <v>0</v>
      </c>
      <c r="H85" s="51"/>
      <c r="I85" s="51">
        <v>18</v>
      </c>
      <c r="J85" s="51">
        <v>0</v>
      </c>
      <c r="K85" s="50">
        <v>947</v>
      </c>
      <c r="L85" s="50">
        <v>3097</v>
      </c>
      <c r="M85" s="67">
        <v>0.30577978689053925</v>
      </c>
      <c r="N85" s="50">
        <v>947</v>
      </c>
      <c r="O85" s="50">
        <v>947</v>
      </c>
      <c r="P85" s="50">
        <v>947</v>
      </c>
      <c r="Q85" s="53">
        <v>1501.7641250000004</v>
      </c>
      <c r="R85" s="53">
        <v>1592.0408500000003</v>
      </c>
    </row>
    <row r="86" spans="1:18">
      <c r="A86" s="34">
        <v>1</v>
      </c>
      <c r="B86" s="34">
        <v>35</v>
      </c>
      <c r="C86" s="34" t="s">
        <v>1</v>
      </c>
      <c r="D86" s="46">
        <v>3502460</v>
      </c>
      <c r="E86" s="46" t="s">
        <v>198</v>
      </c>
      <c r="F86" s="50">
        <v>722</v>
      </c>
      <c r="G86" s="51">
        <v>0</v>
      </c>
      <c r="H86" s="51"/>
      <c r="I86" s="51">
        <v>6</v>
      </c>
      <c r="J86" s="51">
        <v>0</v>
      </c>
      <c r="K86" s="50">
        <v>728</v>
      </c>
      <c r="L86" s="50">
        <v>1804</v>
      </c>
      <c r="M86" s="67">
        <v>0.40354767184035478</v>
      </c>
      <c r="N86" s="50">
        <v>728</v>
      </c>
      <c r="O86" s="50">
        <v>728</v>
      </c>
      <c r="P86" s="50">
        <v>728</v>
      </c>
      <c r="Q86" s="53">
        <v>1476.6023</v>
      </c>
      <c r="R86" s="53">
        <v>1778.2678000000001</v>
      </c>
    </row>
    <row r="87" spans="1:18">
      <c r="A87" s="34">
        <v>1</v>
      </c>
      <c r="B87" s="34">
        <v>35</v>
      </c>
      <c r="C87" s="34" t="s">
        <v>1</v>
      </c>
      <c r="D87" s="46">
        <v>3502490</v>
      </c>
      <c r="E87" s="46" t="s">
        <v>199</v>
      </c>
      <c r="F87" s="50">
        <v>48</v>
      </c>
      <c r="G87" s="51">
        <v>0</v>
      </c>
      <c r="H87" s="51"/>
      <c r="I87" s="51">
        <v>0</v>
      </c>
      <c r="J87" s="51">
        <v>0</v>
      </c>
      <c r="K87" s="50">
        <v>48</v>
      </c>
      <c r="L87" s="50">
        <v>178</v>
      </c>
      <c r="M87" s="67">
        <v>0.2696629213483146</v>
      </c>
      <c r="N87" s="50">
        <v>48</v>
      </c>
      <c r="O87" s="50">
        <v>48</v>
      </c>
      <c r="P87" s="50">
        <v>48</v>
      </c>
      <c r="Q87" s="53">
        <v>69.683849999999993</v>
      </c>
      <c r="R87" s="53">
        <v>71.100099999999998</v>
      </c>
    </row>
    <row r="88" spans="1:18">
      <c r="A88" s="34">
        <v>1</v>
      </c>
      <c r="B88" s="34">
        <v>35</v>
      </c>
      <c r="C88" s="34" t="s">
        <v>1</v>
      </c>
      <c r="D88" s="46">
        <v>3502520</v>
      </c>
      <c r="E88" s="46" t="s">
        <v>200</v>
      </c>
      <c r="F88" s="50">
        <v>1177</v>
      </c>
      <c r="G88" s="51">
        <v>16</v>
      </c>
      <c r="H88" s="51"/>
      <c r="I88" s="51">
        <v>16</v>
      </c>
      <c r="J88" s="51">
        <v>0</v>
      </c>
      <c r="K88" s="50">
        <v>1209</v>
      </c>
      <c r="L88" s="50">
        <v>3514</v>
      </c>
      <c r="M88" s="67">
        <v>0.34405236198064881</v>
      </c>
      <c r="N88" s="50">
        <v>1209</v>
      </c>
      <c r="O88" s="50">
        <v>1209</v>
      </c>
      <c r="P88" s="50">
        <v>1209</v>
      </c>
      <c r="Q88" s="53">
        <v>2141.0632500000002</v>
      </c>
      <c r="R88" s="53">
        <v>2411.6077</v>
      </c>
    </row>
    <row r="89" spans="1:18">
      <c r="A89" s="34">
        <v>1</v>
      </c>
      <c r="B89" s="34">
        <v>35</v>
      </c>
      <c r="C89" s="34" t="s">
        <v>1</v>
      </c>
      <c r="D89" s="46">
        <v>3502550</v>
      </c>
      <c r="E89" s="46" t="s">
        <v>201</v>
      </c>
      <c r="F89" s="50">
        <v>77</v>
      </c>
      <c r="G89" s="51">
        <v>0</v>
      </c>
      <c r="H89" s="51"/>
      <c r="I89" s="51">
        <v>1</v>
      </c>
      <c r="J89" s="51">
        <v>0</v>
      </c>
      <c r="K89" s="50">
        <v>78</v>
      </c>
      <c r="L89" s="50">
        <v>349</v>
      </c>
      <c r="M89" s="67">
        <v>0.22349570200573066</v>
      </c>
      <c r="N89" s="50">
        <v>78</v>
      </c>
      <c r="O89" s="50">
        <v>78</v>
      </c>
      <c r="P89" s="50">
        <v>78</v>
      </c>
      <c r="Q89" s="53">
        <v>96.346425000000011</v>
      </c>
      <c r="R89" s="53">
        <v>91.067050000000009</v>
      </c>
    </row>
    <row r="90" spans="1:18">
      <c r="A90" s="34">
        <v>1</v>
      </c>
      <c r="B90" s="34">
        <v>35</v>
      </c>
      <c r="C90" s="34" t="s">
        <v>1</v>
      </c>
      <c r="D90" s="46">
        <v>3502580</v>
      </c>
      <c r="E90" s="46" t="s">
        <v>202</v>
      </c>
      <c r="F90" s="50">
        <v>133</v>
      </c>
      <c r="G90" s="51">
        <v>0</v>
      </c>
      <c r="H90" s="51"/>
      <c r="I90" s="51">
        <v>1</v>
      </c>
      <c r="J90" s="51">
        <v>0</v>
      </c>
      <c r="K90" s="50">
        <v>134</v>
      </c>
      <c r="L90" s="50">
        <v>470</v>
      </c>
      <c r="M90" s="67">
        <v>0.28510638297872343</v>
      </c>
      <c r="N90" s="50">
        <v>134</v>
      </c>
      <c r="O90" s="50">
        <v>134</v>
      </c>
      <c r="P90" s="50">
        <v>134</v>
      </c>
      <c r="Q90" s="53">
        <v>202.14275000000004</v>
      </c>
      <c r="R90" s="53">
        <v>209.51150000000007</v>
      </c>
    </row>
    <row r="91" spans="1:18">
      <c r="A91" s="34">
        <v>1</v>
      </c>
      <c r="B91" s="34">
        <v>35</v>
      </c>
      <c r="C91" s="34" t="s">
        <v>1</v>
      </c>
      <c r="D91" s="46">
        <v>3502610</v>
      </c>
      <c r="E91" s="46" t="s">
        <v>203</v>
      </c>
      <c r="F91" s="50">
        <v>559</v>
      </c>
      <c r="G91" s="51">
        <v>0</v>
      </c>
      <c r="H91" s="51"/>
      <c r="I91" s="51">
        <v>6</v>
      </c>
      <c r="J91" s="51">
        <v>0</v>
      </c>
      <c r="K91" s="50">
        <v>565</v>
      </c>
      <c r="L91" s="50">
        <v>1246</v>
      </c>
      <c r="M91" s="67">
        <v>0.4534510433386838</v>
      </c>
      <c r="N91" s="50">
        <v>565</v>
      </c>
      <c r="O91" s="50">
        <v>565</v>
      </c>
      <c r="P91" s="50">
        <v>565</v>
      </c>
      <c r="Q91" s="53">
        <v>1268.5889500000001</v>
      </c>
      <c r="R91" s="53">
        <v>1601.3047000000004</v>
      </c>
    </row>
    <row r="92" spans="1:18">
      <c r="A92" s="34">
        <v>1</v>
      </c>
      <c r="B92" s="34">
        <v>35</v>
      </c>
      <c r="C92" s="34" t="s">
        <v>1</v>
      </c>
      <c r="D92" s="46">
        <v>3502640</v>
      </c>
      <c r="E92" s="46" t="s">
        <v>204</v>
      </c>
      <c r="F92" s="50">
        <v>402</v>
      </c>
      <c r="G92" s="51">
        <v>0</v>
      </c>
      <c r="H92" s="51"/>
      <c r="I92" s="51">
        <v>5</v>
      </c>
      <c r="J92" s="51">
        <v>0</v>
      </c>
      <c r="K92" s="50">
        <v>407</v>
      </c>
      <c r="L92" s="50">
        <v>1032</v>
      </c>
      <c r="M92" s="67">
        <v>0.39437984496124029</v>
      </c>
      <c r="N92" s="50">
        <v>407</v>
      </c>
      <c r="O92" s="50">
        <v>407</v>
      </c>
      <c r="P92" s="50">
        <v>407</v>
      </c>
      <c r="Q92" s="53">
        <v>806.86339999999984</v>
      </c>
      <c r="R92" s="53">
        <v>960.51239999999984</v>
      </c>
    </row>
    <row r="93" spans="1:18">
      <c r="A93" s="34">
        <v>1</v>
      </c>
      <c r="B93" s="34">
        <v>35</v>
      </c>
      <c r="C93" s="34" t="s">
        <v>1</v>
      </c>
      <c r="D93" s="46">
        <v>3502670</v>
      </c>
      <c r="E93" s="46" t="s">
        <v>205</v>
      </c>
      <c r="F93" s="50">
        <v>524</v>
      </c>
      <c r="G93" s="51">
        <v>0</v>
      </c>
      <c r="H93" s="51"/>
      <c r="I93" s="51">
        <v>4</v>
      </c>
      <c r="J93" s="51">
        <v>0</v>
      </c>
      <c r="K93" s="50">
        <v>528</v>
      </c>
      <c r="L93" s="50">
        <v>1713</v>
      </c>
      <c r="M93" s="67">
        <v>0.30823117338003503</v>
      </c>
      <c r="N93" s="50">
        <v>528</v>
      </c>
      <c r="O93" s="50">
        <v>528</v>
      </c>
      <c r="P93" s="50">
        <v>528</v>
      </c>
      <c r="Q93" s="53">
        <v>844.29712500000016</v>
      </c>
      <c r="R93" s="53">
        <v>899.47965000000033</v>
      </c>
    </row>
    <row r="94" spans="1:18">
      <c r="A94" s="34">
        <v>1</v>
      </c>
      <c r="B94" s="34">
        <v>35</v>
      </c>
      <c r="C94" s="34" t="s">
        <v>1</v>
      </c>
      <c r="D94" s="46">
        <v>3500001</v>
      </c>
      <c r="E94" s="46" t="s">
        <v>206</v>
      </c>
      <c r="F94" s="50">
        <v>31</v>
      </c>
      <c r="G94" s="51">
        <v>0</v>
      </c>
      <c r="H94" s="51"/>
      <c r="I94" s="51">
        <v>1</v>
      </c>
      <c r="J94" s="51">
        <v>0</v>
      </c>
      <c r="K94" s="50">
        <v>32</v>
      </c>
      <c r="L94" s="50">
        <v>111</v>
      </c>
      <c r="M94" s="67">
        <v>0.28828828828828829</v>
      </c>
      <c r="N94" s="50">
        <v>32</v>
      </c>
      <c r="O94" s="50">
        <v>32</v>
      </c>
      <c r="P94" s="50">
        <v>32</v>
      </c>
      <c r="Q94" s="53">
        <v>48.623075</v>
      </c>
      <c r="R94" s="53">
        <v>50.539949999999997</v>
      </c>
    </row>
    <row r="95" spans="1:18">
      <c r="A95" s="34">
        <v>1</v>
      </c>
      <c r="B95" s="34">
        <v>35</v>
      </c>
      <c r="C95" s="34" t="s">
        <v>1</v>
      </c>
      <c r="D95" s="46">
        <v>3502730</v>
      </c>
      <c r="E95" s="46" t="s">
        <v>207</v>
      </c>
      <c r="F95" s="50">
        <v>63</v>
      </c>
      <c r="G95" s="51">
        <v>0</v>
      </c>
      <c r="H95" s="51"/>
      <c r="I95" s="51">
        <v>2</v>
      </c>
      <c r="J95" s="51">
        <v>0</v>
      </c>
      <c r="K95" s="50">
        <v>65</v>
      </c>
      <c r="L95" s="50">
        <v>63</v>
      </c>
      <c r="M95" s="67">
        <v>1</v>
      </c>
      <c r="N95" s="50">
        <v>65</v>
      </c>
      <c r="O95" s="50">
        <v>65</v>
      </c>
      <c r="P95" s="50">
        <v>65</v>
      </c>
      <c r="Q95" s="53">
        <v>209.87247500000001</v>
      </c>
      <c r="R95" s="53">
        <v>299.56034999999997</v>
      </c>
    </row>
    <row r="96" spans="1:18">
      <c r="A96" s="34">
        <v>1</v>
      </c>
      <c r="B96" s="34">
        <v>35</v>
      </c>
      <c r="C96" s="34" t="s">
        <v>1</v>
      </c>
      <c r="D96" s="46">
        <v>3501560</v>
      </c>
      <c r="E96" s="46" t="s">
        <v>208</v>
      </c>
      <c r="F96" s="50">
        <v>653</v>
      </c>
      <c r="G96" s="51">
        <v>0</v>
      </c>
      <c r="H96" s="51"/>
      <c r="I96" s="51">
        <v>13</v>
      </c>
      <c r="J96" s="51">
        <v>0</v>
      </c>
      <c r="K96" s="50">
        <v>666</v>
      </c>
      <c r="L96" s="50">
        <v>1454</v>
      </c>
      <c r="M96" s="67">
        <v>0.45804676753782669</v>
      </c>
      <c r="N96" s="50">
        <v>666</v>
      </c>
      <c r="O96" s="50">
        <v>666</v>
      </c>
      <c r="P96" s="50">
        <v>666</v>
      </c>
      <c r="Q96" s="53">
        <v>1507.0885500000004</v>
      </c>
      <c r="R96" s="53">
        <v>1908.7103000000004</v>
      </c>
    </row>
    <row r="97" spans="1:18">
      <c r="A97" s="34">
        <v>1</v>
      </c>
      <c r="B97" s="34">
        <v>35</v>
      </c>
      <c r="C97" s="34" t="s">
        <v>1</v>
      </c>
      <c r="D97" s="46">
        <v>3502800</v>
      </c>
      <c r="E97" s="46" t="s">
        <v>209</v>
      </c>
      <c r="F97" s="50">
        <v>805</v>
      </c>
      <c r="G97" s="51">
        <v>0</v>
      </c>
      <c r="H97" s="51"/>
      <c r="I97" s="51">
        <v>4</v>
      </c>
      <c r="J97" s="51">
        <v>0</v>
      </c>
      <c r="K97" s="50">
        <v>809</v>
      </c>
      <c r="L97" s="50">
        <v>1715</v>
      </c>
      <c r="M97" s="67">
        <v>0.47172011661807578</v>
      </c>
      <c r="N97" s="50">
        <v>809</v>
      </c>
      <c r="O97" s="50">
        <v>809</v>
      </c>
      <c r="P97" s="50">
        <v>809</v>
      </c>
      <c r="Q97" s="53">
        <v>1871.417375</v>
      </c>
      <c r="R97" s="53">
        <v>2392.0317500000001</v>
      </c>
    </row>
    <row r="98" spans="1:18">
      <c r="A98" s="34">
        <v>3</v>
      </c>
      <c r="B98" s="34">
        <v>35</v>
      </c>
      <c r="C98" s="34" t="s">
        <v>1</v>
      </c>
      <c r="D98" s="46">
        <v>3599998</v>
      </c>
      <c r="E98" s="46" t="s">
        <v>116</v>
      </c>
      <c r="F98" s="50">
        <v>0</v>
      </c>
      <c r="G98" s="51">
        <v>0</v>
      </c>
      <c r="H98" s="51"/>
      <c r="I98" s="51">
        <v>0</v>
      </c>
      <c r="J98" s="51">
        <v>0</v>
      </c>
      <c r="K98" s="50">
        <v>0</v>
      </c>
      <c r="L98" s="50">
        <v>0</v>
      </c>
      <c r="M98" s="67">
        <v>0</v>
      </c>
      <c r="N98" s="50">
        <v>0</v>
      </c>
      <c r="O98" s="50">
        <v>0</v>
      </c>
      <c r="P98" s="50">
        <v>0</v>
      </c>
      <c r="Q98" s="53">
        <v>0</v>
      </c>
      <c r="R98" s="53">
        <v>0</v>
      </c>
    </row>
    <row r="99" spans="1:18">
      <c r="A99" s="34">
        <v>4</v>
      </c>
      <c r="B99" s="34">
        <v>35</v>
      </c>
      <c r="C99" s="34" t="s">
        <v>1</v>
      </c>
      <c r="D99" s="46">
        <v>3599999</v>
      </c>
      <c r="E99" s="46" t="s">
        <v>117</v>
      </c>
      <c r="F99" s="50">
        <v>0</v>
      </c>
      <c r="G99" s="51">
        <v>0</v>
      </c>
      <c r="H99" s="51">
        <v>478</v>
      </c>
      <c r="I99" s="51">
        <v>0</v>
      </c>
      <c r="J99" s="51">
        <v>0</v>
      </c>
      <c r="K99" s="50">
        <v>478</v>
      </c>
      <c r="L99" s="50">
        <v>478</v>
      </c>
      <c r="M99" s="67">
        <v>1</v>
      </c>
      <c r="N99" s="50">
        <v>478</v>
      </c>
      <c r="O99" s="50">
        <v>478</v>
      </c>
      <c r="P99" s="50">
        <v>478</v>
      </c>
      <c r="Q99" s="53">
        <v>478</v>
      </c>
      <c r="R99" s="53">
        <v>478</v>
      </c>
    </row>
    <row r="100" spans="1:18">
      <c r="A100" s="34"/>
      <c r="B100" s="34"/>
      <c r="C100" s="34"/>
      <c r="D100" s="46"/>
      <c r="E100" s="46"/>
      <c r="F100" s="50"/>
      <c r="G100" s="51"/>
      <c r="H100" s="51"/>
      <c r="I100" s="51"/>
      <c r="J100" s="51"/>
      <c r="K100" s="50"/>
      <c r="L100" s="50"/>
      <c r="M100" s="67"/>
      <c r="N100" s="50"/>
      <c r="O100" s="50"/>
      <c r="P100" s="50"/>
      <c r="Q100" s="53"/>
      <c r="R100" s="53"/>
    </row>
    <row r="101" spans="1:18">
      <c r="E101" s="34" t="s">
        <v>118</v>
      </c>
      <c r="F101" s="35"/>
      <c r="G101" s="35"/>
      <c r="H101" s="35"/>
      <c r="I101" s="35"/>
      <c r="J101" s="35"/>
      <c r="K101" s="35">
        <v>95565</v>
      </c>
      <c r="L101" s="35">
        <v>361713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01"/>
  <sheetViews>
    <sheetView topLeftCell="D1" zoomScaleNormal="100" workbookViewId="0">
      <selection activeCell="E8" sqref="E8"/>
    </sheetView>
  </sheetViews>
  <sheetFormatPr defaultColWidth="9.140625" defaultRowHeight="15"/>
  <cols>
    <col min="1" max="2" width="9.140625" style="19" hidden="1" customWidth="1"/>
    <col min="3" max="3" width="17.7109375" style="19" hidden="1" customWidth="1"/>
    <col min="4" max="4" width="9.140625" style="19"/>
    <col min="5" max="5" width="34.7109375" style="19" customWidth="1"/>
    <col min="6" max="6" width="10.28515625" style="21" customWidth="1"/>
    <col min="7" max="10" width="9.140625" style="21"/>
    <col min="11" max="11" width="10" style="21" customWidth="1"/>
    <col min="12" max="12" width="10.140625" style="21" bestFit="1" customWidth="1"/>
    <col min="13" max="13" width="10" style="20" bestFit="1" customWidth="1"/>
    <col min="14" max="15" width="10.42578125" style="21" bestFit="1" customWidth="1"/>
    <col min="16" max="16" width="13.5703125" style="21" bestFit="1" customWidth="1"/>
    <col min="17" max="18" width="10.85546875" style="22" bestFit="1" customWidth="1"/>
    <col min="19" max="16384" width="9.140625" style="19"/>
  </cols>
  <sheetData>
    <row r="2" spans="1:18">
      <c r="A2" s="34"/>
      <c r="B2" s="34"/>
      <c r="C2" s="34"/>
      <c r="D2" s="34"/>
      <c r="E2" s="18" t="s">
        <v>227</v>
      </c>
      <c r="F2" s="35"/>
      <c r="G2" s="35"/>
      <c r="H2" s="35"/>
      <c r="I2" s="35"/>
      <c r="J2" s="35"/>
      <c r="K2" s="35"/>
      <c r="L2" s="35"/>
      <c r="M2" s="58"/>
      <c r="N2" s="35"/>
      <c r="O2" s="35"/>
      <c r="P2" s="35"/>
      <c r="Q2" s="37"/>
      <c r="R2" s="37"/>
    </row>
    <row r="3" spans="1:18">
      <c r="A3" s="34"/>
      <c r="B3" s="34"/>
      <c r="C3" s="34"/>
      <c r="D3" s="34"/>
      <c r="E3" s="34"/>
      <c r="F3" s="35"/>
      <c r="G3" s="35"/>
      <c r="H3" s="38"/>
      <c r="I3" s="35"/>
      <c r="J3" s="35"/>
      <c r="K3" s="35"/>
      <c r="L3" s="35"/>
      <c r="M3" s="58"/>
      <c r="N3" s="35"/>
      <c r="O3" s="35"/>
      <c r="P3" s="35"/>
      <c r="Q3" s="37"/>
      <c r="R3" s="37"/>
    </row>
    <row r="4" spans="1:18">
      <c r="A4" s="39" t="s">
        <v>2</v>
      </c>
      <c r="B4" s="39" t="s">
        <v>2</v>
      </c>
      <c r="C4" s="39" t="s">
        <v>2</v>
      </c>
      <c r="D4" s="34"/>
      <c r="E4" s="40" t="str">
        <f>[6]Allocation!E5</f>
        <v>NEW MEXICO</v>
      </c>
      <c r="F4" s="35"/>
      <c r="G4" s="35"/>
      <c r="H4" s="35"/>
      <c r="I4" s="35"/>
      <c r="J4" s="35"/>
      <c r="K4" s="35"/>
      <c r="L4" s="35"/>
      <c r="M4" s="58"/>
      <c r="N4" s="35"/>
      <c r="O4" s="35"/>
      <c r="P4" s="41" t="s">
        <v>3</v>
      </c>
      <c r="Q4" s="37"/>
      <c r="R4" s="37"/>
    </row>
    <row r="5" spans="1:18">
      <c r="A5" s="34"/>
      <c r="B5" s="17"/>
      <c r="C5" s="17"/>
      <c r="D5" s="34"/>
      <c r="E5" s="34"/>
      <c r="F5" s="41" t="s">
        <v>221</v>
      </c>
      <c r="G5" s="41" t="s">
        <v>222</v>
      </c>
      <c r="H5" s="41" t="s">
        <v>222</v>
      </c>
      <c r="I5" s="41" t="s">
        <v>222</v>
      </c>
      <c r="J5" s="41" t="s">
        <v>222</v>
      </c>
      <c r="K5" s="41" t="s">
        <v>4</v>
      </c>
      <c r="L5" s="35"/>
      <c r="M5" s="58"/>
      <c r="N5" s="35"/>
      <c r="O5" s="35"/>
      <c r="P5" s="41" t="s">
        <v>5</v>
      </c>
      <c r="Q5" s="37" t="s">
        <v>6</v>
      </c>
      <c r="R5" s="37" t="s">
        <v>6</v>
      </c>
    </row>
    <row r="6" spans="1:18">
      <c r="A6" s="34"/>
      <c r="B6" s="34"/>
      <c r="C6" s="34"/>
      <c r="D6" s="34"/>
      <c r="E6" s="39" t="s">
        <v>212</v>
      </c>
      <c r="F6" s="42">
        <v>2017</v>
      </c>
      <c r="G6" s="42">
        <v>2018</v>
      </c>
      <c r="H6" s="42">
        <v>2018</v>
      </c>
      <c r="I6" s="42">
        <v>2018</v>
      </c>
      <c r="J6" s="42">
        <v>2018</v>
      </c>
      <c r="K6" s="41" t="s">
        <v>8</v>
      </c>
      <c r="L6" s="43" t="s">
        <v>9</v>
      </c>
      <c r="M6" s="60" t="s">
        <v>10</v>
      </c>
      <c r="N6" s="41" t="s">
        <v>11</v>
      </c>
      <c r="O6" s="41" t="s">
        <v>12</v>
      </c>
      <c r="P6" s="41" t="s">
        <v>13</v>
      </c>
      <c r="Q6" s="45" t="s">
        <v>14</v>
      </c>
      <c r="R6" s="45" t="s">
        <v>14</v>
      </c>
    </row>
    <row r="7" spans="1:18">
      <c r="A7" s="34" t="s">
        <v>213</v>
      </c>
      <c r="B7" s="34" t="s">
        <v>214</v>
      </c>
      <c r="C7" s="34" t="s">
        <v>215</v>
      </c>
      <c r="D7" s="46" t="s">
        <v>15</v>
      </c>
      <c r="E7" s="39" t="s">
        <v>16</v>
      </c>
      <c r="F7" s="41" t="s">
        <v>17</v>
      </c>
      <c r="G7" s="41" t="s">
        <v>223</v>
      </c>
      <c r="H7" s="41" t="s">
        <v>224</v>
      </c>
      <c r="I7" s="41" t="s">
        <v>20</v>
      </c>
      <c r="J7" s="41" t="s">
        <v>21</v>
      </c>
      <c r="K7" s="41" t="s">
        <v>22</v>
      </c>
      <c r="L7" s="41" t="s">
        <v>23</v>
      </c>
      <c r="M7" s="60" t="s">
        <v>8</v>
      </c>
      <c r="N7" s="41" t="s">
        <v>24</v>
      </c>
      <c r="O7" s="41" t="s">
        <v>24</v>
      </c>
      <c r="P7" s="41" t="s">
        <v>24</v>
      </c>
      <c r="Q7" s="45" t="s">
        <v>5</v>
      </c>
      <c r="R7" s="45" t="s">
        <v>25</v>
      </c>
    </row>
    <row r="8" spans="1:18">
      <c r="A8" s="46"/>
      <c r="B8" s="46"/>
      <c r="C8" s="46"/>
      <c r="D8" s="46"/>
      <c r="E8" s="46"/>
      <c r="F8" s="47"/>
      <c r="G8" s="41"/>
      <c r="H8" s="41"/>
      <c r="I8" s="41"/>
      <c r="J8" s="41"/>
      <c r="K8" s="47"/>
      <c r="L8" s="47"/>
      <c r="M8" s="61"/>
      <c r="N8" s="47"/>
      <c r="O8" s="47"/>
      <c r="P8" s="47"/>
      <c r="Q8" s="49"/>
      <c r="R8" s="49"/>
    </row>
    <row r="9" spans="1:18">
      <c r="A9" s="46">
        <v>1</v>
      </c>
      <c r="B9" s="46">
        <v>35</v>
      </c>
      <c r="C9" s="46" t="s">
        <v>1</v>
      </c>
      <c r="D9" s="46">
        <v>3500030</v>
      </c>
      <c r="E9" s="35" t="s">
        <v>121</v>
      </c>
      <c r="F9" s="35">
        <v>1713</v>
      </c>
      <c r="G9" s="35">
        <v>0</v>
      </c>
      <c r="H9" s="35"/>
      <c r="I9" s="35">
        <v>15</v>
      </c>
      <c r="J9" s="35">
        <v>0</v>
      </c>
      <c r="K9" s="35">
        <v>1728</v>
      </c>
      <c r="L9" s="35">
        <v>6725</v>
      </c>
      <c r="M9" s="36">
        <v>0.25695167286245352</v>
      </c>
      <c r="N9" s="35">
        <v>1728</v>
      </c>
      <c r="O9" s="35">
        <v>1728</v>
      </c>
      <c r="P9" s="35">
        <v>1728</v>
      </c>
      <c r="Q9" s="37">
        <v>2419.0106249999999</v>
      </c>
      <c r="R9" s="37">
        <v>2429.7762499999999</v>
      </c>
    </row>
    <row r="10" spans="1:18">
      <c r="A10" s="46">
        <v>1</v>
      </c>
      <c r="B10" s="46">
        <v>35</v>
      </c>
      <c r="C10" s="46" t="s">
        <v>1</v>
      </c>
      <c r="D10" s="46">
        <v>3500060</v>
      </c>
      <c r="E10" s="35" t="s">
        <v>122</v>
      </c>
      <c r="F10" s="35">
        <v>18802</v>
      </c>
      <c r="G10" s="35">
        <v>289</v>
      </c>
      <c r="H10" s="35"/>
      <c r="I10" s="35">
        <v>656</v>
      </c>
      <c r="J10" s="35">
        <v>0</v>
      </c>
      <c r="K10" s="35">
        <v>19747</v>
      </c>
      <c r="L10" s="35">
        <v>111160</v>
      </c>
      <c r="M10" s="36">
        <v>0.17764483627204031</v>
      </c>
      <c r="N10" s="35">
        <v>19747</v>
      </c>
      <c r="O10" s="35">
        <v>19747</v>
      </c>
      <c r="P10" s="35">
        <v>19747</v>
      </c>
      <c r="Q10" s="37">
        <v>43965.5</v>
      </c>
      <c r="R10" s="37">
        <v>55771.75</v>
      </c>
    </row>
    <row r="11" spans="1:18">
      <c r="A11" s="46">
        <v>1</v>
      </c>
      <c r="B11" s="46">
        <v>35</v>
      </c>
      <c r="C11" s="46" t="s">
        <v>1</v>
      </c>
      <c r="D11" s="46">
        <v>3500090</v>
      </c>
      <c r="E11" s="35" t="s">
        <v>123</v>
      </c>
      <c r="F11" s="35">
        <v>49</v>
      </c>
      <c r="G11" s="35">
        <v>0</v>
      </c>
      <c r="H11" s="35"/>
      <c r="I11" s="35">
        <v>0</v>
      </c>
      <c r="J11" s="35">
        <v>0</v>
      </c>
      <c r="K11" s="35">
        <v>49</v>
      </c>
      <c r="L11" s="35">
        <v>164</v>
      </c>
      <c r="M11" s="36">
        <v>0.29878048780487804</v>
      </c>
      <c r="N11" s="35">
        <v>49</v>
      </c>
      <c r="O11" s="35">
        <v>49</v>
      </c>
      <c r="P11" s="35">
        <v>49</v>
      </c>
      <c r="Q11" s="37">
        <v>76.141300000000001</v>
      </c>
      <c r="R11" s="37">
        <v>79.833799999999997</v>
      </c>
    </row>
    <row r="12" spans="1:18">
      <c r="A12" s="46">
        <v>1</v>
      </c>
      <c r="B12" s="46">
        <v>35</v>
      </c>
      <c r="C12" s="46" t="s">
        <v>1</v>
      </c>
      <c r="D12" s="46">
        <v>3500120</v>
      </c>
      <c r="E12" s="35" t="s">
        <v>124</v>
      </c>
      <c r="F12" s="35">
        <v>794</v>
      </c>
      <c r="G12" s="35">
        <v>0</v>
      </c>
      <c r="H12" s="35"/>
      <c r="I12" s="35">
        <v>6</v>
      </c>
      <c r="J12" s="35">
        <v>0</v>
      </c>
      <c r="K12" s="35">
        <v>800</v>
      </c>
      <c r="L12" s="35">
        <v>3750</v>
      </c>
      <c r="M12" s="36">
        <v>0.21333333333333335</v>
      </c>
      <c r="N12" s="35">
        <v>800</v>
      </c>
      <c r="O12" s="35">
        <v>800</v>
      </c>
      <c r="P12" s="35">
        <v>800</v>
      </c>
      <c r="Q12" s="37">
        <v>961.81250000000023</v>
      </c>
      <c r="R12" s="37">
        <v>907.87500000000011</v>
      </c>
    </row>
    <row r="13" spans="1:18">
      <c r="A13" s="46">
        <v>1</v>
      </c>
      <c r="B13" s="46">
        <v>35</v>
      </c>
      <c r="C13" s="46" t="s">
        <v>1</v>
      </c>
      <c r="D13" s="46">
        <v>3500150</v>
      </c>
      <c r="E13" s="35" t="s">
        <v>125</v>
      </c>
      <c r="F13" s="35">
        <v>543</v>
      </c>
      <c r="G13" s="35">
        <v>0</v>
      </c>
      <c r="H13" s="35"/>
      <c r="I13" s="35">
        <v>4</v>
      </c>
      <c r="J13" s="35">
        <v>0</v>
      </c>
      <c r="K13" s="35">
        <v>547</v>
      </c>
      <c r="L13" s="35">
        <v>3401</v>
      </c>
      <c r="M13" s="36">
        <v>0.1608350485151426</v>
      </c>
      <c r="N13" s="35">
        <v>547</v>
      </c>
      <c r="O13" s="35">
        <v>547</v>
      </c>
      <c r="P13" s="35">
        <v>547</v>
      </c>
      <c r="Q13" s="37">
        <v>559.84315000000004</v>
      </c>
      <c r="R13" s="37">
        <v>555.5621000000001</v>
      </c>
    </row>
    <row r="14" spans="1:18">
      <c r="A14" s="46">
        <v>1</v>
      </c>
      <c r="B14" s="46">
        <v>35</v>
      </c>
      <c r="C14" s="46" t="s">
        <v>1</v>
      </c>
      <c r="D14" s="46">
        <v>3500180</v>
      </c>
      <c r="E14" s="35" t="s">
        <v>126</v>
      </c>
      <c r="F14" s="35">
        <v>1180</v>
      </c>
      <c r="G14" s="35">
        <v>17</v>
      </c>
      <c r="H14" s="35"/>
      <c r="I14" s="35">
        <v>30</v>
      </c>
      <c r="J14" s="35">
        <v>0</v>
      </c>
      <c r="K14" s="35">
        <v>1227</v>
      </c>
      <c r="L14" s="35">
        <v>5119</v>
      </c>
      <c r="M14" s="36">
        <v>0.23969525297909747</v>
      </c>
      <c r="N14" s="35">
        <v>1227</v>
      </c>
      <c r="O14" s="35">
        <v>1227</v>
      </c>
      <c r="P14" s="35">
        <v>1227</v>
      </c>
      <c r="Q14" s="37">
        <v>1620.4866749999999</v>
      </c>
      <c r="R14" s="37">
        <v>1584.5135499999999</v>
      </c>
    </row>
    <row r="15" spans="1:18">
      <c r="A15" s="46">
        <v>1</v>
      </c>
      <c r="B15" s="46">
        <v>35</v>
      </c>
      <c r="C15" s="46" t="s">
        <v>1</v>
      </c>
      <c r="D15" s="46">
        <v>3500210</v>
      </c>
      <c r="E15" s="35" t="s">
        <v>127</v>
      </c>
      <c r="F15" s="35">
        <v>934</v>
      </c>
      <c r="G15" s="35">
        <v>0</v>
      </c>
      <c r="H15" s="35"/>
      <c r="I15" s="35">
        <v>15</v>
      </c>
      <c r="J15" s="35">
        <v>0</v>
      </c>
      <c r="K15" s="35">
        <v>949</v>
      </c>
      <c r="L15" s="35">
        <v>4258</v>
      </c>
      <c r="M15" s="36">
        <v>0.22287458900892437</v>
      </c>
      <c r="N15" s="35">
        <v>949</v>
      </c>
      <c r="O15" s="35">
        <v>949</v>
      </c>
      <c r="P15" s="35">
        <v>949</v>
      </c>
      <c r="Q15" s="37">
        <v>1168.8698500000005</v>
      </c>
      <c r="R15" s="37">
        <v>1103.1361000000004</v>
      </c>
    </row>
    <row r="16" spans="1:18">
      <c r="A16" s="46">
        <v>1</v>
      </c>
      <c r="B16" s="46">
        <v>35</v>
      </c>
      <c r="C16" s="46" t="s">
        <v>1</v>
      </c>
      <c r="D16" s="46">
        <v>3500240</v>
      </c>
      <c r="E16" s="35" t="s">
        <v>128</v>
      </c>
      <c r="F16" s="35">
        <v>928</v>
      </c>
      <c r="G16" s="35">
        <v>0</v>
      </c>
      <c r="H16" s="35"/>
      <c r="I16" s="35">
        <v>7</v>
      </c>
      <c r="J16" s="35">
        <v>0</v>
      </c>
      <c r="K16" s="35">
        <v>935</v>
      </c>
      <c r="L16" s="35">
        <v>3571</v>
      </c>
      <c r="M16" s="36">
        <v>0.26183141977037244</v>
      </c>
      <c r="N16" s="35">
        <v>935</v>
      </c>
      <c r="O16" s="35">
        <v>935</v>
      </c>
      <c r="P16" s="35">
        <v>935</v>
      </c>
      <c r="Q16" s="37">
        <v>1328.067575</v>
      </c>
      <c r="R16" s="37">
        <v>1342.49695</v>
      </c>
    </row>
    <row r="17" spans="1:18">
      <c r="A17" s="46">
        <v>1</v>
      </c>
      <c r="B17" s="46">
        <v>35</v>
      </c>
      <c r="C17" s="46" t="s">
        <v>1</v>
      </c>
      <c r="D17" s="46">
        <v>3500270</v>
      </c>
      <c r="E17" s="35" t="s">
        <v>129</v>
      </c>
      <c r="F17" s="35">
        <v>152</v>
      </c>
      <c r="G17" s="35">
        <v>0</v>
      </c>
      <c r="H17" s="35"/>
      <c r="I17" s="35">
        <v>2</v>
      </c>
      <c r="J17" s="35">
        <v>0</v>
      </c>
      <c r="K17" s="35">
        <v>154</v>
      </c>
      <c r="L17" s="35">
        <v>529</v>
      </c>
      <c r="M17" s="36">
        <v>0.29111531190926276</v>
      </c>
      <c r="N17" s="35">
        <v>154</v>
      </c>
      <c r="O17" s="35">
        <v>154</v>
      </c>
      <c r="P17" s="35">
        <v>154</v>
      </c>
      <c r="Q17" s="37">
        <v>235.46492500000002</v>
      </c>
      <c r="R17" s="37">
        <v>245.34805</v>
      </c>
    </row>
    <row r="18" spans="1:18">
      <c r="A18" s="46">
        <v>1</v>
      </c>
      <c r="B18" s="46">
        <v>35</v>
      </c>
      <c r="C18" s="46" t="s">
        <v>1</v>
      </c>
      <c r="D18" s="46">
        <v>3500300</v>
      </c>
      <c r="E18" s="35" t="s">
        <v>130</v>
      </c>
      <c r="F18" s="35">
        <v>1268</v>
      </c>
      <c r="G18" s="35">
        <v>0</v>
      </c>
      <c r="H18" s="35"/>
      <c r="I18" s="35">
        <v>10</v>
      </c>
      <c r="J18" s="35">
        <v>0</v>
      </c>
      <c r="K18" s="35">
        <v>1278</v>
      </c>
      <c r="L18" s="35">
        <v>6519</v>
      </c>
      <c r="M18" s="36">
        <v>0.19604233778186839</v>
      </c>
      <c r="N18" s="35">
        <v>1278</v>
      </c>
      <c r="O18" s="35">
        <v>1278</v>
      </c>
      <c r="P18" s="35">
        <v>1278</v>
      </c>
      <c r="Q18" s="37">
        <v>1571.5</v>
      </c>
      <c r="R18" s="37">
        <v>1571.5</v>
      </c>
    </row>
    <row r="19" spans="1:18">
      <c r="A19" s="46">
        <v>1</v>
      </c>
      <c r="B19" s="46">
        <v>35</v>
      </c>
      <c r="C19" s="46" t="s">
        <v>1</v>
      </c>
      <c r="D19" s="46">
        <v>3500330</v>
      </c>
      <c r="E19" s="35" t="s">
        <v>131</v>
      </c>
      <c r="F19" s="35">
        <v>74</v>
      </c>
      <c r="G19" s="35">
        <v>0</v>
      </c>
      <c r="H19" s="35"/>
      <c r="I19" s="35">
        <v>1</v>
      </c>
      <c r="J19" s="35">
        <v>0</v>
      </c>
      <c r="K19" s="35">
        <v>75</v>
      </c>
      <c r="L19" s="35">
        <v>167</v>
      </c>
      <c r="M19" s="36">
        <v>0.44910179640718562</v>
      </c>
      <c r="N19" s="35">
        <v>75</v>
      </c>
      <c r="O19" s="35">
        <v>75</v>
      </c>
      <c r="P19" s="35">
        <v>75</v>
      </c>
      <c r="Q19" s="37">
        <v>167.122275</v>
      </c>
      <c r="R19" s="37">
        <v>210.26315</v>
      </c>
    </row>
    <row r="20" spans="1:18">
      <c r="A20" s="46">
        <v>1</v>
      </c>
      <c r="B20" s="46">
        <v>35</v>
      </c>
      <c r="C20" s="46" t="s">
        <v>1</v>
      </c>
      <c r="D20" s="46">
        <v>3500390</v>
      </c>
      <c r="E20" s="35" t="s">
        <v>132</v>
      </c>
      <c r="F20" s="35">
        <v>2566</v>
      </c>
      <c r="G20" s="35">
        <v>0</v>
      </c>
      <c r="H20" s="35"/>
      <c r="I20" s="35">
        <v>20</v>
      </c>
      <c r="J20" s="35">
        <v>0</v>
      </c>
      <c r="K20" s="35">
        <v>2586</v>
      </c>
      <c r="L20" s="35">
        <v>7044</v>
      </c>
      <c r="M20" s="36">
        <v>0.36712095400340716</v>
      </c>
      <c r="N20" s="35">
        <v>2586</v>
      </c>
      <c r="O20" s="35">
        <v>2586</v>
      </c>
      <c r="P20" s="35">
        <v>2586</v>
      </c>
      <c r="Q20" s="37">
        <v>4819.9844999999996</v>
      </c>
      <c r="R20" s="37">
        <v>5565.4241999999995</v>
      </c>
    </row>
    <row r="21" spans="1:18">
      <c r="A21" s="46">
        <v>1</v>
      </c>
      <c r="B21" s="46">
        <v>35</v>
      </c>
      <c r="C21" s="46" t="s">
        <v>1</v>
      </c>
      <c r="D21" s="46">
        <v>3500420</v>
      </c>
      <c r="E21" s="35" t="s">
        <v>133</v>
      </c>
      <c r="F21" s="35">
        <v>92</v>
      </c>
      <c r="G21" s="35">
        <v>0</v>
      </c>
      <c r="H21" s="35"/>
      <c r="I21" s="35">
        <v>1</v>
      </c>
      <c r="J21" s="35">
        <v>0</v>
      </c>
      <c r="K21" s="35">
        <v>93</v>
      </c>
      <c r="L21" s="35">
        <v>360</v>
      </c>
      <c r="M21" s="36">
        <v>0.25833333333333336</v>
      </c>
      <c r="N21" s="35">
        <v>93</v>
      </c>
      <c r="O21" s="35">
        <v>93</v>
      </c>
      <c r="P21" s="35">
        <v>93</v>
      </c>
      <c r="Q21" s="37">
        <v>130.73700000000002</v>
      </c>
      <c r="R21" s="37">
        <v>131.56200000000004</v>
      </c>
    </row>
    <row r="22" spans="1:18">
      <c r="A22" s="46">
        <v>1</v>
      </c>
      <c r="B22" s="46">
        <v>35</v>
      </c>
      <c r="C22" s="46" t="s">
        <v>1</v>
      </c>
      <c r="D22" s="46">
        <v>3500480</v>
      </c>
      <c r="E22" s="35" t="s">
        <v>134</v>
      </c>
      <c r="F22" s="35">
        <v>104</v>
      </c>
      <c r="G22" s="35">
        <v>0</v>
      </c>
      <c r="H22" s="35"/>
      <c r="I22" s="35">
        <v>0</v>
      </c>
      <c r="J22" s="35">
        <v>0</v>
      </c>
      <c r="K22" s="35">
        <v>104</v>
      </c>
      <c r="L22" s="35">
        <v>371</v>
      </c>
      <c r="M22" s="36">
        <v>0.28032345013477089</v>
      </c>
      <c r="N22" s="35">
        <v>104</v>
      </c>
      <c r="O22" s="35">
        <v>104</v>
      </c>
      <c r="P22" s="35">
        <v>104</v>
      </c>
      <c r="Q22" s="37">
        <v>155.12757500000001</v>
      </c>
      <c r="R22" s="37">
        <v>160.05695</v>
      </c>
    </row>
    <row r="23" spans="1:18">
      <c r="A23" s="46">
        <v>1</v>
      </c>
      <c r="B23" s="46">
        <v>35</v>
      </c>
      <c r="C23" s="46" t="s">
        <v>1</v>
      </c>
      <c r="D23" s="46">
        <v>3500510</v>
      </c>
      <c r="E23" s="35" t="s">
        <v>135</v>
      </c>
      <c r="F23" s="35">
        <v>135</v>
      </c>
      <c r="G23" s="35">
        <v>0</v>
      </c>
      <c r="H23" s="35"/>
      <c r="I23" s="35">
        <v>1</v>
      </c>
      <c r="J23" s="35">
        <v>0</v>
      </c>
      <c r="K23" s="35">
        <v>136</v>
      </c>
      <c r="L23" s="35">
        <v>509</v>
      </c>
      <c r="M23" s="36">
        <v>0.26719056974459726</v>
      </c>
      <c r="N23" s="35">
        <v>136</v>
      </c>
      <c r="O23" s="35">
        <v>136</v>
      </c>
      <c r="P23" s="35">
        <v>136</v>
      </c>
      <c r="Q23" s="37">
        <v>196.118425</v>
      </c>
      <c r="R23" s="37">
        <v>199.53905000000003</v>
      </c>
    </row>
    <row r="24" spans="1:18">
      <c r="A24" s="46">
        <v>1</v>
      </c>
      <c r="B24" s="46">
        <v>35</v>
      </c>
      <c r="C24" s="46" t="s">
        <v>1</v>
      </c>
      <c r="D24" s="46">
        <v>3500540</v>
      </c>
      <c r="E24" s="35" t="s">
        <v>136</v>
      </c>
      <c r="F24" s="35">
        <v>114</v>
      </c>
      <c r="G24" s="35">
        <v>0</v>
      </c>
      <c r="H24" s="35"/>
      <c r="I24" s="35">
        <v>1</v>
      </c>
      <c r="J24" s="35">
        <v>0</v>
      </c>
      <c r="K24" s="35">
        <v>115</v>
      </c>
      <c r="L24" s="35">
        <v>326</v>
      </c>
      <c r="M24" s="36">
        <v>0.35276073619631904</v>
      </c>
      <c r="N24" s="35">
        <v>115</v>
      </c>
      <c r="O24" s="35">
        <v>115</v>
      </c>
      <c r="P24" s="35">
        <v>115</v>
      </c>
      <c r="Q24" s="37">
        <v>207.85675000000003</v>
      </c>
      <c r="R24" s="37">
        <v>236.50430000000006</v>
      </c>
    </row>
    <row r="25" spans="1:18">
      <c r="A25" s="46">
        <v>1</v>
      </c>
      <c r="B25" s="46">
        <v>35</v>
      </c>
      <c r="C25" s="46" t="s">
        <v>1</v>
      </c>
      <c r="D25" s="46">
        <v>3500570</v>
      </c>
      <c r="E25" s="35" t="s">
        <v>137</v>
      </c>
      <c r="F25" s="35">
        <v>2284</v>
      </c>
      <c r="G25" s="35">
        <v>0</v>
      </c>
      <c r="H25" s="35"/>
      <c r="I25" s="35">
        <v>37</v>
      </c>
      <c r="J25" s="35">
        <v>0</v>
      </c>
      <c r="K25" s="35">
        <v>2321</v>
      </c>
      <c r="L25" s="35">
        <v>8533</v>
      </c>
      <c r="M25" s="36">
        <v>0.27200281260986758</v>
      </c>
      <c r="N25" s="35">
        <v>2321</v>
      </c>
      <c r="O25" s="35">
        <v>2321</v>
      </c>
      <c r="P25" s="35">
        <v>2321</v>
      </c>
      <c r="Q25" s="37">
        <v>3390.4342250000004</v>
      </c>
      <c r="R25" s="37">
        <v>3468.3098500000006</v>
      </c>
    </row>
    <row r="26" spans="1:18">
      <c r="A26" s="46">
        <v>1</v>
      </c>
      <c r="B26" s="46">
        <v>35</v>
      </c>
      <c r="C26" s="46" t="s">
        <v>1</v>
      </c>
      <c r="D26" s="46">
        <v>3500600</v>
      </c>
      <c r="E26" s="35" t="s">
        <v>138</v>
      </c>
      <c r="F26" s="35">
        <v>330</v>
      </c>
      <c r="G26" s="35">
        <v>0</v>
      </c>
      <c r="H26" s="35"/>
      <c r="I26" s="35">
        <v>3</v>
      </c>
      <c r="J26" s="35">
        <v>0</v>
      </c>
      <c r="K26" s="35">
        <v>333</v>
      </c>
      <c r="L26" s="35">
        <v>1165</v>
      </c>
      <c r="M26" s="36">
        <v>0.28583690987124466</v>
      </c>
      <c r="N26" s="35">
        <v>333</v>
      </c>
      <c r="O26" s="35">
        <v>333</v>
      </c>
      <c r="P26" s="35">
        <v>333</v>
      </c>
      <c r="Q26" s="37">
        <v>503.18362500000012</v>
      </c>
      <c r="R26" s="37">
        <v>521.87425000000007</v>
      </c>
    </row>
    <row r="27" spans="1:18">
      <c r="A27" s="46">
        <v>1</v>
      </c>
      <c r="B27" s="46">
        <v>35</v>
      </c>
      <c r="C27" s="46" t="s">
        <v>1</v>
      </c>
      <c r="D27" s="46">
        <v>3500630</v>
      </c>
      <c r="E27" s="35" t="s">
        <v>139</v>
      </c>
      <c r="F27" s="35">
        <v>11</v>
      </c>
      <c r="G27" s="35">
        <v>0</v>
      </c>
      <c r="H27" s="35"/>
      <c r="I27" s="35">
        <v>0</v>
      </c>
      <c r="J27" s="35">
        <v>0</v>
      </c>
      <c r="K27" s="35">
        <v>11</v>
      </c>
      <c r="L27" s="35">
        <v>51</v>
      </c>
      <c r="M27" s="36">
        <v>0.21568627450980393</v>
      </c>
      <c r="N27" s="35">
        <v>11</v>
      </c>
      <c r="O27" s="35">
        <v>11</v>
      </c>
      <c r="P27" s="35">
        <v>11</v>
      </c>
      <c r="Q27" s="37">
        <v>13.290649999999999</v>
      </c>
      <c r="R27" s="37">
        <v>12.527100000000001</v>
      </c>
    </row>
    <row r="28" spans="1:18">
      <c r="A28" s="46">
        <v>1</v>
      </c>
      <c r="B28" s="46">
        <v>35</v>
      </c>
      <c r="C28" s="46" t="s">
        <v>1</v>
      </c>
      <c r="D28" s="46">
        <v>3500660</v>
      </c>
      <c r="E28" s="35" t="s">
        <v>140</v>
      </c>
      <c r="F28" s="35">
        <v>462</v>
      </c>
      <c r="G28" s="35">
        <v>0</v>
      </c>
      <c r="H28" s="35"/>
      <c r="I28" s="35">
        <v>7</v>
      </c>
      <c r="J28" s="35">
        <v>0</v>
      </c>
      <c r="K28" s="35">
        <v>469</v>
      </c>
      <c r="L28" s="35">
        <v>972</v>
      </c>
      <c r="M28" s="36">
        <v>0.48251028806584362</v>
      </c>
      <c r="N28" s="35">
        <v>469</v>
      </c>
      <c r="O28" s="35">
        <v>469</v>
      </c>
      <c r="P28" s="35">
        <v>469</v>
      </c>
      <c r="Q28" s="37">
        <v>1102.6038999999998</v>
      </c>
      <c r="R28" s="37">
        <v>1418.6453999999999</v>
      </c>
    </row>
    <row r="29" spans="1:18">
      <c r="A29" s="46">
        <v>1</v>
      </c>
      <c r="B29" s="46">
        <v>35</v>
      </c>
      <c r="C29" s="46" t="s">
        <v>1</v>
      </c>
      <c r="D29" s="46">
        <v>3500690</v>
      </c>
      <c r="E29" s="35" t="s">
        <v>141</v>
      </c>
      <c r="F29" s="35">
        <v>1803</v>
      </c>
      <c r="G29" s="35">
        <v>2</v>
      </c>
      <c r="H29" s="35"/>
      <c r="I29" s="35">
        <v>14</v>
      </c>
      <c r="J29" s="35">
        <v>0</v>
      </c>
      <c r="K29" s="35">
        <v>1819</v>
      </c>
      <c r="L29" s="35">
        <v>4459</v>
      </c>
      <c r="M29" s="36">
        <v>0.40793899977573445</v>
      </c>
      <c r="N29" s="35">
        <v>1819</v>
      </c>
      <c r="O29" s="35">
        <v>1819</v>
      </c>
      <c r="P29" s="35">
        <v>1819</v>
      </c>
      <c r="Q29" s="37">
        <v>3728.0851750000002</v>
      </c>
      <c r="R29" s="37">
        <v>4512.8825499999994</v>
      </c>
    </row>
    <row r="30" spans="1:18">
      <c r="A30" s="46">
        <v>1</v>
      </c>
      <c r="B30" s="46">
        <v>35</v>
      </c>
      <c r="C30" s="46" t="s">
        <v>1</v>
      </c>
      <c r="D30" s="46">
        <v>3500720</v>
      </c>
      <c r="E30" s="35" t="s">
        <v>142</v>
      </c>
      <c r="F30" s="35">
        <v>11</v>
      </c>
      <c r="G30" s="35">
        <v>0</v>
      </c>
      <c r="H30" s="35"/>
      <c r="I30" s="35">
        <v>0</v>
      </c>
      <c r="J30" s="35">
        <v>0</v>
      </c>
      <c r="K30" s="35">
        <v>11</v>
      </c>
      <c r="L30" s="35">
        <v>77</v>
      </c>
      <c r="M30" s="36">
        <v>0.14285714285714285</v>
      </c>
      <c r="N30" s="35">
        <v>11</v>
      </c>
      <c r="O30" s="35">
        <v>0</v>
      </c>
      <c r="P30" s="35">
        <v>11</v>
      </c>
      <c r="Q30" s="37">
        <v>11</v>
      </c>
      <c r="R30" s="37">
        <v>11</v>
      </c>
    </row>
    <row r="31" spans="1:18">
      <c r="A31" s="46">
        <v>1</v>
      </c>
      <c r="B31" s="46">
        <v>35</v>
      </c>
      <c r="C31" s="46" t="s">
        <v>1</v>
      </c>
      <c r="D31" s="46">
        <v>3500750</v>
      </c>
      <c r="E31" s="35" t="s">
        <v>143</v>
      </c>
      <c r="F31" s="35">
        <v>172</v>
      </c>
      <c r="G31" s="35">
        <v>0</v>
      </c>
      <c r="H31" s="35"/>
      <c r="I31" s="35">
        <v>5</v>
      </c>
      <c r="J31" s="35">
        <v>0</v>
      </c>
      <c r="K31" s="35">
        <v>177</v>
      </c>
      <c r="L31" s="35">
        <v>827</v>
      </c>
      <c r="M31" s="36">
        <v>0.21402660217654171</v>
      </c>
      <c r="N31" s="35">
        <v>177</v>
      </c>
      <c r="O31" s="35">
        <v>177</v>
      </c>
      <c r="P31" s="35">
        <v>177</v>
      </c>
      <c r="Q31" s="37">
        <v>213.11504999999994</v>
      </c>
      <c r="R31" s="37">
        <v>201.07669999999996</v>
      </c>
    </row>
    <row r="32" spans="1:18">
      <c r="A32" s="46">
        <v>1</v>
      </c>
      <c r="B32" s="46">
        <v>35</v>
      </c>
      <c r="C32" s="46" t="s">
        <v>1</v>
      </c>
      <c r="D32" s="46">
        <v>3500790</v>
      </c>
      <c r="E32" s="35" t="s">
        <v>144</v>
      </c>
      <c r="F32" s="35">
        <v>29</v>
      </c>
      <c r="G32" s="35">
        <v>0</v>
      </c>
      <c r="H32" s="35"/>
      <c r="I32" s="35">
        <v>1</v>
      </c>
      <c r="J32" s="35">
        <v>0</v>
      </c>
      <c r="K32" s="35">
        <v>30</v>
      </c>
      <c r="L32" s="35">
        <v>100</v>
      </c>
      <c r="M32" s="36">
        <v>0.3</v>
      </c>
      <c r="N32" s="35">
        <v>30</v>
      </c>
      <c r="O32" s="35">
        <v>30</v>
      </c>
      <c r="P32" s="35">
        <v>30</v>
      </c>
      <c r="Q32" s="37">
        <v>46.732500000000002</v>
      </c>
      <c r="R32" s="37">
        <v>49.045000000000002</v>
      </c>
    </row>
    <row r="33" spans="1:18">
      <c r="A33" s="46">
        <v>1</v>
      </c>
      <c r="B33" s="46">
        <v>35</v>
      </c>
      <c r="C33" s="46" t="s">
        <v>1</v>
      </c>
      <c r="D33" s="46">
        <v>3500810</v>
      </c>
      <c r="E33" s="35" t="s">
        <v>145</v>
      </c>
      <c r="F33" s="35">
        <v>248</v>
      </c>
      <c r="G33" s="35">
        <v>8</v>
      </c>
      <c r="H33" s="35"/>
      <c r="I33" s="35">
        <v>2</v>
      </c>
      <c r="J33" s="35">
        <v>0</v>
      </c>
      <c r="K33" s="35">
        <v>258</v>
      </c>
      <c r="L33" s="35">
        <v>756</v>
      </c>
      <c r="M33" s="36">
        <v>0.34126984126984128</v>
      </c>
      <c r="N33" s="35">
        <v>258</v>
      </c>
      <c r="O33" s="35">
        <v>258</v>
      </c>
      <c r="P33" s="35">
        <v>258</v>
      </c>
      <c r="Q33" s="37">
        <v>453.79050000000007</v>
      </c>
      <c r="R33" s="37">
        <v>509.36580000000004</v>
      </c>
    </row>
    <row r="34" spans="1:18">
      <c r="A34" s="46">
        <v>1</v>
      </c>
      <c r="B34" s="46">
        <v>35</v>
      </c>
      <c r="C34" s="46" t="s">
        <v>1</v>
      </c>
      <c r="D34" s="46">
        <v>3500840</v>
      </c>
      <c r="E34" s="35" t="s">
        <v>146</v>
      </c>
      <c r="F34" s="35">
        <v>13</v>
      </c>
      <c r="G34" s="35">
        <v>0</v>
      </c>
      <c r="H34" s="35"/>
      <c r="I34" s="35">
        <v>0</v>
      </c>
      <c r="J34" s="35">
        <v>0</v>
      </c>
      <c r="K34" s="35">
        <v>13</v>
      </c>
      <c r="L34" s="35">
        <v>60</v>
      </c>
      <c r="M34" s="36">
        <v>0.21666666666666667</v>
      </c>
      <c r="N34" s="35">
        <v>13</v>
      </c>
      <c r="O34" s="35">
        <v>13</v>
      </c>
      <c r="P34" s="35">
        <v>13</v>
      </c>
      <c r="Q34" s="37">
        <v>15.739000000000001</v>
      </c>
      <c r="R34" s="37">
        <v>14.826000000000001</v>
      </c>
    </row>
    <row r="35" spans="1:18">
      <c r="A35" s="46">
        <v>1</v>
      </c>
      <c r="B35" s="46">
        <v>35</v>
      </c>
      <c r="C35" s="46" t="s">
        <v>1</v>
      </c>
      <c r="D35" s="46">
        <v>3500900</v>
      </c>
      <c r="E35" s="35" t="s">
        <v>147</v>
      </c>
      <c r="F35" s="35">
        <v>1794</v>
      </c>
      <c r="G35" s="35">
        <v>0</v>
      </c>
      <c r="H35" s="35"/>
      <c r="I35" s="35">
        <v>19</v>
      </c>
      <c r="J35" s="35">
        <v>0</v>
      </c>
      <c r="K35" s="35">
        <v>1813</v>
      </c>
      <c r="L35" s="35">
        <v>6114</v>
      </c>
      <c r="M35" s="36">
        <v>0.2965325482499182</v>
      </c>
      <c r="N35" s="35">
        <v>1813</v>
      </c>
      <c r="O35" s="35">
        <v>1813</v>
      </c>
      <c r="P35" s="35">
        <v>1813</v>
      </c>
      <c r="Q35" s="37">
        <v>2804.22505</v>
      </c>
      <c r="R35" s="37">
        <v>2935.0112999999997</v>
      </c>
    </row>
    <row r="36" spans="1:18">
      <c r="A36" s="46">
        <v>1</v>
      </c>
      <c r="B36" s="46">
        <v>35</v>
      </c>
      <c r="C36" s="46" t="s">
        <v>1</v>
      </c>
      <c r="D36" s="46">
        <v>3500930</v>
      </c>
      <c r="E36" s="35" t="s">
        <v>148</v>
      </c>
      <c r="F36" s="35">
        <v>149</v>
      </c>
      <c r="G36" s="35">
        <v>0</v>
      </c>
      <c r="H36" s="35"/>
      <c r="I36" s="35">
        <v>3</v>
      </c>
      <c r="J36" s="35">
        <v>0</v>
      </c>
      <c r="K36" s="35">
        <v>152</v>
      </c>
      <c r="L36" s="35">
        <v>678</v>
      </c>
      <c r="M36" s="36">
        <v>0.22418879056047197</v>
      </c>
      <c r="N36" s="35">
        <v>152</v>
      </c>
      <c r="O36" s="35">
        <v>152</v>
      </c>
      <c r="P36" s="35">
        <v>152</v>
      </c>
      <c r="Q36" s="37">
        <v>188.34634999999997</v>
      </c>
      <c r="R36" s="37">
        <v>178.32509999999996</v>
      </c>
    </row>
    <row r="37" spans="1:18">
      <c r="A37" s="46">
        <v>1</v>
      </c>
      <c r="B37" s="46">
        <v>35</v>
      </c>
      <c r="C37" s="46" t="s">
        <v>1</v>
      </c>
      <c r="D37" s="46">
        <v>3500960</v>
      </c>
      <c r="E37" s="35" t="s">
        <v>149</v>
      </c>
      <c r="F37" s="35">
        <v>148</v>
      </c>
      <c r="G37" s="35">
        <v>0</v>
      </c>
      <c r="H37" s="35"/>
      <c r="I37" s="35">
        <v>3</v>
      </c>
      <c r="J37" s="35">
        <v>0</v>
      </c>
      <c r="K37" s="35">
        <v>151</v>
      </c>
      <c r="L37" s="35">
        <v>719</v>
      </c>
      <c r="M37" s="36">
        <v>0.21001390820584145</v>
      </c>
      <c r="N37" s="35">
        <v>151</v>
      </c>
      <c r="O37" s="35">
        <v>151</v>
      </c>
      <c r="P37" s="35">
        <v>151</v>
      </c>
      <c r="Q37" s="37">
        <v>180.23485000000002</v>
      </c>
      <c r="R37" s="37">
        <v>170.48990000000003</v>
      </c>
    </row>
    <row r="38" spans="1:18">
      <c r="A38" s="46">
        <v>1</v>
      </c>
      <c r="B38" s="46">
        <v>35</v>
      </c>
      <c r="C38" s="46" t="s">
        <v>1</v>
      </c>
      <c r="D38" s="46">
        <v>3500990</v>
      </c>
      <c r="E38" s="35" t="s">
        <v>150</v>
      </c>
      <c r="F38" s="35">
        <v>2616</v>
      </c>
      <c r="G38" s="35">
        <v>40</v>
      </c>
      <c r="H38" s="35"/>
      <c r="I38" s="35">
        <v>20</v>
      </c>
      <c r="J38" s="35">
        <v>0</v>
      </c>
      <c r="K38" s="35">
        <v>2676</v>
      </c>
      <c r="L38" s="35">
        <v>11435</v>
      </c>
      <c r="M38" s="36">
        <v>0.23401836466987319</v>
      </c>
      <c r="N38" s="35">
        <v>2676</v>
      </c>
      <c r="O38" s="35">
        <v>2676</v>
      </c>
      <c r="P38" s="35">
        <v>2676</v>
      </c>
      <c r="Q38" s="37">
        <v>3875.5</v>
      </c>
      <c r="R38" s="37">
        <v>3979</v>
      </c>
    </row>
    <row r="39" spans="1:18">
      <c r="A39" s="46">
        <v>1</v>
      </c>
      <c r="B39" s="46">
        <v>35</v>
      </c>
      <c r="C39" s="46" t="s">
        <v>1</v>
      </c>
      <c r="D39" s="46">
        <v>3501020</v>
      </c>
      <c r="E39" s="35" t="s">
        <v>151</v>
      </c>
      <c r="F39" s="35">
        <v>25</v>
      </c>
      <c r="G39" s="35">
        <v>0</v>
      </c>
      <c r="H39" s="35"/>
      <c r="I39" s="35">
        <v>1</v>
      </c>
      <c r="J39" s="35">
        <v>0</v>
      </c>
      <c r="K39" s="35">
        <v>26</v>
      </c>
      <c r="L39" s="35">
        <v>104</v>
      </c>
      <c r="M39" s="36">
        <v>0.25</v>
      </c>
      <c r="N39" s="35">
        <v>26</v>
      </c>
      <c r="O39" s="35">
        <v>26</v>
      </c>
      <c r="P39" s="35">
        <v>26</v>
      </c>
      <c r="Q39" s="37">
        <v>35.601799999999997</v>
      </c>
      <c r="R39" s="37">
        <v>35.406800000000004</v>
      </c>
    </row>
    <row r="40" spans="1:18">
      <c r="A40" s="46">
        <v>1</v>
      </c>
      <c r="B40" s="46">
        <v>35</v>
      </c>
      <c r="C40" s="46" t="s">
        <v>1</v>
      </c>
      <c r="D40" s="46">
        <v>3501050</v>
      </c>
      <c r="E40" s="35" t="s">
        <v>152</v>
      </c>
      <c r="F40" s="35">
        <v>99</v>
      </c>
      <c r="G40" s="35">
        <v>0</v>
      </c>
      <c r="H40" s="35"/>
      <c r="I40" s="35">
        <v>0</v>
      </c>
      <c r="J40" s="35">
        <v>0</v>
      </c>
      <c r="K40" s="35">
        <v>99</v>
      </c>
      <c r="L40" s="35">
        <v>324</v>
      </c>
      <c r="M40" s="36">
        <v>0.30555555555555558</v>
      </c>
      <c r="N40" s="35">
        <v>99</v>
      </c>
      <c r="O40" s="35">
        <v>99</v>
      </c>
      <c r="P40" s="35">
        <v>99</v>
      </c>
      <c r="Q40" s="37">
        <v>156.87450000000004</v>
      </c>
      <c r="R40" s="37">
        <v>166.22820000000002</v>
      </c>
    </row>
    <row r="41" spans="1:18">
      <c r="A41" s="46">
        <v>1</v>
      </c>
      <c r="B41" s="46">
        <v>35</v>
      </c>
      <c r="C41" s="46" t="s">
        <v>1</v>
      </c>
      <c r="D41" s="46">
        <v>3501080</v>
      </c>
      <c r="E41" s="35" t="s">
        <v>153</v>
      </c>
      <c r="F41" s="35">
        <v>6952</v>
      </c>
      <c r="G41" s="35">
        <v>0</v>
      </c>
      <c r="H41" s="35"/>
      <c r="I41" s="35">
        <v>52</v>
      </c>
      <c r="J41" s="35">
        <v>0</v>
      </c>
      <c r="K41" s="35">
        <v>7004</v>
      </c>
      <c r="L41" s="35">
        <v>14710</v>
      </c>
      <c r="M41" s="36">
        <v>0.4761386811692726</v>
      </c>
      <c r="N41" s="35">
        <v>7004</v>
      </c>
      <c r="O41" s="35">
        <v>7004</v>
      </c>
      <c r="P41" s="35">
        <v>7004</v>
      </c>
      <c r="Q41" s="37">
        <v>16311.620749999996</v>
      </c>
      <c r="R41" s="37">
        <v>20907.059499999996</v>
      </c>
    </row>
    <row r="42" spans="1:18">
      <c r="A42" s="46">
        <v>1</v>
      </c>
      <c r="B42" s="46">
        <v>35</v>
      </c>
      <c r="C42" s="46" t="s">
        <v>1</v>
      </c>
      <c r="D42" s="46">
        <v>3501110</v>
      </c>
      <c r="E42" s="35" t="s">
        <v>225</v>
      </c>
      <c r="F42" s="35">
        <v>6410</v>
      </c>
      <c r="G42" s="35">
        <v>0</v>
      </c>
      <c r="H42" s="35"/>
      <c r="I42" s="35">
        <v>21</v>
      </c>
      <c r="J42" s="35">
        <v>0</v>
      </c>
      <c r="K42" s="35">
        <v>6431</v>
      </c>
      <c r="L42" s="35">
        <v>14077</v>
      </c>
      <c r="M42" s="36">
        <v>0.45684449811749661</v>
      </c>
      <c r="N42" s="35">
        <v>6431</v>
      </c>
      <c r="O42" s="35">
        <v>6431</v>
      </c>
      <c r="P42" s="35">
        <v>6431</v>
      </c>
      <c r="Q42" s="37">
        <v>14523.283025000001</v>
      </c>
      <c r="R42" s="37">
        <v>18377.762650000001</v>
      </c>
    </row>
    <row r="43" spans="1:18">
      <c r="A43" s="46">
        <v>1</v>
      </c>
      <c r="B43" s="46">
        <v>35</v>
      </c>
      <c r="C43" s="46" t="s">
        <v>1</v>
      </c>
      <c r="D43" s="46">
        <v>3501140</v>
      </c>
      <c r="E43" s="35" t="s">
        <v>155</v>
      </c>
      <c r="F43" s="35">
        <v>12</v>
      </c>
      <c r="G43" s="35">
        <v>0</v>
      </c>
      <c r="H43" s="35"/>
      <c r="I43" s="35">
        <v>0</v>
      </c>
      <c r="J43" s="35">
        <v>0</v>
      </c>
      <c r="K43" s="35">
        <v>12</v>
      </c>
      <c r="L43" s="35">
        <v>47</v>
      </c>
      <c r="M43" s="36">
        <v>0.25531914893617019</v>
      </c>
      <c r="N43" s="35">
        <v>12</v>
      </c>
      <c r="O43" s="35">
        <v>12</v>
      </c>
      <c r="P43" s="35">
        <v>12</v>
      </c>
      <c r="Q43" s="37">
        <v>16.714275000000001</v>
      </c>
      <c r="R43" s="37">
        <v>16.751149999999996</v>
      </c>
    </row>
    <row r="44" spans="1:18">
      <c r="A44" s="46">
        <v>1</v>
      </c>
      <c r="B44" s="46">
        <v>35</v>
      </c>
      <c r="C44" s="46" t="s">
        <v>1</v>
      </c>
      <c r="D44" s="46">
        <v>3501170</v>
      </c>
      <c r="E44" s="35" t="s">
        <v>156</v>
      </c>
      <c r="F44" s="35">
        <v>1684</v>
      </c>
      <c r="G44" s="35">
        <v>0</v>
      </c>
      <c r="H44" s="35"/>
      <c r="I44" s="35">
        <v>24</v>
      </c>
      <c r="J44" s="35">
        <v>0</v>
      </c>
      <c r="K44" s="35">
        <v>1708</v>
      </c>
      <c r="L44" s="35">
        <v>4638</v>
      </c>
      <c r="M44" s="36">
        <v>0.36826218197498922</v>
      </c>
      <c r="N44" s="35">
        <v>1708</v>
      </c>
      <c r="O44" s="35">
        <v>1708</v>
      </c>
      <c r="P44" s="35">
        <v>1708</v>
      </c>
      <c r="Q44" s="37">
        <v>3190.8377500000001</v>
      </c>
      <c r="R44" s="37">
        <v>3688.2759000000005</v>
      </c>
    </row>
    <row r="45" spans="1:18">
      <c r="A45" s="46">
        <v>1</v>
      </c>
      <c r="B45" s="46">
        <v>35</v>
      </c>
      <c r="C45" s="46" t="s">
        <v>1</v>
      </c>
      <c r="D45" s="46">
        <v>3501200</v>
      </c>
      <c r="E45" s="35" t="s">
        <v>157</v>
      </c>
      <c r="F45" s="35">
        <v>103</v>
      </c>
      <c r="G45" s="35">
        <v>0</v>
      </c>
      <c r="H45" s="35"/>
      <c r="I45" s="35">
        <v>3</v>
      </c>
      <c r="J45" s="35">
        <v>0</v>
      </c>
      <c r="K45" s="35">
        <v>106</v>
      </c>
      <c r="L45" s="35">
        <v>525</v>
      </c>
      <c r="M45" s="36">
        <v>0.20190476190476189</v>
      </c>
      <c r="N45" s="35">
        <v>106</v>
      </c>
      <c r="O45" s="35">
        <v>106</v>
      </c>
      <c r="P45" s="35">
        <v>106</v>
      </c>
      <c r="Q45" s="37">
        <v>124.15375</v>
      </c>
      <c r="R45" s="37">
        <v>118.10249999999999</v>
      </c>
    </row>
    <row r="46" spans="1:18">
      <c r="A46" s="46">
        <v>1</v>
      </c>
      <c r="B46" s="46">
        <v>35</v>
      </c>
      <c r="C46" s="46" t="s">
        <v>1</v>
      </c>
      <c r="D46" s="46">
        <v>3501230</v>
      </c>
      <c r="E46" s="35" t="s">
        <v>158</v>
      </c>
      <c r="F46" s="35">
        <v>603</v>
      </c>
      <c r="G46" s="35">
        <v>0</v>
      </c>
      <c r="H46" s="35"/>
      <c r="I46" s="35">
        <v>4</v>
      </c>
      <c r="J46" s="35">
        <v>0</v>
      </c>
      <c r="K46" s="35">
        <v>607</v>
      </c>
      <c r="L46" s="35">
        <v>1408</v>
      </c>
      <c r="M46" s="36">
        <v>0.43110795454545453</v>
      </c>
      <c r="N46" s="35">
        <v>607</v>
      </c>
      <c r="O46" s="35">
        <v>607</v>
      </c>
      <c r="P46" s="35">
        <v>607</v>
      </c>
      <c r="Q46" s="37">
        <v>1307.6896000000002</v>
      </c>
      <c r="R46" s="37">
        <v>1620.7456</v>
      </c>
    </row>
    <row r="47" spans="1:18">
      <c r="A47" s="46">
        <v>1</v>
      </c>
      <c r="B47" s="46">
        <v>35</v>
      </c>
      <c r="C47" s="46" t="s">
        <v>1</v>
      </c>
      <c r="D47" s="46">
        <v>3501260</v>
      </c>
      <c r="E47" s="35" t="s">
        <v>159</v>
      </c>
      <c r="F47" s="35">
        <v>2035</v>
      </c>
      <c r="G47" s="35">
        <v>14</v>
      </c>
      <c r="H47" s="35"/>
      <c r="I47" s="35">
        <v>42</v>
      </c>
      <c r="J47" s="35">
        <v>0</v>
      </c>
      <c r="K47" s="35">
        <v>2091</v>
      </c>
      <c r="L47" s="35">
        <v>9964</v>
      </c>
      <c r="M47" s="36">
        <v>0.20985547972701726</v>
      </c>
      <c r="N47" s="35">
        <v>2091</v>
      </c>
      <c r="O47" s="35">
        <v>2091</v>
      </c>
      <c r="P47" s="35">
        <v>2091</v>
      </c>
      <c r="Q47" s="37">
        <v>2791</v>
      </c>
      <c r="R47" s="37">
        <v>2791</v>
      </c>
    </row>
    <row r="48" spans="1:18">
      <c r="A48" s="46">
        <v>1</v>
      </c>
      <c r="B48" s="46">
        <v>35</v>
      </c>
      <c r="C48" s="46" t="s">
        <v>1</v>
      </c>
      <c r="D48" s="46">
        <v>3501290</v>
      </c>
      <c r="E48" s="35" t="s">
        <v>160</v>
      </c>
      <c r="F48" s="35">
        <v>42</v>
      </c>
      <c r="G48" s="35">
        <v>0</v>
      </c>
      <c r="H48" s="35"/>
      <c r="I48" s="35">
        <v>1</v>
      </c>
      <c r="J48" s="35">
        <v>0</v>
      </c>
      <c r="K48" s="35">
        <v>43</v>
      </c>
      <c r="L48" s="35">
        <v>166</v>
      </c>
      <c r="M48" s="36">
        <v>0.25903614457831325</v>
      </c>
      <c r="N48" s="35">
        <v>43</v>
      </c>
      <c r="O48" s="35">
        <v>43</v>
      </c>
      <c r="P48" s="35">
        <v>43</v>
      </c>
      <c r="Q48" s="37">
        <v>60.575949999999999</v>
      </c>
      <c r="R48" s="37">
        <v>61.014699999999998</v>
      </c>
    </row>
    <row r="49" spans="1:18">
      <c r="A49" s="46">
        <v>1</v>
      </c>
      <c r="B49" s="46">
        <v>35</v>
      </c>
      <c r="C49" s="46" t="s">
        <v>1</v>
      </c>
      <c r="D49" s="46">
        <v>3501320</v>
      </c>
      <c r="E49" s="35" t="s">
        <v>161</v>
      </c>
      <c r="F49" s="35">
        <v>8</v>
      </c>
      <c r="G49" s="35">
        <v>0</v>
      </c>
      <c r="H49" s="35"/>
      <c r="I49" s="35">
        <v>0</v>
      </c>
      <c r="J49" s="35">
        <v>0</v>
      </c>
      <c r="K49" s="35">
        <v>8</v>
      </c>
      <c r="L49" s="35">
        <v>33</v>
      </c>
      <c r="M49" s="36">
        <v>0.24242424242424243</v>
      </c>
      <c r="N49" s="35">
        <v>0</v>
      </c>
      <c r="O49" s="35">
        <v>0</v>
      </c>
      <c r="P49" s="35">
        <v>0</v>
      </c>
      <c r="Q49" s="37">
        <v>0</v>
      </c>
      <c r="R49" s="37">
        <v>0</v>
      </c>
    </row>
    <row r="50" spans="1:18">
      <c r="A50" s="46">
        <v>1</v>
      </c>
      <c r="B50" s="46">
        <v>35</v>
      </c>
      <c r="C50" s="46" t="s">
        <v>1</v>
      </c>
      <c r="D50" s="46">
        <v>3501350</v>
      </c>
      <c r="E50" s="35" t="s">
        <v>162</v>
      </c>
      <c r="F50" s="35">
        <v>50</v>
      </c>
      <c r="G50" s="35">
        <v>0</v>
      </c>
      <c r="H50" s="35"/>
      <c r="I50" s="35">
        <v>1</v>
      </c>
      <c r="J50" s="35">
        <v>0</v>
      </c>
      <c r="K50" s="35">
        <v>51</v>
      </c>
      <c r="L50" s="35">
        <v>467</v>
      </c>
      <c r="M50" s="36">
        <v>0.10920770877944326</v>
      </c>
      <c r="N50" s="35">
        <v>51</v>
      </c>
      <c r="O50" s="35">
        <v>0</v>
      </c>
      <c r="P50" s="35">
        <v>51</v>
      </c>
      <c r="Q50" s="37">
        <v>51</v>
      </c>
      <c r="R50" s="37">
        <v>51</v>
      </c>
    </row>
    <row r="51" spans="1:18">
      <c r="A51" s="46">
        <v>1</v>
      </c>
      <c r="B51" s="46">
        <v>35</v>
      </c>
      <c r="C51" s="46" t="s">
        <v>1</v>
      </c>
      <c r="D51" s="46">
        <v>3501380</v>
      </c>
      <c r="E51" s="35" t="s">
        <v>163</v>
      </c>
      <c r="F51" s="35">
        <v>115</v>
      </c>
      <c r="G51" s="35">
        <v>0</v>
      </c>
      <c r="H51" s="35"/>
      <c r="I51" s="35">
        <v>1</v>
      </c>
      <c r="J51" s="35">
        <v>0</v>
      </c>
      <c r="K51" s="35">
        <v>116</v>
      </c>
      <c r="L51" s="35">
        <v>233</v>
      </c>
      <c r="M51" s="36">
        <v>0.4978540772532189</v>
      </c>
      <c r="N51" s="35">
        <v>116</v>
      </c>
      <c r="O51" s="35">
        <v>116</v>
      </c>
      <c r="P51" s="35">
        <v>116</v>
      </c>
      <c r="Q51" s="37">
        <v>278.60772500000007</v>
      </c>
      <c r="R51" s="37">
        <v>361.51685000000009</v>
      </c>
    </row>
    <row r="52" spans="1:18">
      <c r="A52" s="46">
        <v>1</v>
      </c>
      <c r="B52" s="46">
        <v>35</v>
      </c>
      <c r="C52" s="46" t="s">
        <v>1</v>
      </c>
      <c r="D52" s="46">
        <v>3501410</v>
      </c>
      <c r="E52" s="35" t="s">
        <v>164</v>
      </c>
      <c r="F52" s="35">
        <v>170</v>
      </c>
      <c r="G52" s="35">
        <v>0</v>
      </c>
      <c r="H52" s="35"/>
      <c r="I52" s="35">
        <v>3</v>
      </c>
      <c r="J52" s="35">
        <v>0</v>
      </c>
      <c r="K52" s="35">
        <v>173</v>
      </c>
      <c r="L52" s="35">
        <v>803</v>
      </c>
      <c r="M52" s="36">
        <v>0.21544209215442092</v>
      </c>
      <c r="N52" s="35">
        <v>173</v>
      </c>
      <c r="O52" s="35">
        <v>173</v>
      </c>
      <c r="P52" s="35">
        <v>173</v>
      </c>
      <c r="Q52" s="37">
        <v>208.91945000000001</v>
      </c>
      <c r="R52" s="37">
        <v>196.94630000000001</v>
      </c>
    </row>
    <row r="53" spans="1:18">
      <c r="A53" s="46">
        <v>1</v>
      </c>
      <c r="B53" s="46">
        <v>35</v>
      </c>
      <c r="C53" s="46" t="s">
        <v>1</v>
      </c>
      <c r="D53" s="46">
        <v>3501470</v>
      </c>
      <c r="E53" s="35" t="s">
        <v>165</v>
      </c>
      <c r="F53" s="35">
        <v>30</v>
      </c>
      <c r="G53" s="35">
        <v>0</v>
      </c>
      <c r="H53" s="35"/>
      <c r="I53" s="35">
        <v>1</v>
      </c>
      <c r="J53" s="35">
        <v>0</v>
      </c>
      <c r="K53" s="35">
        <v>31</v>
      </c>
      <c r="L53" s="35">
        <v>155</v>
      </c>
      <c r="M53" s="36">
        <v>0.2</v>
      </c>
      <c r="N53" s="35">
        <v>31</v>
      </c>
      <c r="O53" s="35">
        <v>31</v>
      </c>
      <c r="P53" s="35">
        <v>31</v>
      </c>
      <c r="Q53" s="37">
        <v>36.138249999999999</v>
      </c>
      <c r="R53" s="37">
        <v>34.4255</v>
      </c>
    </row>
    <row r="54" spans="1:18">
      <c r="A54" s="46">
        <v>1</v>
      </c>
      <c r="B54" s="46">
        <v>35</v>
      </c>
      <c r="C54" s="46" t="s">
        <v>1</v>
      </c>
      <c r="D54" s="46">
        <v>3501500</v>
      </c>
      <c r="E54" s="35" t="s">
        <v>166</v>
      </c>
      <c r="F54" s="35">
        <v>8021</v>
      </c>
      <c r="G54" s="35">
        <v>0</v>
      </c>
      <c r="H54" s="35"/>
      <c r="I54" s="35">
        <v>57</v>
      </c>
      <c r="J54" s="35">
        <v>0</v>
      </c>
      <c r="K54" s="35">
        <v>8078</v>
      </c>
      <c r="L54" s="35">
        <v>25138</v>
      </c>
      <c r="M54" s="36">
        <v>0.32134616914631237</v>
      </c>
      <c r="N54" s="35">
        <v>8078</v>
      </c>
      <c r="O54" s="35">
        <v>8078</v>
      </c>
      <c r="P54" s="35">
        <v>8078</v>
      </c>
      <c r="Q54" s="37">
        <v>14793</v>
      </c>
      <c r="R54" s="37">
        <v>16388.875</v>
      </c>
    </row>
    <row r="55" spans="1:18">
      <c r="A55" s="46">
        <v>1</v>
      </c>
      <c r="B55" s="46">
        <v>35</v>
      </c>
      <c r="C55" s="46" t="s">
        <v>1</v>
      </c>
      <c r="D55" s="46">
        <v>3501530</v>
      </c>
      <c r="E55" s="35" t="s">
        <v>167</v>
      </c>
      <c r="F55" s="35">
        <v>524</v>
      </c>
      <c r="G55" s="35">
        <v>0</v>
      </c>
      <c r="H55" s="35"/>
      <c r="I55" s="35">
        <v>13</v>
      </c>
      <c r="J55" s="35">
        <v>0</v>
      </c>
      <c r="K55" s="35">
        <v>537</v>
      </c>
      <c r="L55" s="35">
        <v>1708</v>
      </c>
      <c r="M55" s="36">
        <v>0.31440281030444966</v>
      </c>
      <c r="N55" s="35">
        <v>537</v>
      </c>
      <c r="O55" s="35">
        <v>537</v>
      </c>
      <c r="P55" s="35">
        <v>537</v>
      </c>
      <c r="Q55" s="37">
        <v>876.09150000000011</v>
      </c>
      <c r="R55" s="37">
        <v>944.28940000000023</v>
      </c>
    </row>
    <row r="56" spans="1:18">
      <c r="A56" s="46">
        <v>1</v>
      </c>
      <c r="B56" s="46">
        <v>35</v>
      </c>
      <c r="C56" s="46" t="s">
        <v>1</v>
      </c>
      <c r="D56" s="46">
        <v>3501590</v>
      </c>
      <c r="E56" s="35" t="s">
        <v>168</v>
      </c>
      <c r="F56" s="35">
        <v>36</v>
      </c>
      <c r="G56" s="35">
        <v>0</v>
      </c>
      <c r="H56" s="35"/>
      <c r="I56" s="35">
        <v>0</v>
      </c>
      <c r="J56" s="35">
        <v>0</v>
      </c>
      <c r="K56" s="35">
        <v>36</v>
      </c>
      <c r="L56" s="35">
        <v>160</v>
      </c>
      <c r="M56" s="36">
        <v>0.22500000000000001</v>
      </c>
      <c r="N56" s="35">
        <v>36</v>
      </c>
      <c r="O56" s="35">
        <v>36</v>
      </c>
      <c r="P56" s="35">
        <v>36</v>
      </c>
      <c r="Q56" s="37">
        <v>44.772000000000006</v>
      </c>
      <c r="R56" s="37">
        <v>42.472000000000001</v>
      </c>
    </row>
    <row r="57" spans="1:18">
      <c r="A57" s="46">
        <v>1</v>
      </c>
      <c r="B57" s="46">
        <v>35</v>
      </c>
      <c r="C57" s="46" t="s">
        <v>1</v>
      </c>
      <c r="D57" s="46">
        <v>3501620</v>
      </c>
      <c r="E57" s="35" t="s">
        <v>169</v>
      </c>
      <c r="F57" s="35">
        <v>199</v>
      </c>
      <c r="G57" s="35">
        <v>0</v>
      </c>
      <c r="H57" s="35"/>
      <c r="I57" s="35">
        <v>0</v>
      </c>
      <c r="J57" s="35">
        <v>0</v>
      </c>
      <c r="K57" s="35">
        <v>199</v>
      </c>
      <c r="L57" s="35">
        <v>555</v>
      </c>
      <c r="M57" s="36">
        <v>0.35855855855855856</v>
      </c>
      <c r="N57" s="35">
        <v>199</v>
      </c>
      <c r="O57" s="35">
        <v>199</v>
      </c>
      <c r="P57" s="35">
        <v>199</v>
      </c>
      <c r="Q57" s="37">
        <v>364.32437499999997</v>
      </c>
      <c r="R57" s="37">
        <v>417.11775</v>
      </c>
    </row>
    <row r="58" spans="1:18">
      <c r="A58" s="46">
        <v>1</v>
      </c>
      <c r="B58" s="46">
        <v>35</v>
      </c>
      <c r="C58" s="46" t="s">
        <v>1</v>
      </c>
      <c r="D58" s="46">
        <v>3501650</v>
      </c>
      <c r="E58" s="35" t="s">
        <v>170</v>
      </c>
      <c r="F58" s="35">
        <v>101</v>
      </c>
      <c r="G58" s="35">
        <v>0</v>
      </c>
      <c r="H58" s="35"/>
      <c r="I58" s="35">
        <v>3</v>
      </c>
      <c r="J58" s="35">
        <v>0</v>
      </c>
      <c r="K58" s="35">
        <v>104</v>
      </c>
      <c r="L58" s="35">
        <v>3217</v>
      </c>
      <c r="M58" s="36">
        <v>3.2328256139260179E-2</v>
      </c>
      <c r="N58" s="35">
        <v>104</v>
      </c>
      <c r="O58" s="35">
        <v>0</v>
      </c>
      <c r="P58" s="35">
        <v>0</v>
      </c>
      <c r="Q58" s="37">
        <v>0</v>
      </c>
      <c r="R58" s="37">
        <v>0</v>
      </c>
    </row>
    <row r="59" spans="1:18">
      <c r="A59" s="46">
        <v>1</v>
      </c>
      <c r="B59" s="46">
        <v>35</v>
      </c>
      <c r="C59" s="46" t="s">
        <v>1</v>
      </c>
      <c r="D59" s="46">
        <v>3501680</v>
      </c>
      <c r="E59" s="35" t="s">
        <v>171</v>
      </c>
      <c r="F59" s="35">
        <v>1875</v>
      </c>
      <c r="G59" s="35">
        <v>0</v>
      </c>
      <c r="H59" s="35"/>
      <c r="I59" s="35">
        <v>52</v>
      </c>
      <c r="J59" s="35">
        <v>0</v>
      </c>
      <c r="K59" s="35">
        <v>1927</v>
      </c>
      <c r="L59" s="35">
        <v>8978</v>
      </c>
      <c r="M59" s="36">
        <v>0.21463577634216974</v>
      </c>
      <c r="N59" s="35">
        <v>1927</v>
      </c>
      <c r="O59" s="35">
        <v>1927</v>
      </c>
      <c r="P59" s="35">
        <v>1927</v>
      </c>
      <c r="Q59" s="37">
        <v>2545</v>
      </c>
      <c r="R59" s="37">
        <v>2545</v>
      </c>
    </row>
    <row r="60" spans="1:18">
      <c r="A60" s="46">
        <v>1</v>
      </c>
      <c r="B60" s="46">
        <v>35</v>
      </c>
      <c r="C60" s="46" t="s">
        <v>1</v>
      </c>
      <c r="D60" s="46">
        <v>3501710</v>
      </c>
      <c r="E60" s="35" t="s">
        <v>172</v>
      </c>
      <c r="F60" s="35">
        <v>83</v>
      </c>
      <c r="G60" s="35">
        <v>0</v>
      </c>
      <c r="H60" s="35"/>
      <c r="I60" s="35">
        <v>1</v>
      </c>
      <c r="J60" s="35">
        <v>0</v>
      </c>
      <c r="K60" s="35">
        <v>84</v>
      </c>
      <c r="L60" s="35">
        <v>451</v>
      </c>
      <c r="M60" s="36">
        <v>0.18625277161862527</v>
      </c>
      <c r="N60" s="35">
        <v>84</v>
      </c>
      <c r="O60" s="35">
        <v>84</v>
      </c>
      <c r="P60" s="35">
        <v>84</v>
      </c>
      <c r="Q60" s="37">
        <v>94.300650000000005</v>
      </c>
      <c r="R60" s="37">
        <v>90.867099999999994</v>
      </c>
    </row>
    <row r="61" spans="1:18">
      <c r="A61" s="46">
        <v>1</v>
      </c>
      <c r="B61" s="46">
        <v>35</v>
      </c>
      <c r="C61" s="46" t="s">
        <v>1</v>
      </c>
      <c r="D61" s="46">
        <v>3501740</v>
      </c>
      <c r="E61" s="35" t="s">
        <v>173</v>
      </c>
      <c r="F61" s="35">
        <v>577</v>
      </c>
      <c r="G61" s="35">
        <v>0</v>
      </c>
      <c r="H61" s="35"/>
      <c r="I61" s="35">
        <v>12</v>
      </c>
      <c r="J61" s="35">
        <v>0</v>
      </c>
      <c r="K61" s="35">
        <v>589</v>
      </c>
      <c r="L61" s="35">
        <v>3651</v>
      </c>
      <c r="M61" s="36">
        <v>0.16132566420158861</v>
      </c>
      <c r="N61" s="35">
        <v>589</v>
      </c>
      <c r="O61" s="35">
        <v>589</v>
      </c>
      <c r="P61" s="35">
        <v>589</v>
      </c>
      <c r="Q61" s="37">
        <v>604.13065000000029</v>
      </c>
      <c r="R61" s="37">
        <v>599.08710000000019</v>
      </c>
    </row>
    <row r="62" spans="1:18">
      <c r="A62" s="46">
        <v>1</v>
      </c>
      <c r="B62" s="46">
        <v>35</v>
      </c>
      <c r="C62" s="46" t="s">
        <v>1</v>
      </c>
      <c r="D62" s="46">
        <v>3501770</v>
      </c>
      <c r="E62" s="35" t="s">
        <v>174</v>
      </c>
      <c r="F62" s="35">
        <v>216</v>
      </c>
      <c r="G62" s="35">
        <v>0</v>
      </c>
      <c r="H62" s="35"/>
      <c r="I62" s="35">
        <v>1</v>
      </c>
      <c r="J62" s="35">
        <v>0</v>
      </c>
      <c r="K62" s="35">
        <v>217</v>
      </c>
      <c r="L62" s="35">
        <v>591</v>
      </c>
      <c r="M62" s="36">
        <v>0.36717428087986465</v>
      </c>
      <c r="N62" s="35">
        <v>217</v>
      </c>
      <c r="O62" s="35">
        <v>217</v>
      </c>
      <c r="P62" s="35">
        <v>217</v>
      </c>
      <c r="Q62" s="37">
        <v>404.50487500000003</v>
      </c>
      <c r="R62" s="37">
        <v>467.08755000000014</v>
      </c>
    </row>
    <row r="63" spans="1:18">
      <c r="A63" s="46">
        <v>1</v>
      </c>
      <c r="B63" s="46">
        <v>35</v>
      </c>
      <c r="C63" s="46" t="s">
        <v>1</v>
      </c>
      <c r="D63" s="46">
        <v>3501800</v>
      </c>
      <c r="E63" s="35" t="s">
        <v>175</v>
      </c>
      <c r="F63" s="35">
        <v>18</v>
      </c>
      <c r="G63" s="35">
        <v>0</v>
      </c>
      <c r="H63" s="35"/>
      <c r="I63" s="35">
        <v>0</v>
      </c>
      <c r="J63" s="35">
        <v>0</v>
      </c>
      <c r="K63" s="35">
        <v>18</v>
      </c>
      <c r="L63" s="35">
        <v>62</v>
      </c>
      <c r="M63" s="36">
        <v>0.29032258064516131</v>
      </c>
      <c r="N63" s="35">
        <v>18</v>
      </c>
      <c r="O63" s="35">
        <v>18</v>
      </c>
      <c r="P63" s="35">
        <v>18</v>
      </c>
      <c r="Q63" s="37">
        <v>27.474150000000005</v>
      </c>
      <c r="R63" s="37">
        <v>28.607900000000008</v>
      </c>
    </row>
    <row r="64" spans="1:18">
      <c r="A64" s="46">
        <v>1</v>
      </c>
      <c r="B64" s="46">
        <v>35</v>
      </c>
      <c r="C64" s="46" t="s">
        <v>1</v>
      </c>
      <c r="D64" s="46">
        <v>3501830</v>
      </c>
      <c r="E64" s="35" t="s">
        <v>176</v>
      </c>
      <c r="F64" s="35">
        <v>33</v>
      </c>
      <c r="G64" s="35">
        <v>0</v>
      </c>
      <c r="H64" s="35"/>
      <c r="I64" s="35">
        <v>0</v>
      </c>
      <c r="J64" s="35">
        <v>0</v>
      </c>
      <c r="K64" s="35">
        <v>33</v>
      </c>
      <c r="L64" s="35">
        <v>184</v>
      </c>
      <c r="M64" s="36">
        <v>0.17934782608695651</v>
      </c>
      <c r="N64" s="35">
        <v>33</v>
      </c>
      <c r="O64" s="35">
        <v>33</v>
      </c>
      <c r="P64" s="35">
        <v>33</v>
      </c>
      <c r="Q64" s="37">
        <v>36.249600000000001</v>
      </c>
      <c r="R64" s="37">
        <v>35.166399999999996</v>
      </c>
    </row>
    <row r="65" spans="1:18">
      <c r="A65" s="46">
        <v>1</v>
      </c>
      <c r="B65" s="46">
        <v>35</v>
      </c>
      <c r="C65" s="46" t="s">
        <v>1</v>
      </c>
      <c r="D65" s="46">
        <v>3501980</v>
      </c>
      <c r="E65" s="35" t="s">
        <v>177</v>
      </c>
      <c r="F65" s="35">
        <v>116</v>
      </c>
      <c r="G65" s="35">
        <v>0</v>
      </c>
      <c r="H65" s="35"/>
      <c r="I65" s="35">
        <v>1</v>
      </c>
      <c r="J65" s="35">
        <v>0</v>
      </c>
      <c r="K65" s="35">
        <v>117</v>
      </c>
      <c r="L65" s="35">
        <v>332</v>
      </c>
      <c r="M65" s="36">
        <v>0.35240963855421686</v>
      </c>
      <c r="N65" s="35">
        <v>117</v>
      </c>
      <c r="O65" s="35">
        <v>117</v>
      </c>
      <c r="P65" s="35">
        <v>117</v>
      </c>
      <c r="Q65" s="37">
        <v>211.30350000000007</v>
      </c>
      <c r="R65" s="37">
        <v>240.33260000000013</v>
      </c>
    </row>
    <row r="66" spans="1:18">
      <c r="A66" s="46">
        <v>1</v>
      </c>
      <c r="B66" s="46">
        <v>35</v>
      </c>
      <c r="C66" s="46" t="s">
        <v>1</v>
      </c>
      <c r="D66" s="46">
        <v>3501860</v>
      </c>
      <c r="E66" s="35" t="s">
        <v>178</v>
      </c>
      <c r="F66" s="35">
        <v>124</v>
      </c>
      <c r="G66" s="35">
        <v>0</v>
      </c>
      <c r="H66" s="35"/>
      <c r="I66" s="35">
        <v>3</v>
      </c>
      <c r="J66" s="35">
        <v>0</v>
      </c>
      <c r="K66" s="35">
        <v>127</v>
      </c>
      <c r="L66" s="35">
        <v>519</v>
      </c>
      <c r="M66" s="36">
        <v>0.24470134874759153</v>
      </c>
      <c r="N66" s="35">
        <v>127</v>
      </c>
      <c r="O66" s="35">
        <v>127</v>
      </c>
      <c r="P66" s="35">
        <v>127</v>
      </c>
      <c r="Q66" s="37">
        <v>170.79167500000003</v>
      </c>
      <c r="R66" s="37">
        <v>168.44355000000004</v>
      </c>
    </row>
    <row r="67" spans="1:18">
      <c r="A67" s="46">
        <v>1</v>
      </c>
      <c r="B67" s="46">
        <v>35</v>
      </c>
      <c r="C67" s="46" t="s">
        <v>1</v>
      </c>
      <c r="D67" s="46">
        <v>3501890</v>
      </c>
      <c r="E67" s="35" t="s">
        <v>179</v>
      </c>
      <c r="F67" s="35">
        <v>774</v>
      </c>
      <c r="G67" s="35">
        <v>0</v>
      </c>
      <c r="H67" s="35"/>
      <c r="I67" s="35">
        <v>14</v>
      </c>
      <c r="J67" s="35">
        <v>0</v>
      </c>
      <c r="K67" s="35">
        <v>788</v>
      </c>
      <c r="L67" s="35">
        <v>3854</v>
      </c>
      <c r="M67" s="36">
        <v>0.20446289569278672</v>
      </c>
      <c r="N67" s="35">
        <v>788</v>
      </c>
      <c r="O67" s="35">
        <v>788</v>
      </c>
      <c r="P67" s="35">
        <v>788</v>
      </c>
      <c r="Q67" s="37">
        <v>928.66010000000006</v>
      </c>
      <c r="R67" s="37">
        <v>881.77340000000004</v>
      </c>
    </row>
    <row r="68" spans="1:18">
      <c r="A68" s="46">
        <v>1</v>
      </c>
      <c r="B68" s="46">
        <v>35</v>
      </c>
      <c r="C68" s="46" t="s">
        <v>1</v>
      </c>
      <c r="D68" s="46">
        <v>3501920</v>
      </c>
      <c r="E68" s="35" t="s">
        <v>180</v>
      </c>
      <c r="F68" s="35">
        <v>8</v>
      </c>
      <c r="G68" s="35">
        <v>0</v>
      </c>
      <c r="H68" s="35"/>
      <c r="I68" s="35">
        <v>0</v>
      </c>
      <c r="J68" s="35">
        <v>0</v>
      </c>
      <c r="K68" s="35">
        <v>8</v>
      </c>
      <c r="L68" s="35">
        <v>24</v>
      </c>
      <c r="M68" s="36">
        <v>0.33333333333333331</v>
      </c>
      <c r="N68" s="35">
        <v>0</v>
      </c>
      <c r="O68" s="35">
        <v>0</v>
      </c>
      <c r="P68" s="35">
        <v>0</v>
      </c>
      <c r="Q68" s="37">
        <v>0</v>
      </c>
      <c r="R68" s="37">
        <v>0</v>
      </c>
    </row>
    <row r="69" spans="1:18">
      <c r="A69" s="46">
        <v>1</v>
      </c>
      <c r="B69" s="46">
        <v>35</v>
      </c>
      <c r="C69" s="46" t="s">
        <v>1</v>
      </c>
      <c r="D69" s="46">
        <v>3501950</v>
      </c>
      <c r="E69" s="35" t="s">
        <v>181</v>
      </c>
      <c r="F69" s="35">
        <v>140</v>
      </c>
      <c r="G69" s="35">
        <v>0</v>
      </c>
      <c r="H69" s="35"/>
      <c r="I69" s="35">
        <v>2</v>
      </c>
      <c r="J69" s="35">
        <v>0</v>
      </c>
      <c r="K69" s="35">
        <v>142</v>
      </c>
      <c r="L69" s="35">
        <v>258</v>
      </c>
      <c r="M69" s="36">
        <v>0.55038759689922478</v>
      </c>
      <c r="N69" s="35">
        <v>142</v>
      </c>
      <c r="O69" s="35">
        <v>142</v>
      </c>
      <c r="P69" s="35">
        <v>142</v>
      </c>
      <c r="Q69" s="37">
        <v>362.71584999999993</v>
      </c>
      <c r="R69" s="37">
        <v>481.6280999999999</v>
      </c>
    </row>
    <row r="70" spans="1:18">
      <c r="A70" s="46">
        <v>1</v>
      </c>
      <c r="B70" s="46">
        <v>35</v>
      </c>
      <c r="C70" s="46" t="s">
        <v>1</v>
      </c>
      <c r="D70" s="46">
        <v>3502010</v>
      </c>
      <c r="E70" s="35" t="s">
        <v>182</v>
      </c>
      <c r="F70" s="35">
        <v>175</v>
      </c>
      <c r="G70" s="35">
        <v>0</v>
      </c>
      <c r="H70" s="35"/>
      <c r="I70" s="35">
        <v>4</v>
      </c>
      <c r="J70" s="35">
        <v>0</v>
      </c>
      <c r="K70" s="35">
        <v>179</v>
      </c>
      <c r="L70" s="35">
        <v>684</v>
      </c>
      <c r="M70" s="36">
        <v>0.26169590643274854</v>
      </c>
      <c r="N70" s="35">
        <v>179</v>
      </c>
      <c r="O70" s="35">
        <v>179</v>
      </c>
      <c r="P70" s="35">
        <v>179</v>
      </c>
      <c r="Q70" s="37">
        <v>254.15029999999999</v>
      </c>
      <c r="R70" s="37">
        <v>256.86779999999999</v>
      </c>
    </row>
    <row r="71" spans="1:18">
      <c r="A71" s="46">
        <v>1</v>
      </c>
      <c r="B71" s="46">
        <v>35</v>
      </c>
      <c r="C71" s="46" t="s">
        <v>1</v>
      </c>
      <c r="D71" s="46">
        <v>3502040</v>
      </c>
      <c r="E71" s="35" t="s">
        <v>183</v>
      </c>
      <c r="F71" s="35">
        <v>162</v>
      </c>
      <c r="G71" s="35">
        <v>0</v>
      </c>
      <c r="H71" s="35"/>
      <c r="I71" s="35">
        <v>1</v>
      </c>
      <c r="J71" s="35">
        <v>0</v>
      </c>
      <c r="K71" s="35">
        <v>163</v>
      </c>
      <c r="L71" s="35">
        <v>498</v>
      </c>
      <c r="M71" s="36">
        <v>0.32730923694779118</v>
      </c>
      <c r="N71" s="35">
        <v>163</v>
      </c>
      <c r="O71" s="35">
        <v>163</v>
      </c>
      <c r="P71" s="35">
        <v>163</v>
      </c>
      <c r="Q71" s="37">
        <v>276.33024999999998</v>
      </c>
      <c r="R71" s="37">
        <v>304.24889999999994</v>
      </c>
    </row>
    <row r="72" spans="1:18">
      <c r="A72" s="46">
        <v>1</v>
      </c>
      <c r="B72" s="46">
        <v>35</v>
      </c>
      <c r="C72" s="46" t="s">
        <v>1</v>
      </c>
      <c r="D72" s="46">
        <v>3502070</v>
      </c>
      <c r="E72" s="35" t="s">
        <v>184</v>
      </c>
      <c r="F72" s="35">
        <v>313</v>
      </c>
      <c r="G72" s="35">
        <v>0</v>
      </c>
      <c r="H72" s="35"/>
      <c r="I72" s="35">
        <v>5</v>
      </c>
      <c r="J72" s="35">
        <v>0</v>
      </c>
      <c r="K72" s="35">
        <v>318</v>
      </c>
      <c r="L72" s="35">
        <v>1616</v>
      </c>
      <c r="M72" s="36">
        <v>0.19678217821782179</v>
      </c>
      <c r="N72" s="35">
        <v>318</v>
      </c>
      <c r="O72" s="35">
        <v>318</v>
      </c>
      <c r="P72" s="35">
        <v>318</v>
      </c>
      <c r="Q72" s="37">
        <v>367.67040000000003</v>
      </c>
      <c r="R72" s="37">
        <v>351.11360000000002</v>
      </c>
    </row>
    <row r="73" spans="1:18">
      <c r="A73" s="46">
        <v>1</v>
      </c>
      <c r="B73" s="46">
        <v>35</v>
      </c>
      <c r="C73" s="46" t="s">
        <v>1</v>
      </c>
      <c r="D73" s="46">
        <v>3502100</v>
      </c>
      <c r="E73" s="35" t="s">
        <v>185</v>
      </c>
      <c r="F73" s="35">
        <v>907</v>
      </c>
      <c r="G73" s="35">
        <v>45</v>
      </c>
      <c r="H73" s="35"/>
      <c r="I73" s="35">
        <v>24</v>
      </c>
      <c r="J73" s="35">
        <v>0</v>
      </c>
      <c r="K73" s="35">
        <v>976</v>
      </c>
      <c r="L73" s="35">
        <v>2877</v>
      </c>
      <c r="M73" s="36">
        <v>0.33924226624956549</v>
      </c>
      <c r="N73" s="35">
        <v>976</v>
      </c>
      <c r="O73" s="35">
        <v>976</v>
      </c>
      <c r="P73" s="35">
        <v>976</v>
      </c>
      <c r="Q73" s="37">
        <v>1707.9666249999991</v>
      </c>
      <c r="R73" s="37">
        <v>1912.1698499999991</v>
      </c>
    </row>
    <row r="74" spans="1:18">
      <c r="A74" s="46">
        <v>1</v>
      </c>
      <c r="B74" s="46">
        <v>35</v>
      </c>
      <c r="C74" s="46" t="s">
        <v>1</v>
      </c>
      <c r="D74" s="46">
        <v>3502130</v>
      </c>
      <c r="E74" s="35" t="s">
        <v>186</v>
      </c>
      <c r="F74" s="35">
        <v>99</v>
      </c>
      <c r="G74" s="35">
        <v>0</v>
      </c>
      <c r="H74" s="35"/>
      <c r="I74" s="35">
        <v>2</v>
      </c>
      <c r="J74" s="35">
        <v>0</v>
      </c>
      <c r="K74" s="35">
        <v>101</v>
      </c>
      <c r="L74" s="35">
        <v>173</v>
      </c>
      <c r="M74" s="36">
        <v>0.58381502890173409</v>
      </c>
      <c r="N74" s="35">
        <v>101</v>
      </c>
      <c r="O74" s="35">
        <v>101</v>
      </c>
      <c r="P74" s="35">
        <v>101</v>
      </c>
      <c r="Q74" s="37">
        <v>266.34822500000001</v>
      </c>
      <c r="R74" s="37">
        <v>357.64985000000001</v>
      </c>
    </row>
    <row r="75" spans="1:18">
      <c r="A75" s="46">
        <v>1</v>
      </c>
      <c r="B75" s="46">
        <v>35</v>
      </c>
      <c r="C75" s="46" t="s">
        <v>1</v>
      </c>
      <c r="D75" s="46">
        <v>3502160</v>
      </c>
      <c r="E75" s="35" t="s">
        <v>187</v>
      </c>
      <c r="F75" s="35">
        <v>196</v>
      </c>
      <c r="G75" s="35">
        <v>0</v>
      </c>
      <c r="H75" s="35"/>
      <c r="I75" s="35">
        <v>2</v>
      </c>
      <c r="J75" s="35">
        <v>0</v>
      </c>
      <c r="K75" s="35">
        <v>198</v>
      </c>
      <c r="L75" s="35">
        <v>530</v>
      </c>
      <c r="M75" s="36">
        <v>0.37358490566037733</v>
      </c>
      <c r="N75" s="35">
        <v>198</v>
      </c>
      <c r="O75" s="35">
        <v>198</v>
      </c>
      <c r="P75" s="35">
        <v>198</v>
      </c>
      <c r="Q75" s="37">
        <v>373.79624999999987</v>
      </c>
      <c r="R75" s="37">
        <v>434.16649999999981</v>
      </c>
    </row>
    <row r="76" spans="1:18">
      <c r="A76" s="46">
        <v>1</v>
      </c>
      <c r="B76" s="46">
        <v>35</v>
      </c>
      <c r="C76" s="46" t="s">
        <v>1</v>
      </c>
      <c r="D76" s="46">
        <v>3502190</v>
      </c>
      <c r="E76" s="35" t="s">
        <v>188</v>
      </c>
      <c r="F76" s="35">
        <v>283</v>
      </c>
      <c r="G76" s="35">
        <v>0</v>
      </c>
      <c r="H76" s="35"/>
      <c r="I76" s="35">
        <v>0</v>
      </c>
      <c r="J76" s="35">
        <v>0</v>
      </c>
      <c r="K76" s="35">
        <v>283</v>
      </c>
      <c r="L76" s="35">
        <v>1047</v>
      </c>
      <c r="M76" s="36">
        <v>0.27029608404966571</v>
      </c>
      <c r="N76" s="35">
        <v>283</v>
      </c>
      <c r="O76" s="35">
        <v>283</v>
      </c>
      <c r="P76" s="35">
        <v>283</v>
      </c>
      <c r="Q76" s="37">
        <v>411.53927499999998</v>
      </c>
      <c r="R76" s="37">
        <v>420.20114999999998</v>
      </c>
    </row>
    <row r="77" spans="1:18">
      <c r="A77" s="46">
        <v>1</v>
      </c>
      <c r="B77" s="46">
        <v>35</v>
      </c>
      <c r="C77" s="46" t="s">
        <v>1</v>
      </c>
      <c r="D77" s="46">
        <v>3502220</v>
      </c>
      <c r="E77" s="35" t="s">
        <v>189</v>
      </c>
      <c r="F77" s="35">
        <v>42</v>
      </c>
      <c r="G77" s="35">
        <v>0</v>
      </c>
      <c r="H77" s="35"/>
      <c r="I77" s="35">
        <v>1</v>
      </c>
      <c r="J77" s="35">
        <v>0</v>
      </c>
      <c r="K77" s="35">
        <v>43</v>
      </c>
      <c r="L77" s="35">
        <v>174</v>
      </c>
      <c r="M77" s="36">
        <v>0.2471264367816092</v>
      </c>
      <c r="N77" s="35">
        <v>43</v>
      </c>
      <c r="O77" s="35">
        <v>43</v>
      </c>
      <c r="P77" s="35">
        <v>43</v>
      </c>
      <c r="Q77" s="37">
        <v>58.314550000000004</v>
      </c>
      <c r="R77" s="37">
        <v>57.738299999999995</v>
      </c>
    </row>
    <row r="78" spans="1:18">
      <c r="A78" s="46">
        <v>1</v>
      </c>
      <c r="B78" s="46">
        <v>35</v>
      </c>
      <c r="C78" s="46" t="s">
        <v>1</v>
      </c>
      <c r="D78" s="46">
        <v>3500010</v>
      </c>
      <c r="E78" s="35" t="s">
        <v>190</v>
      </c>
      <c r="F78" s="35">
        <v>2601</v>
      </c>
      <c r="G78" s="35">
        <v>0</v>
      </c>
      <c r="H78" s="35"/>
      <c r="I78" s="35">
        <v>41</v>
      </c>
      <c r="J78" s="35">
        <v>0</v>
      </c>
      <c r="K78" s="35">
        <v>2642</v>
      </c>
      <c r="L78" s="35">
        <v>18286</v>
      </c>
      <c r="M78" s="36">
        <v>0.14448211746691458</v>
      </c>
      <c r="N78" s="35">
        <v>2642</v>
      </c>
      <c r="O78" s="35">
        <v>0</v>
      </c>
      <c r="P78" s="35">
        <v>2642</v>
      </c>
      <c r="Q78" s="37">
        <v>3807.5</v>
      </c>
      <c r="R78" s="37">
        <v>3902.5</v>
      </c>
    </row>
    <row r="79" spans="1:18">
      <c r="A79" s="46">
        <v>1</v>
      </c>
      <c r="B79" s="46">
        <v>35</v>
      </c>
      <c r="C79" s="46" t="s">
        <v>1</v>
      </c>
      <c r="D79" s="46">
        <v>3502250</v>
      </c>
      <c r="E79" s="35" t="s">
        <v>191</v>
      </c>
      <c r="F79" s="35">
        <v>2499</v>
      </c>
      <c r="G79" s="35">
        <v>14</v>
      </c>
      <c r="H79" s="35"/>
      <c r="I79" s="35">
        <v>72</v>
      </c>
      <c r="J79" s="35">
        <v>0</v>
      </c>
      <c r="K79" s="35">
        <v>2585</v>
      </c>
      <c r="L79" s="35">
        <v>11188</v>
      </c>
      <c r="M79" s="36">
        <v>0.23105112620664997</v>
      </c>
      <c r="N79" s="35">
        <v>2585</v>
      </c>
      <c r="O79" s="35">
        <v>2585</v>
      </c>
      <c r="P79" s="35">
        <v>2585</v>
      </c>
      <c r="Q79" s="37">
        <v>3693.5</v>
      </c>
      <c r="R79" s="37">
        <v>3774.25</v>
      </c>
    </row>
    <row r="80" spans="1:18">
      <c r="A80" s="46">
        <v>1</v>
      </c>
      <c r="B80" s="46">
        <v>35</v>
      </c>
      <c r="C80" s="46" t="s">
        <v>1</v>
      </c>
      <c r="D80" s="46">
        <v>3502280</v>
      </c>
      <c r="E80" s="35" t="s">
        <v>192</v>
      </c>
      <c r="F80" s="35">
        <v>7</v>
      </c>
      <c r="G80" s="35">
        <v>0</v>
      </c>
      <c r="H80" s="35"/>
      <c r="I80" s="35">
        <v>0</v>
      </c>
      <c r="J80" s="35">
        <v>0</v>
      </c>
      <c r="K80" s="35">
        <v>7</v>
      </c>
      <c r="L80" s="35">
        <v>36</v>
      </c>
      <c r="M80" s="36">
        <v>0.19444444444444445</v>
      </c>
      <c r="N80" s="35">
        <v>0</v>
      </c>
      <c r="O80" s="35">
        <v>0</v>
      </c>
      <c r="P80" s="35">
        <v>0</v>
      </c>
      <c r="Q80" s="37">
        <v>0</v>
      </c>
      <c r="R80" s="37">
        <v>0</v>
      </c>
    </row>
    <row r="81" spans="1:18">
      <c r="A81" s="46">
        <v>1</v>
      </c>
      <c r="B81" s="46">
        <v>35</v>
      </c>
      <c r="C81" s="46" t="s">
        <v>1</v>
      </c>
      <c r="D81" s="46">
        <v>3502310</v>
      </c>
      <c r="E81" s="35" t="s">
        <v>193</v>
      </c>
      <c r="F81" s="35">
        <v>466</v>
      </c>
      <c r="G81" s="35">
        <v>0</v>
      </c>
      <c r="H81" s="35"/>
      <c r="I81" s="35">
        <v>6</v>
      </c>
      <c r="J81" s="35">
        <v>0</v>
      </c>
      <c r="K81" s="35">
        <v>472</v>
      </c>
      <c r="L81" s="35">
        <v>1760</v>
      </c>
      <c r="M81" s="36">
        <v>0.26818181818181819</v>
      </c>
      <c r="N81" s="35">
        <v>472</v>
      </c>
      <c r="O81" s="35">
        <v>472</v>
      </c>
      <c r="P81" s="35">
        <v>472</v>
      </c>
      <c r="Q81" s="37">
        <v>682.49200000000008</v>
      </c>
      <c r="R81" s="37">
        <v>695.19200000000001</v>
      </c>
    </row>
    <row r="82" spans="1:18">
      <c r="A82" s="46">
        <v>1</v>
      </c>
      <c r="B82" s="46">
        <v>35</v>
      </c>
      <c r="C82" s="46" t="s">
        <v>1</v>
      </c>
      <c r="D82" s="46">
        <v>3502340</v>
      </c>
      <c r="E82" s="35" t="s">
        <v>194</v>
      </c>
      <c r="F82" s="35">
        <v>22</v>
      </c>
      <c r="G82" s="35">
        <v>0</v>
      </c>
      <c r="H82" s="35"/>
      <c r="I82" s="35">
        <v>0</v>
      </c>
      <c r="J82" s="35">
        <v>0</v>
      </c>
      <c r="K82" s="35">
        <v>22</v>
      </c>
      <c r="L82" s="35">
        <v>83</v>
      </c>
      <c r="M82" s="36">
        <v>0.26506024096385544</v>
      </c>
      <c r="N82" s="35">
        <v>22</v>
      </c>
      <c r="O82" s="35">
        <v>22</v>
      </c>
      <c r="P82" s="35">
        <v>22</v>
      </c>
      <c r="Q82" s="37">
        <v>31.537975000000003</v>
      </c>
      <c r="R82" s="37">
        <v>32.007350000000002</v>
      </c>
    </row>
    <row r="83" spans="1:18">
      <c r="A83" s="46">
        <v>1</v>
      </c>
      <c r="B83" s="46">
        <v>35</v>
      </c>
      <c r="C83" s="46" t="s">
        <v>1</v>
      </c>
      <c r="D83" s="46">
        <v>3502370</v>
      </c>
      <c r="E83" s="35" t="s">
        <v>195</v>
      </c>
      <c r="F83" s="35">
        <v>2592</v>
      </c>
      <c r="G83" s="35">
        <v>14</v>
      </c>
      <c r="H83" s="35"/>
      <c r="I83" s="35">
        <v>43</v>
      </c>
      <c r="J83" s="35">
        <v>0</v>
      </c>
      <c r="K83" s="35">
        <v>2649</v>
      </c>
      <c r="L83" s="35">
        <v>16336</v>
      </c>
      <c r="M83" s="36">
        <v>0.16215719882468169</v>
      </c>
      <c r="N83" s="35">
        <v>2649</v>
      </c>
      <c r="O83" s="35">
        <v>2649</v>
      </c>
      <c r="P83" s="35">
        <v>2649</v>
      </c>
      <c r="Q83" s="37">
        <v>3821.5</v>
      </c>
      <c r="R83" s="37">
        <v>3918.25</v>
      </c>
    </row>
    <row r="84" spans="1:18">
      <c r="A84" s="46">
        <v>1</v>
      </c>
      <c r="B84" s="46">
        <v>35</v>
      </c>
      <c r="C84" s="46" t="s">
        <v>1</v>
      </c>
      <c r="D84" s="46">
        <v>3502400</v>
      </c>
      <c r="E84" s="35" t="s">
        <v>196</v>
      </c>
      <c r="F84" s="35">
        <v>195</v>
      </c>
      <c r="G84" s="35">
        <v>0</v>
      </c>
      <c r="H84" s="35"/>
      <c r="I84" s="35">
        <v>6</v>
      </c>
      <c r="J84" s="35">
        <v>0</v>
      </c>
      <c r="K84" s="35">
        <v>201</v>
      </c>
      <c r="L84" s="35">
        <v>641</v>
      </c>
      <c r="M84" s="36">
        <v>0.31357254290171604</v>
      </c>
      <c r="N84" s="35">
        <v>201</v>
      </c>
      <c r="O84" s="35">
        <v>201</v>
      </c>
      <c r="P84" s="35">
        <v>201</v>
      </c>
      <c r="Q84" s="37">
        <v>327.06112499999995</v>
      </c>
      <c r="R84" s="37">
        <v>351.99005</v>
      </c>
    </row>
    <row r="85" spans="1:18">
      <c r="A85" s="46">
        <v>1</v>
      </c>
      <c r="B85" s="46">
        <v>35</v>
      </c>
      <c r="C85" s="46" t="s">
        <v>1</v>
      </c>
      <c r="D85" s="46">
        <v>3502430</v>
      </c>
      <c r="E85" s="35" t="s">
        <v>197</v>
      </c>
      <c r="F85" s="35">
        <v>878</v>
      </c>
      <c r="G85" s="35">
        <v>0</v>
      </c>
      <c r="H85" s="35"/>
      <c r="I85" s="35">
        <v>9</v>
      </c>
      <c r="J85" s="35">
        <v>0</v>
      </c>
      <c r="K85" s="35">
        <v>887</v>
      </c>
      <c r="L85" s="35">
        <v>3004</v>
      </c>
      <c r="M85" s="36">
        <v>0.29527296937416775</v>
      </c>
      <c r="N85" s="35">
        <v>887</v>
      </c>
      <c r="O85" s="35">
        <v>887</v>
      </c>
      <c r="P85" s="35">
        <v>887</v>
      </c>
      <c r="Q85" s="37">
        <v>1368.3442999999997</v>
      </c>
      <c r="R85" s="37">
        <v>1430.7117999999998</v>
      </c>
    </row>
    <row r="86" spans="1:18">
      <c r="A86" s="46">
        <v>1</v>
      </c>
      <c r="B86" s="46">
        <v>35</v>
      </c>
      <c r="C86" s="46" t="s">
        <v>1</v>
      </c>
      <c r="D86" s="46">
        <v>3502460</v>
      </c>
      <c r="E86" s="35" t="s">
        <v>198</v>
      </c>
      <c r="F86" s="35">
        <v>663</v>
      </c>
      <c r="G86" s="35">
        <v>0</v>
      </c>
      <c r="H86" s="35"/>
      <c r="I86" s="35">
        <v>4</v>
      </c>
      <c r="J86" s="35">
        <v>0</v>
      </c>
      <c r="K86" s="35">
        <v>667</v>
      </c>
      <c r="L86" s="35">
        <v>1776</v>
      </c>
      <c r="M86" s="36">
        <v>0.37556306306306309</v>
      </c>
      <c r="N86" s="35">
        <v>667</v>
      </c>
      <c r="O86" s="35">
        <v>667</v>
      </c>
      <c r="P86" s="35">
        <v>667</v>
      </c>
      <c r="Q86" s="37">
        <v>1263.9880000000001</v>
      </c>
      <c r="R86" s="37">
        <v>1470.6768000000002</v>
      </c>
    </row>
    <row r="87" spans="1:18">
      <c r="A87" s="46">
        <v>1</v>
      </c>
      <c r="B87" s="46">
        <v>35</v>
      </c>
      <c r="C87" s="46" t="s">
        <v>1</v>
      </c>
      <c r="D87" s="46">
        <v>3502490</v>
      </c>
      <c r="E87" s="35" t="s">
        <v>199</v>
      </c>
      <c r="F87" s="35">
        <v>49</v>
      </c>
      <c r="G87" s="35">
        <v>0</v>
      </c>
      <c r="H87" s="35"/>
      <c r="I87" s="35">
        <v>0</v>
      </c>
      <c r="J87" s="35">
        <v>0</v>
      </c>
      <c r="K87" s="35">
        <v>49</v>
      </c>
      <c r="L87" s="35">
        <v>176</v>
      </c>
      <c r="M87" s="36">
        <v>0.27840909090909088</v>
      </c>
      <c r="N87" s="35">
        <v>49</v>
      </c>
      <c r="O87" s="35">
        <v>49</v>
      </c>
      <c r="P87" s="35">
        <v>49</v>
      </c>
      <c r="Q87" s="37">
        <v>72.749199999999988</v>
      </c>
      <c r="R87" s="37">
        <v>74.919199999999989</v>
      </c>
    </row>
    <row r="88" spans="1:18">
      <c r="A88" s="46">
        <v>1</v>
      </c>
      <c r="B88" s="46">
        <v>35</v>
      </c>
      <c r="C88" s="46" t="s">
        <v>1</v>
      </c>
      <c r="D88" s="46">
        <v>3502520</v>
      </c>
      <c r="E88" s="35" t="s">
        <v>200</v>
      </c>
      <c r="F88" s="35">
        <v>953</v>
      </c>
      <c r="G88" s="35">
        <v>21</v>
      </c>
      <c r="H88" s="35"/>
      <c r="I88" s="35">
        <v>9</v>
      </c>
      <c r="J88" s="35">
        <v>0</v>
      </c>
      <c r="K88" s="35">
        <v>983</v>
      </c>
      <c r="L88" s="35">
        <v>3430</v>
      </c>
      <c r="M88" s="36">
        <v>0.28658892128279884</v>
      </c>
      <c r="N88" s="35">
        <v>983</v>
      </c>
      <c r="O88" s="35">
        <v>983</v>
      </c>
      <c r="P88" s="35">
        <v>983</v>
      </c>
      <c r="Q88" s="37">
        <v>1487.9247500000001</v>
      </c>
      <c r="R88" s="37">
        <v>1544.2435</v>
      </c>
    </row>
    <row r="89" spans="1:18">
      <c r="A89" s="46">
        <v>1</v>
      </c>
      <c r="B89" s="46">
        <v>35</v>
      </c>
      <c r="C89" s="46" t="s">
        <v>1</v>
      </c>
      <c r="D89" s="46">
        <v>3502550</v>
      </c>
      <c r="E89" s="35" t="s">
        <v>201</v>
      </c>
      <c r="F89" s="35">
        <v>44</v>
      </c>
      <c r="G89" s="35">
        <v>0</v>
      </c>
      <c r="H89" s="35"/>
      <c r="I89" s="35">
        <v>1</v>
      </c>
      <c r="J89" s="35">
        <v>0</v>
      </c>
      <c r="K89" s="35">
        <v>45</v>
      </c>
      <c r="L89" s="35">
        <v>337</v>
      </c>
      <c r="M89" s="36">
        <v>0.13353115727002968</v>
      </c>
      <c r="N89" s="35">
        <v>45</v>
      </c>
      <c r="O89" s="35">
        <v>0</v>
      </c>
      <c r="P89" s="35">
        <v>45</v>
      </c>
      <c r="Q89" s="37">
        <v>45</v>
      </c>
      <c r="R89" s="37">
        <v>45</v>
      </c>
    </row>
    <row r="90" spans="1:18">
      <c r="A90" s="46">
        <v>1</v>
      </c>
      <c r="B90" s="46">
        <v>35</v>
      </c>
      <c r="C90" s="46" t="s">
        <v>1</v>
      </c>
      <c r="D90" s="46">
        <v>3502580</v>
      </c>
      <c r="E90" s="35" t="s">
        <v>202</v>
      </c>
      <c r="F90" s="35">
        <v>149</v>
      </c>
      <c r="G90" s="35">
        <v>0</v>
      </c>
      <c r="H90" s="35"/>
      <c r="I90" s="35">
        <v>2</v>
      </c>
      <c r="J90" s="35">
        <v>0</v>
      </c>
      <c r="K90" s="35">
        <v>151</v>
      </c>
      <c r="L90" s="35">
        <v>464</v>
      </c>
      <c r="M90" s="36">
        <v>0.32543103448275862</v>
      </c>
      <c r="N90" s="35">
        <v>151</v>
      </c>
      <c r="O90" s="35">
        <v>151</v>
      </c>
      <c r="P90" s="35">
        <v>151</v>
      </c>
      <c r="Q90" s="37">
        <v>254.63200000000009</v>
      </c>
      <c r="R90" s="37">
        <v>279.55520000000013</v>
      </c>
    </row>
    <row r="91" spans="1:18">
      <c r="A91" s="46">
        <v>1</v>
      </c>
      <c r="B91" s="46">
        <v>35</v>
      </c>
      <c r="C91" s="46" t="s">
        <v>1</v>
      </c>
      <c r="D91" s="46">
        <v>3502610</v>
      </c>
      <c r="E91" s="35" t="s">
        <v>203</v>
      </c>
      <c r="F91" s="35">
        <v>497</v>
      </c>
      <c r="G91" s="35">
        <v>0</v>
      </c>
      <c r="H91" s="35"/>
      <c r="I91" s="35">
        <v>4</v>
      </c>
      <c r="J91" s="35">
        <v>0</v>
      </c>
      <c r="K91" s="35">
        <v>501</v>
      </c>
      <c r="L91" s="35">
        <v>1206</v>
      </c>
      <c r="M91" s="36">
        <v>0.4154228855721393</v>
      </c>
      <c r="N91" s="35">
        <v>501</v>
      </c>
      <c r="O91" s="35">
        <v>501</v>
      </c>
      <c r="P91" s="35">
        <v>501</v>
      </c>
      <c r="Q91" s="37">
        <v>1044.4159500000001</v>
      </c>
      <c r="R91" s="37">
        <v>1274.7267000000002</v>
      </c>
    </row>
    <row r="92" spans="1:18">
      <c r="A92" s="46">
        <v>1</v>
      </c>
      <c r="B92" s="46">
        <v>35</v>
      </c>
      <c r="C92" s="46" t="s">
        <v>1</v>
      </c>
      <c r="D92" s="46">
        <v>3502640</v>
      </c>
      <c r="E92" s="35" t="s">
        <v>204</v>
      </c>
      <c r="F92" s="35">
        <v>384</v>
      </c>
      <c r="G92" s="35">
        <v>0</v>
      </c>
      <c r="H92" s="35"/>
      <c r="I92" s="35">
        <v>4</v>
      </c>
      <c r="J92" s="35">
        <v>0</v>
      </c>
      <c r="K92" s="35">
        <v>388</v>
      </c>
      <c r="L92" s="35">
        <v>1060</v>
      </c>
      <c r="M92" s="36">
        <v>0.36603773584905658</v>
      </c>
      <c r="N92" s="35">
        <v>388</v>
      </c>
      <c r="O92" s="35">
        <v>388</v>
      </c>
      <c r="P92" s="35">
        <v>388</v>
      </c>
      <c r="Q92" s="37">
        <v>721.59249999999986</v>
      </c>
      <c r="R92" s="37">
        <v>832.33299999999986</v>
      </c>
    </row>
    <row r="93" spans="1:18">
      <c r="A93" s="46">
        <v>1</v>
      </c>
      <c r="B93" s="46">
        <v>35</v>
      </c>
      <c r="C93" s="46" t="s">
        <v>1</v>
      </c>
      <c r="D93" s="46">
        <v>3502670</v>
      </c>
      <c r="E93" s="35" t="s">
        <v>205</v>
      </c>
      <c r="F93" s="35">
        <v>411</v>
      </c>
      <c r="G93" s="35">
        <v>0</v>
      </c>
      <c r="H93" s="35"/>
      <c r="I93" s="35">
        <v>4</v>
      </c>
      <c r="J93" s="35">
        <v>0</v>
      </c>
      <c r="K93" s="35">
        <v>415</v>
      </c>
      <c r="L93" s="35">
        <v>1725</v>
      </c>
      <c r="M93" s="36">
        <v>0.24057971014492754</v>
      </c>
      <c r="N93" s="35">
        <v>415</v>
      </c>
      <c r="O93" s="35">
        <v>415</v>
      </c>
      <c r="P93" s="35">
        <v>415</v>
      </c>
      <c r="Q93" s="37">
        <v>549.885625</v>
      </c>
      <c r="R93" s="37">
        <v>538.52625000000012</v>
      </c>
    </row>
    <row r="94" spans="1:18">
      <c r="A94" s="46">
        <v>1</v>
      </c>
      <c r="B94" s="46">
        <v>35</v>
      </c>
      <c r="C94" s="46" t="s">
        <v>1</v>
      </c>
      <c r="D94" s="46">
        <v>3500001</v>
      </c>
      <c r="E94" s="35" t="s">
        <v>206</v>
      </c>
      <c r="F94" s="35">
        <v>22</v>
      </c>
      <c r="G94" s="35">
        <v>0</v>
      </c>
      <c r="H94" s="35"/>
      <c r="I94" s="35">
        <v>0</v>
      </c>
      <c r="J94" s="35">
        <v>0</v>
      </c>
      <c r="K94" s="35">
        <v>22</v>
      </c>
      <c r="L94" s="35">
        <v>114</v>
      </c>
      <c r="M94" s="36">
        <v>0.19298245614035087</v>
      </c>
      <c r="N94" s="35">
        <v>22</v>
      </c>
      <c r="O94" s="35">
        <v>22</v>
      </c>
      <c r="P94" s="35">
        <v>22</v>
      </c>
      <c r="Q94" s="37">
        <v>25.179099999999998</v>
      </c>
      <c r="R94" s="37">
        <v>24.119399999999999</v>
      </c>
    </row>
    <row r="95" spans="1:18">
      <c r="A95" s="46">
        <v>1</v>
      </c>
      <c r="B95" s="46">
        <v>35</v>
      </c>
      <c r="C95" s="46" t="s">
        <v>1</v>
      </c>
      <c r="D95" s="46">
        <v>3502730</v>
      </c>
      <c r="E95" s="35" t="s">
        <v>207</v>
      </c>
      <c r="F95" s="35">
        <v>52</v>
      </c>
      <c r="G95" s="35">
        <v>0</v>
      </c>
      <c r="H95" s="35"/>
      <c r="I95" s="35">
        <v>1</v>
      </c>
      <c r="J95" s="35">
        <v>0</v>
      </c>
      <c r="K95" s="35">
        <v>53</v>
      </c>
      <c r="L95" s="35">
        <v>60</v>
      </c>
      <c r="M95" s="36">
        <v>0.8833333333333333</v>
      </c>
      <c r="N95" s="35">
        <v>53</v>
      </c>
      <c r="O95" s="35">
        <v>53</v>
      </c>
      <c r="P95" s="35">
        <v>53</v>
      </c>
      <c r="Q95" s="37">
        <v>164.2595</v>
      </c>
      <c r="R95" s="37">
        <v>231.86699999999996</v>
      </c>
    </row>
    <row r="96" spans="1:18">
      <c r="A96" s="46">
        <v>1</v>
      </c>
      <c r="B96" s="46">
        <v>35</v>
      </c>
      <c r="C96" s="46" t="s">
        <v>1</v>
      </c>
      <c r="D96" s="46">
        <v>3501560</v>
      </c>
      <c r="E96" s="35" t="s">
        <v>208</v>
      </c>
      <c r="F96" s="35">
        <v>657</v>
      </c>
      <c r="G96" s="35">
        <v>0</v>
      </c>
      <c r="H96" s="35"/>
      <c r="I96" s="35">
        <v>17</v>
      </c>
      <c r="J96" s="35">
        <v>0</v>
      </c>
      <c r="K96" s="35">
        <v>674</v>
      </c>
      <c r="L96" s="35">
        <v>1418</v>
      </c>
      <c r="M96" s="36">
        <v>0.47531734837799716</v>
      </c>
      <c r="N96" s="35">
        <v>674</v>
      </c>
      <c r="O96" s="35">
        <v>674</v>
      </c>
      <c r="P96" s="35">
        <v>674</v>
      </c>
      <c r="Q96" s="37">
        <v>1567.7328499999999</v>
      </c>
      <c r="R96" s="37">
        <v>2008.3900999999996</v>
      </c>
    </row>
    <row r="97" spans="1:18">
      <c r="A97" s="46">
        <v>1</v>
      </c>
      <c r="B97" s="46">
        <v>35</v>
      </c>
      <c r="C97" s="46" t="s">
        <v>1</v>
      </c>
      <c r="D97" s="46">
        <v>3502800</v>
      </c>
      <c r="E97" s="35" t="s">
        <v>209</v>
      </c>
      <c r="F97" s="35">
        <v>748</v>
      </c>
      <c r="G97" s="35">
        <v>0</v>
      </c>
      <c r="H97" s="35"/>
      <c r="I97" s="35">
        <v>3</v>
      </c>
      <c r="J97" s="35">
        <v>0</v>
      </c>
      <c r="K97" s="35">
        <v>751</v>
      </c>
      <c r="L97" s="35">
        <v>1604</v>
      </c>
      <c r="M97" s="36">
        <v>0.46820448877805487</v>
      </c>
      <c r="N97" s="35">
        <v>751</v>
      </c>
      <c r="O97" s="35">
        <v>751</v>
      </c>
      <c r="P97" s="35">
        <v>751</v>
      </c>
      <c r="Q97" s="37">
        <v>1727.7373000000002</v>
      </c>
      <c r="R97" s="37">
        <v>2203.3778000000002</v>
      </c>
    </row>
    <row r="98" spans="1:18">
      <c r="A98" s="46">
        <v>3</v>
      </c>
      <c r="B98" s="46">
        <v>35</v>
      </c>
      <c r="C98" s="46" t="s">
        <v>1</v>
      </c>
      <c r="D98" s="46">
        <v>3599998</v>
      </c>
      <c r="E98" s="35" t="s">
        <v>116</v>
      </c>
      <c r="F98" s="35">
        <v>0</v>
      </c>
      <c r="G98" s="35">
        <v>0</v>
      </c>
      <c r="H98" s="35"/>
      <c r="I98" s="35">
        <v>0</v>
      </c>
      <c r="J98" s="35">
        <v>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5">
        <v>0</v>
      </c>
      <c r="Q98" s="37">
        <v>0</v>
      </c>
      <c r="R98" s="37">
        <v>0</v>
      </c>
    </row>
    <row r="99" spans="1:18">
      <c r="A99" s="46">
        <v>4</v>
      </c>
      <c r="B99" s="46">
        <v>35</v>
      </c>
      <c r="C99" s="46" t="s">
        <v>1</v>
      </c>
      <c r="D99" s="46">
        <v>3599999</v>
      </c>
      <c r="E99" s="35" t="s">
        <v>117</v>
      </c>
      <c r="F99" s="35">
        <v>0</v>
      </c>
      <c r="G99" s="35">
        <v>0</v>
      </c>
      <c r="H99" s="35">
        <v>387</v>
      </c>
      <c r="I99" s="35">
        <v>0</v>
      </c>
      <c r="J99" s="35">
        <v>0</v>
      </c>
      <c r="K99" s="35">
        <v>387</v>
      </c>
      <c r="L99" s="35">
        <v>387</v>
      </c>
      <c r="M99" s="36">
        <v>1</v>
      </c>
      <c r="N99" s="35">
        <v>387</v>
      </c>
      <c r="O99" s="35">
        <v>387</v>
      </c>
      <c r="P99" s="35">
        <v>387</v>
      </c>
      <c r="Q99" s="37">
        <v>387</v>
      </c>
      <c r="R99" s="37">
        <v>387</v>
      </c>
    </row>
    <row r="100" spans="1:18">
      <c r="A100" s="46"/>
      <c r="B100" s="46"/>
      <c r="C100" s="46"/>
      <c r="D100" s="46"/>
      <c r="E100" s="46"/>
      <c r="F100" s="50"/>
      <c r="G100" s="51"/>
      <c r="H100" s="51"/>
      <c r="I100" s="51"/>
      <c r="J100" s="51"/>
      <c r="K100" s="50"/>
      <c r="L100" s="50"/>
      <c r="M100" s="67"/>
      <c r="N100" s="50"/>
      <c r="O100" s="50"/>
      <c r="P100" s="50"/>
      <c r="Q100" s="53"/>
      <c r="R100" s="53"/>
    </row>
    <row r="101" spans="1:18">
      <c r="E101" s="34" t="s">
        <v>118</v>
      </c>
      <c r="F101" s="35"/>
      <c r="G101" s="35"/>
      <c r="H101" s="35"/>
      <c r="I101" s="35"/>
      <c r="J101" s="35"/>
      <c r="K101" s="35">
        <f>SUM(K9:K100)</f>
        <v>89079</v>
      </c>
      <c r="L101" s="35">
        <f>SUM(L9:L100)</f>
        <v>359945</v>
      </c>
    </row>
  </sheetData>
  <pageMargins left="0.25" right="0.25" top="0.75" bottom="0.75" header="0.3" footer="0.3"/>
  <pageSetup scale="62" fitToHeight="0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2009 Populations for SY11-12</vt:lpstr>
      <vt:lpstr>2010 Populations for SY12-13</vt:lpstr>
      <vt:lpstr>2011 Populations for SY13-14</vt:lpstr>
      <vt:lpstr>2012 Populations for SY14-15</vt:lpstr>
      <vt:lpstr>2013 Populations for SY15-16</vt:lpstr>
      <vt:lpstr>2014 Populations for SY16-17</vt:lpstr>
      <vt:lpstr>2015 Populations for SY17-18</vt:lpstr>
      <vt:lpstr>2016 Populations for SY18-19</vt:lpstr>
      <vt:lpstr>2017 Populations for SY19-20</vt:lpstr>
      <vt:lpstr>2018 Populations for SY20-21</vt:lpstr>
      <vt:lpstr>2019 Populations for SY21-22</vt:lpstr>
      <vt:lpstr>2020 Populations for SY22-23</vt:lpstr>
      <vt:lpstr>2021 Populations for SY23-24</vt:lpstr>
      <vt:lpstr>'2009 Populations for SY11-12'!Print_Area</vt:lpstr>
      <vt:lpstr>'2010 Populations for SY12-13'!Print_Area</vt:lpstr>
      <vt:lpstr>'2011 Populations for SY13-14'!Print_Area</vt:lpstr>
      <vt:lpstr>'2014 Populations for SY16-17'!Print_Area</vt:lpstr>
      <vt:lpstr>'2017 Populations for SY19-20'!Print_Area</vt:lpstr>
      <vt:lpstr>'2018 Populations for SY20-21'!Print_Area</vt:lpstr>
      <vt:lpstr>'2019 Populations for SY21-22'!Print_Area</vt:lpstr>
      <vt:lpstr>'2020 Populations for SY22-23'!Print_Area</vt:lpstr>
      <vt:lpstr>'2021 Populations for SY23-24'!Print_Area</vt:lpstr>
      <vt:lpstr>'2009 Populations for SY11-12'!Print_Titles</vt:lpstr>
      <vt:lpstr>'2010 Populations for SY12-13'!Print_Titles</vt:lpstr>
      <vt:lpstr>'2011 Populations for SY13-14'!Print_Titles</vt:lpstr>
      <vt:lpstr>'2014 Populations for SY16-17'!Print_Titles</vt:lpstr>
      <vt:lpstr>'2017 Populations for SY19-20'!Print_Titles</vt:lpstr>
      <vt:lpstr>'2018 Populations for SY20-21'!Print_Titles</vt:lpstr>
      <vt:lpstr>'2019 Populations for SY21-22'!Print_Titles</vt:lpstr>
      <vt:lpstr>'2020 Populations for SY22-23'!Print_Titles</vt:lpstr>
      <vt:lpstr>'2021 Populations for SY23-24'!Print_Titles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2023-06-06T17:00:16Z</dcterms:modified>
  <cp:category/>
  <cp:contentStatus/>
</cp:coreProperties>
</file>