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8.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mbership History" sheetId="1" r:id="rId4"/>
    <sheet state="visible" name="FY25 Budget increase" sheetId="2" r:id="rId5"/>
    <sheet state="visible" name="SWREC revised " sheetId="3" r:id="rId6"/>
    <sheet state="visible" name="1.7.25 budget detail" sheetId="4"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ccountList">[1]CubeMembers!$C$6:$C$134</definedName>
    <definedName name="Action">[2]lists!$G$3:$G$5</definedName>
    <definedName name="admin">'[3]Carl Perkins Grant'!$A$37</definedName>
    <definedName name="Alamogordo">[2]lists!#REF!</definedName>
    <definedName name="AlamogordoSchools">[2]lists!#REF!</definedName>
    <definedName name="Albuquerque">[2]lists!#REF!</definedName>
    <definedName name="AlbuquerqueSchools">[2]lists!#REF!</definedName>
    <definedName name="all_part">[2]lists!#REF!</definedName>
    <definedName name="Alma_D_Arte">[2]lists!#REF!</definedName>
    <definedName name="Animas">[2]lists!#REF!</definedName>
    <definedName name="Artesia">[2]lists!#REF!</definedName>
    <definedName name="award">'[3]Carl Perkins Grant'!$D$5</definedName>
    <definedName name="Aztec">[2]lists!#REF!</definedName>
    <definedName name="Belen">[2]lists!#REF!</definedName>
    <definedName name="Bernalillo">[2]lists!#REF!</definedName>
    <definedName name="Bloomfield">[2]lists!#REF!</definedName>
    <definedName name="BULK_UserList">[4]BULK_UserList!$D$3:$K$195</definedName>
    <definedName name="Capitan">[2]lists!#REF!</definedName>
    <definedName name="Carizozo">[2]lists!#REF!</definedName>
    <definedName name="Carlsbad">[2]lists!#REF!</definedName>
    <definedName name="Central">[2]lists!#REF!</definedName>
    <definedName name="Cesar_Chavez_Community_School">[2]lists!#REF!</definedName>
    <definedName name="Chama">[2]lists!#REF!</definedName>
    <definedName name="CharterList">[5]LEAList!$C$4:$C$57</definedName>
    <definedName name="CharterList2">[6]LEAList!$D$4:$D$62</definedName>
    <definedName name="Cien_Aguas">[2]lists!#REF!</definedName>
    <definedName name="Cimarron">[2]lists!#REF!</definedName>
    <definedName name="Clayton">[2]lists!#REF!</definedName>
    <definedName name="Cloudcroft">[2]lists!#REF!</definedName>
    <definedName name="Clovis">[2]lists!#REF!</definedName>
    <definedName name="Cobre">[2]lists!#REF!</definedName>
    <definedName name="Corona">[2]lists!#REF!</definedName>
    <definedName name="Cottonwood_Classical_Prep">[2]lists!#REF!</definedName>
    <definedName name="Creative_Education_Prep_1">[2]lists!#REF!</definedName>
    <definedName name="Cuba">[2]lists!#REF!</definedName>
    <definedName name="Deming">[2]lists!#REF!</definedName>
    <definedName name="Des_Moines">[2]lists!#REF!</definedName>
    <definedName name="Designation">[2]lists!#REF!</definedName>
    <definedName name="Details">[2]lists!$H$8:$H$21</definedName>
    <definedName name="Dexter">[2]lists!#REF!</definedName>
    <definedName name="Disapproval">[2]lists!$G$16:$G$22</definedName>
    <definedName name="DistrictList">[5]LEAList!$I$4:$I$92</definedName>
    <definedName name="DistrictList2">[6]LEAList!$H$4:$H$92</definedName>
    <definedName name="Districts">[7]lists!$B$2:$B$89</definedName>
    <definedName name="Dora">[2]lists!#REF!</definedName>
    <definedName name="Dulce">[2]lists!#REF!</definedName>
    <definedName name="Elida">[2]lists!#REF!</definedName>
    <definedName name="Espanola">[2]lists!#REF!</definedName>
    <definedName name="Estancia">[2]lists!#REF!</definedName>
    <definedName name="Eunice">[2]lists!#REF!</definedName>
    <definedName name="Farmington">[2]lists!#REF!</definedName>
    <definedName name="FederalFunds">[1]CubeMembers!$B$8</definedName>
    <definedName name="Floyd">[2]lists!#REF!</definedName>
    <definedName name="followup">[2]lists!$D$2:$D$4</definedName>
    <definedName name="Fort_Sumner">[2]lists!#REF!</definedName>
    <definedName name="Fund">[2]lists!$D$9:$D$13</definedName>
    <definedName name="FundBalance">[1]CubeMembers!$B$10</definedName>
    <definedName name="FY">[2]lists!$L$2:$L$5</definedName>
    <definedName name="Gadsden">[2]lists!#REF!</definedName>
    <definedName name="Gallup">[2]lists!#REF!</definedName>
    <definedName name="GeneralFund">[1]CubeMembers!$B$6</definedName>
    <definedName name="Gilbert_L._Sena">[2]lists!#REF!</definedName>
    <definedName name="Grady">[2]lists!#REF!</definedName>
    <definedName name="Grants">[2]lists!#REF!</definedName>
    <definedName name="Hagerman">[2]lists!#REF!</definedName>
    <definedName name="Hatch">[2]lists!#REF!</definedName>
    <definedName name="Hobbs">[2]lists!#REF!</definedName>
    <definedName name="Hondo">[2]lists!#REF!</definedName>
    <definedName name="Horizon_Academy_West">[2]lists!#REF!</definedName>
    <definedName name="House">[2]lists!#REF!</definedName>
    <definedName name="IDC">'[3]Carl Perkins Grant'!$A$40</definedName>
    <definedName name="Improvement_desig">[2]lists!#REF!</definedName>
    <definedName name="International_School_at_Mesa_Del_Sol">[2]lists!#REF!</definedName>
    <definedName name="Jal">[2]lists!#REF!</definedName>
    <definedName name="Jemaz_Mountain">[2]lists!#REF!</definedName>
    <definedName name="Jemez_Mountain">[2]lists!#REF!</definedName>
    <definedName name="Jemez_Mountian">[2]lists!#REF!</definedName>
    <definedName name="Jemez_Valley">[2]lists!#REF!</definedName>
    <definedName name="Lake_Arthur">[2]lists!#REF!</definedName>
    <definedName name="Las_Cruces">[2]lists!#REF!</definedName>
    <definedName name="Las_Vegas_City">[2]lists!#REF!</definedName>
    <definedName name="LEA">[2]lists!$C$3:$C$140</definedName>
    <definedName name="leadership">'[3]Carl Perkins Grant'!$A$44</definedName>
    <definedName name="Logan">[2]lists!#REF!</definedName>
    <definedName name="Lordsburg">[2]lists!#REF!</definedName>
    <definedName name="Los_Alamos">[2]lists!#REF!</definedName>
    <definedName name="Los_Lunas">[2]lists!#REF!</definedName>
    <definedName name="Loving">[2]lists!#REF!</definedName>
    <definedName name="Lovington">[2]lists!#REF!</definedName>
    <definedName name="Magdalena">[2]lists!#REF!</definedName>
    <definedName name="Maxwell">[2]lists!#REF!</definedName>
    <definedName name="Media_Arts_Charter">[2]lists!#REF!</definedName>
    <definedName name="Melrose">[2]lists!#REF!</definedName>
    <definedName name="mEncumbrances">[1]CubeMembers!$A$15</definedName>
    <definedName name="Mesa_Vista">[2]lists!#REF!</definedName>
    <definedName name="mFY18_Actuals">[1]CubeMembers!$A$7</definedName>
    <definedName name="mFY19_Actuals">[1]CubeMembers!$A$13</definedName>
    <definedName name="mFY19_BARS">[1]CubeMembers!$A$10</definedName>
    <definedName name="mFY19_Bud_Detail">[1]CubeMembers!$A$9</definedName>
    <definedName name="Mora">[2]lists!#REF!</definedName>
    <definedName name="Moriarty_Edgewood">[2]lists!#REF!</definedName>
    <definedName name="Mosquero">[2]lists!#REF!</definedName>
    <definedName name="Mountainair">[2]lists!#REF!</definedName>
    <definedName name="New_Mexico_School_for_the_Arts">[2]lists!#REF!</definedName>
    <definedName name="North_Valley_Charter">[2]lists!#REF!</definedName>
    <definedName name="OtherRevenue">[1]CubeMembers!$B$9</definedName>
    <definedName name="OtherTransfers">[1]CubeMembers!$B$7</definedName>
    <definedName name="Pecos">[2]lists!#REF!</definedName>
    <definedName name="Penasco">[2]lists!#REF!</definedName>
    <definedName name="Pojoaque">[2]lists!#REF!</definedName>
    <definedName name="Portales">[2]lists!#REF!</definedName>
    <definedName name="ProjectMeasures">[8]!Table3[[#Headers],[Project Measures]]</definedName>
    <definedName name="Quemado">[2]lists!#REF!</definedName>
    <definedName name="Questa">[2]lists!#REF!</definedName>
    <definedName name="Raton">[2]lists!#REF!</definedName>
    <definedName name="Reserve">[2]lists!#REF!</definedName>
    <definedName name="Review">[2]lists!$H$2:$H$5</definedName>
    <definedName name="Reviewers">[2]lists!$G$27:$G$34</definedName>
    <definedName name="RFR">[2]lists!$D$22:$D$134</definedName>
    <definedName name="Rio_Rancho">[2]lists!#REF!</definedName>
    <definedName name="Roswell">[2]lists!#REF!</definedName>
    <definedName name="Roy">[2]lists!#REF!</definedName>
    <definedName name="Ruidoso">[2]lists!#REF!</definedName>
    <definedName name="San_Jon">[2]lists!#REF!</definedName>
    <definedName name="Santa_Fe">[2]lists!#REF!</definedName>
    <definedName name="Santa_Rosa">[2]lists!#REF!</definedName>
    <definedName name="School_Of_Dreams">[2]lists!#REF!</definedName>
    <definedName name="Silver">[2]lists!#REF!</definedName>
    <definedName name="Socorro">[2]lists!#REF!</definedName>
    <definedName name="Springer">[2]lists!#REF!</definedName>
    <definedName name="Taos">[2]lists!#REF!</definedName>
    <definedName name="Taos_Academy">[2]lists!#REF!</definedName>
    <definedName name="Tatum">[2]lists!#REF!</definedName>
    <definedName name="Texico">[2]lists!#REF!</definedName>
    <definedName name="The_New_America_School">[2]lists!#REF!</definedName>
    <definedName name="Title_I_Status">[2]lists!#REF!</definedName>
    <definedName name="Truth_or_Consequences">[2]lists!#REF!</definedName>
    <definedName name="Tucumcari">[2]lists!#REF!</definedName>
    <definedName name="Tularosa">[2]lists!#REF!</definedName>
    <definedName name="Vaughn">[2]lists!#REF!</definedName>
    <definedName name="Wagon_Mound">[2]lists!#REF!</definedName>
    <definedName name="West_Las_Vegas">[2]lists!#REF!</definedName>
    <definedName name="yes_no">[7]lists!$C$2:$C$3</definedName>
    <definedName name="yes_no_na">[7]lists!$D$2:$D$4</definedName>
    <definedName name="Zuni">[2]lists!#REF!</definedName>
    <definedName name="Montana">#REF!</definedName>
    <definedName name="Massachusetts">#REF!</definedName>
    <definedName name="Delaware">#REF!</definedName>
    <definedName name="Wyoming">#REF!</definedName>
    <definedName name="Slicer_Account_Title">#REF!</definedName>
    <definedName name="Arizona">#REF!</definedName>
    <definedName name="Alabama">#REF!</definedName>
    <definedName name="Missouri">#REF!</definedName>
    <definedName name="Georgia">#REF!</definedName>
    <definedName name="Slicer_Payee1">#REF!</definedName>
    <definedName name="Florida">#REF!</definedName>
    <definedName name="Maryland">#REF!</definedName>
    <definedName name="Minnesota">#REF!</definedName>
    <definedName name="Alaska">#REF!</definedName>
    <definedName name="Pennsylvania">#REF!</definedName>
    <definedName name="American_Samoa">#REF!</definedName>
    <definedName name="North_Carolina">#REF!</definedName>
    <definedName name="Wisconsin">#REF!</definedName>
    <definedName name="New_York">#REF!</definedName>
    <definedName name="Idaho">#REF!</definedName>
    <definedName name="Other_Non_State_Allocations">#REF!</definedName>
    <definedName name="Puerto_Rico">#REF!</definedName>
    <definedName name="Oklahoma">#REF!</definedName>
    <definedName name="_YEAR">#REF!</definedName>
    <definedName name="Louisiana">#REF!</definedName>
    <definedName name="Colorado">#REF!</definedName>
    <definedName name="Slicer_Requested_by1">#REF!</definedName>
    <definedName name="Mississippi">#REF!</definedName>
    <definedName name="Michigan">#REF!</definedName>
    <definedName name="Maine">#REF!</definedName>
    <definedName name="California">#REF!</definedName>
    <definedName name="South_Carolina">#REF!</definedName>
    <definedName name="Oregon">#REF!</definedName>
    <definedName name="Vermont">#REF!</definedName>
    <definedName name="Texas">#REF!</definedName>
    <definedName name="Freely_Associated_States">#REF!</definedName>
    <definedName name="Guam">#REF!</definedName>
    <definedName name="Illinois">#REF!</definedName>
    <definedName name="Slicer_Requested_by">#REF!</definedName>
    <definedName name="RowTitleRegion1..G2">#REF!</definedName>
    <definedName name="Rhode_Island">#REF!</definedName>
    <definedName name="Slicer_Payee">#REF!</definedName>
    <definedName name="New_Hampshire">#REF!</definedName>
    <definedName name="Tennessee">#REF!</definedName>
    <definedName name="Grand_Total">#REF!</definedName>
    <definedName name="New_Jersey">#REF!</definedName>
    <definedName name="_Parse_Out">#REF!</definedName>
    <definedName name="Nevada">#REF!</definedName>
    <definedName name="ADJUSTMENTS">#REF!</definedName>
    <definedName name="North_Dakota">#REF!</definedName>
    <definedName name="Virginia">#REF!</definedName>
    <definedName name="Indian_Set_Aside">#REF!</definedName>
    <definedName name="District_of_Columbia">#REF!</definedName>
    <definedName name="Utah">#REF!</definedName>
    <definedName name="Arkansas">#REF!</definedName>
    <definedName name="Ohio">#REF!</definedName>
    <definedName name="Virgin_Islands">#REF!</definedName>
    <definedName name="Iowa">#REF!</definedName>
    <definedName name="South_Dakota">#REF!</definedName>
    <definedName name="Washington">#REF!</definedName>
    <definedName name="Indiana">#REF!</definedName>
    <definedName name="Kentucky">#REF!</definedName>
    <definedName name="Nebraska">#REF!</definedName>
    <definedName name="Hawaii">#REF!</definedName>
    <definedName name="Connecticut">#REF!</definedName>
    <definedName name="Northern_Mariana_Islands">#REF!</definedName>
    <definedName name="West_Virginia">#REF!</definedName>
    <definedName name="New_Mexico">#REF!</definedName>
    <definedName name="Kansas">#REF!</definedName>
  </definedNames>
  <calcPr/>
  <extLst>
    <ext uri="GoogleSheetsCustomDataVersion2">
      <go:sheetsCustomData xmlns:go="http://customooxmlschemas.google.com/" r:id="rId16" roundtripDataChecksum="HL2yRqn5I/kBWe6AIF3yCgvYbw8fD2pXwixPAugm7SQ="/>
    </ext>
  </extLst>
</workbook>
</file>

<file path=xl/sharedStrings.xml><?xml version="1.0" encoding="utf-8"?>
<sst xmlns="http://schemas.openxmlformats.org/spreadsheetml/2006/main" count="120" uniqueCount="106">
  <si>
    <t>Projected 40th day total FTE MEM preliminary funded run</t>
  </si>
  <si>
    <r>
      <rPr>
        <rFont val="Calibri, sans-serif"/>
        <b/>
        <color rgb="FF000000"/>
        <sz val="11.0"/>
      </rPr>
      <t xml:space="preserve">Total 2% Projected budget 
</t>
    </r>
    <r>
      <rPr>
        <rFont val="Calibri, sans-serif"/>
        <b val="0"/>
        <color rgb="FF000000"/>
        <sz val="11.0"/>
      </rPr>
      <t>(CSD/PEC portion + PED portion)</t>
    </r>
  </si>
  <si>
    <t>Total actual
MEM</t>
  </si>
  <si>
    <t>Final Unit Value</t>
  </si>
  <si>
    <t>Total 2% budget CSD/PEC portion + PED portion)</t>
  </si>
  <si>
    <t>FY23</t>
  </si>
  <si>
    <r>
      <rPr>
        <rFont val="Calibri, sans-serif"/>
        <b/>
        <color rgb="FFFF0000"/>
        <sz val="11.0"/>
      </rPr>
      <t xml:space="preserve">20,256.5
</t>
    </r>
    <r>
      <rPr>
        <rFont val="Calibri, sans-serif"/>
        <b val="0"/>
        <color rgb="FF000000"/>
        <sz val="11.0"/>
      </rPr>
      <t>(prelim unit value = $5,450.92)</t>
    </r>
  </si>
  <si>
    <t>FY24</t>
  </si>
  <si>
    <r>
      <rPr>
        <rFont val="Calibri, sans-serif"/>
        <b/>
        <color rgb="FFFF0000"/>
        <sz val="11.0"/>
      </rPr>
      <t xml:space="preserve">21,829.5
</t>
    </r>
    <r>
      <rPr>
        <rFont val="Calibri, sans-serif"/>
        <b val="0"/>
        <color rgb="FF000000"/>
        <sz val="11.0"/>
      </rPr>
      <t>(prelim unit value = $6,242.67)</t>
    </r>
  </si>
  <si>
    <r>
      <rPr>
        <rFont val="Calibri, sans-serif"/>
        <b/>
        <color rgb="FF000000"/>
        <sz val="11.0"/>
      </rPr>
      <t xml:space="preserve">$ 5,262,377.79
</t>
    </r>
    <r>
      <rPr>
        <rFont val="Calibri, sans-serif"/>
        <b val="0"/>
        <color rgb="FF000000"/>
        <sz val="11.0"/>
      </rPr>
      <t>($3,238,000.00 + $1,458,100.00= $4,696,100 was the working budget until 4.8.24)</t>
    </r>
  </si>
  <si>
    <t>FY25</t>
  </si>
  <si>
    <r>
      <rPr>
        <rFont val="Calibri, sans-serif"/>
        <b/>
        <color rgb="FFFF0000"/>
        <sz val="11.0"/>
      </rPr>
      <t xml:space="preserve">22,542.5
</t>
    </r>
    <r>
      <rPr>
        <rFont val="Calibri, sans-serif"/>
        <b val="0"/>
        <color rgb="FF000000"/>
        <sz val="11.0"/>
      </rPr>
      <t>(prelim unit value = $6,553.75)</t>
    </r>
  </si>
  <si>
    <r>
      <rPr>
        <rFont val="Calibri, sans-serif"/>
        <b/>
        <color rgb="FF000000"/>
        <sz val="11.0"/>
      </rPr>
      <t xml:space="preserve">$5,953,596.25 </t>
    </r>
    <r>
      <rPr>
        <rFont val="Calibri, sans-serif"/>
        <b val="0"/>
        <color rgb="FF000000"/>
        <sz val="11.0"/>
      </rPr>
      <t>($3,293,800.00 + $1,481,100.00 is the operating budget amount provided to the director July, 2024)</t>
    </r>
  </si>
  <si>
    <t>Not available until January 31</t>
  </si>
  <si>
    <t>FY25 Charter Operating Budget</t>
  </si>
  <si>
    <t>FY25 Base Budget</t>
  </si>
  <si>
    <t>Requested Increase</t>
  </si>
  <si>
    <t>FY25 Final OpBud</t>
  </si>
  <si>
    <t>Public Education Commission</t>
  </si>
  <si>
    <t>Total</t>
  </si>
  <si>
    <t>Reserve Budget</t>
  </si>
  <si>
    <t>Charter Schools</t>
  </si>
  <si>
    <t>Administrative Services Div</t>
  </si>
  <si>
    <t>Total budget</t>
  </si>
  <si>
    <t>Total FY25 Increase</t>
  </si>
  <si>
    <t>ASD ADMIN</t>
  </si>
  <si>
    <t>Charter</t>
  </si>
  <si>
    <t>Budget Line Item</t>
  </si>
  <si>
    <t>FY25 Budget Total</t>
  </si>
  <si>
    <t>FY25 Project Allocation</t>
  </si>
  <si>
    <t>FY25 Indirect Cost Allowance</t>
  </si>
  <si>
    <t>Revised FY25 project allocation</t>
  </si>
  <si>
    <t>School Support  Project Allocation</t>
  </si>
  <si>
    <t>SOW 1 - Support Closure of 2 Charter Schools</t>
  </si>
  <si>
    <t>SOW 2 - Charter Summer Conference</t>
  </si>
  <si>
    <t>no change</t>
  </si>
  <si>
    <t>SOW 3 - Needs-Based Serivces and TA to Charter Schools</t>
  </si>
  <si>
    <t xml:space="preserve">IY support + PF Project </t>
  </si>
  <si>
    <t>SOW 4 - Facilitate Team Building, Goal Setting, Capacity Building</t>
  </si>
  <si>
    <t>SOW 5 - Collect Data to Conduct Charter School Performance Analysis</t>
  </si>
  <si>
    <t xml:space="preserve">no change, consultants Betty, Kristen, Jody </t>
  </si>
  <si>
    <t>SOW 6 - Provide Materials for Charter School / PED Web Pages</t>
  </si>
  <si>
    <t>SOW 7 - Peer Review Teams w/ Team Lead</t>
  </si>
  <si>
    <t>SOW 8 - Administrative Support for OPFD</t>
  </si>
  <si>
    <t>SOW 9 - AV Support for PEC Meetings/CSD Events</t>
  </si>
  <si>
    <t>Already spent</t>
  </si>
  <si>
    <t>TOTALS</t>
  </si>
  <si>
    <t>1.25 Need: $132,000</t>
  </si>
  <si>
    <t>Provide professional services to support the closure of up to two State Chartered charter schools. Coordination or execution of tasks required for closure which requires working with the Public Education Commission (PEC), PED and school personnel to successfully support student and staff transitions, proper inventory and disposition of property, financial management, and public communication. Perform any duties necessary to support the closure process for State Chartered Charter Schools.</t>
  </si>
  <si>
    <t>SOW 1</t>
  </si>
  <si>
    <t>Provide professional support services to support the charter school summer conference and other professional development events including facilities, AV equipment use and services, speaker and presenter fees, travel expenses (e.g., mileage, lodging, etc.), and presentation materials, supplies, event facilitation, printing, signage, name badges, post-event evaluations.</t>
  </si>
  <si>
    <t>SOW 2</t>
  </si>
  <si>
    <t xml:space="preserve">Provide needs-based goods, services and technical assistance to charter schools and charter school authorizers, including the PEC and the Charter School Division (CSD), and local school district authorizers. </t>
  </si>
  <si>
    <t>SOW 3</t>
  </si>
  <si>
    <t>Facilitate division team building, strategic goal setting, and staff capacity building sessions.</t>
  </si>
  <si>
    <t>SOW 4</t>
  </si>
  <si>
    <t>Collect and utilize charter school data to conduct charter school performance analysis, utilizing desktop monitoring and site visits; write analyses and reports on various charter school performance topics.</t>
  </si>
  <si>
    <t>SOW 5</t>
  </si>
  <si>
    <t>Provide materials for the CSD and PEC web pages, including graphic design for data reporting.</t>
  </si>
  <si>
    <t>SOW 6</t>
  </si>
  <si>
    <t>Provide Peer Review teams consisting of a team lead, a highly effective or exemplary licensed New Mexico teacher, a licensed New Mexico school administrator, and a licensed New Mexico school business official to independently read and score eligible new state charter school applications; meet virtually to reach consensus, and provide written comments, supported by the application submission, the rubric, and relevant laws and regulations, to the CSD. The same teams will attend and conduct in-person or, if required due to the health crisis, virtual capacity interviews and then reach a consensus on scoring.</t>
  </si>
  <si>
    <t>SOW 7</t>
  </si>
  <si>
    <t>Provide administrative support for the CSD to include scheduling meetings and events, maintaining calendars, communicating with stakeholders by phone and email, scanning and archiving, managing electronic documents and databases, filing documents and communications, and performing various clerical tasks to support the work of the CSD staff.</t>
  </si>
  <si>
    <t>SOW 8</t>
  </si>
  <si>
    <t>Audio /visual support and facilities rental for PEC meetings and CSD events</t>
  </si>
  <si>
    <t>SOW 9</t>
  </si>
  <si>
    <t>Dept</t>
  </si>
  <si>
    <t xml:space="preserve">Acct </t>
  </si>
  <si>
    <t>Expense Items</t>
  </si>
  <si>
    <t xml:space="preserve">FY24 Expenditures </t>
  </si>
  <si>
    <r>
      <rPr>
        <rFont val="Calibri"/>
        <b/>
        <color theme="1"/>
        <sz val="12.0"/>
      </rPr>
      <t xml:space="preserve">FY25 Budget </t>
    </r>
    <r>
      <rPr>
        <rFont val="Calibri"/>
        <b/>
        <color theme="1"/>
        <sz val="10.0"/>
      </rPr>
      <t>(not tied to SHARE)</t>
    </r>
  </si>
  <si>
    <r>
      <rPr>
        <rFont val="Calibri"/>
        <b/>
        <color theme="1"/>
        <sz val="12.0"/>
      </rPr>
      <t xml:space="preserve">FY25 Budget in SHARE </t>
    </r>
    <r>
      <rPr>
        <rFont val="Calibri"/>
        <b/>
        <color theme="1"/>
        <sz val="9.0"/>
      </rPr>
      <t>(300 and 400 totals only)</t>
    </r>
  </si>
  <si>
    <t>FY25 Available to Budget</t>
  </si>
  <si>
    <t>Data Platform</t>
  </si>
  <si>
    <t>PEC Legal Representation</t>
  </si>
  <si>
    <t>PEC Logo</t>
  </si>
  <si>
    <t>Mabry/Tech</t>
  </si>
  <si>
    <t>Document scanning</t>
  </si>
  <si>
    <t>Total PEC Contracts</t>
  </si>
  <si>
    <t>Bean &amp; Assoc./Transcription</t>
  </si>
  <si>
    <t>Supplies</t>
  </si>
  <si>
    <t>Advertising for RfP</t>
  </si>
  <si>
    <t>Chairs for Mabry</t>
  </si>
  <si>
    <t>Travel In-State</t>
  </si>
  <si>
    <t>Travel Out of State</t>
  </si>
  <si>
    <t>NACSA</t>
  </si>
  <si>
    <t>PCSNM</t>
  </si>
  <si>
    <t>NAPCS/Institute for Excellence</t>
  </si>
  <si>
    <t>Total PEC Travel/Other</t>
  </si>
  <si>
    <t>1000 PEC Subtotal</t>
  </si>
  <si>
    <t>Salaries and Benefits (CSD Staff)</t>
  </si>
  <si>
    <t>SWREC#10 IGA</t>
  </si>
  <si>
    <t>Ethics Investigation</t>
  </si>
  <si>
    <t>Total CSD Contracts</t>
  </si>
  <si>
    <t>Travel CSD Staff in-state</t>
  </si>
  <si>
    <t>Travel CSD Staff out of state</t>
  </si>
  <si>
    <t>Defensive Driving</t>
  </si>
  <si>
    <t>State Printing (business cards)</t>
  </si>
  <si>
    <t>State vehicle repair</t>
  </si>
  <si>
    <t>Motor Pool</t>
  </si>
  <si>
    <t>Furniture moving</t>
  </si>
  <si>
    <t>Total CSD Travel/Other</t>
  </si>
  <si>
    <t>4320 CSD Subtotal</t>
  </si>
  <si>
    <t>Total PEC/CSD</t>
  </si>
  <si>
    <t>Total PED/ASD</t>
  </si>
  <si>
    <t>Total Charter 2%</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</si>
</sst>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 #,##0_);_(* \(#,##0\);_(* &quot;-&quot;??_);_(@_)"/>
    <numFmt numFmtId="166" formatCode="_(&quot;$&quot;* #,##0_);_(&quot;$&quot;* \(#,##0\);_(&quot;$&quot;* &quot;-&quot;??_);_(@_)"/>
    <numFmt numFmtId="167" formatCode="_(* #,##0.00_);_(* \(#,##0.00\);_(* &quot;-&quot;??_);_(@_)"/>
    <numFmt numFmtId="168" formatCode="_(&quot;$&quot;* #,##0.00_);_(&quot;$&quot;* \(#,##0.00\);_(&quot;$&quot;* &quot;-&quot;??_);_(@_)"/>
    <numFmt numFmtId="169" formatCode="&quot;$&quot;#,##0"/>
  </numFmts>
  <fonts count="35">
    <font>
      <sz val="11.0"/>
      <color theme="1"/>
      <name val="Aptos Narrow"/>
      <scheme val="minor"/>
    </font>
    <font>
      <color theme="1"/>
      <name val="Aptos Narrow"/>
      <scheme val="minor"/>
    </font>
    <font>
      <b/>
      <sz val="11.0"/>
      <color rgb="FF000000"/>
      <name val="Calibri"/>
    </font>
    <font>
      <b/>
      <sz val="11.0"/>
      <color rgb="FFFF0000"/>
      <name val="Calibri"/>
    </font>
    <font>
      <sz val="11.0"/>
      <color rgb="FF000000"/>
      <name val="Calibri"/>
    </font>
    <font>
      <sz val="11.0"/>
      <color rgb="FF0000FF"/>
      <name val="Calibri"/>
    </font>
    <font>
      <sz val="11.0"/>
      <color theme="1"/>
      <name val="Arial"/>
    </font>
    <font>
      <b/>
      <sz val="11.0"/>
      <color theme="1"/>
      <name val="Calibri"/>
    </font>
    <font>
      <sz val="11.0"/>
      <color rgb="FFFF0000"/>
      <name val="Calibri"/>
    </font>
    <font>
      <sz val="11.0"/>
      <color theme="1"/>
      <name val="Calibri"/>
    </font>
    <font>
      <sz val="11.0"/>
      <color rgb="FF2F2F2F"/>
      <name val="Aptos Narrow"/>
    </font>
    <font>
      <sz val="11.0"/>
      <color rgb="FF0070C0"/>
      <name val="Calibri"/>
    </font>
    <font>
      <sz val="11.0"/>
      <color rgb="FFFF0000"/>
      <name val="Arial"/>
    </font>
    <font>
      <b/>
      <sz val="13.0"/>
      <color theme="1"/>
      <name val="Calibri"/>
    </font>
    <font>
      <b/>
      <sz val="11.0"/>
      <color theme="1"/>
      <name val="Arial"/>
    </font>
    <font>
      <sz val="11.0"/>
      <color rgb="FFFF0000"/>
      <name val="Aptos Narrow"/>
    </font>
    <font>
      <b/>
      <sz val="11.0"/>
      <color rgb="FF2F2F2F"/>
      <name val="Aptos Narrow"/>
    </font>
    <font>
      <b/>
      <sz val="11.0"/>
      <color rgb="FF00B050"/>
      <name val="Aptos Narrow"/>
    </font>
    <font>
      <b/>
      <sz val="11.0"/>
      <color rgb="FF00B050"/>
      <name val="Calibri"/>
    </font>
    <font>
      <sz val="15.0"/>
      <color rgb="FFFFFFFF"/>
      <name val="Aptos Narrow"/>
    </font>
    <font>
      <sz val="11.0"/>
      <color rgb="FFFFFFFF"/>
      <name val="Aptos Narrow"/>
    </font>
    <font>
      <sz val="12.0"/>
      <color theme="1"/>
      <name val="Aptos Narrow"/>
    </font>
    <font>
      <sz val="11.0"/>
      <color rgb="FFFF00FF"/>
      <name val="Arial"/>
    </font>
    <font>
      <sz val="8.0"/>
      <color theme="1"/>
      <name val="Arial"/>
    </font>
    <font>
      <sz val="12.0"/>
      <color theme="1"/>
      <name val="Arial"/>
    </font>
    <font>
      <sz val="14.0"/>
      <color rgb="FFFFFFFF"/>
      <name val="Aptos Narrow"/>
    </font>
    <font>
      <b/>
      <sz val="12.0"/>
      <color theme="1"/>
      <name val="Aptos Narrow"/>
    </font>
    <font>
      <b/>
      <sz val="12.0"/>
      <color theme="1"/>
      <name val="Arial"/>
    </font>
    <font>
      <sz val="11.0"/>
      <color theme="1"/>
      <name val="Aptos Narrow"/>
    </font>
    <font>
      <sz val="11.0"/>
      <color rgb="FF000000"/>
      <name val="Times New Roman"/>
    </font>
    <font>
      <sz val="11.0"/>
      <color rgb="FFFF0000"/>
      <name val="Times New Roman"/>
    </font>
    <font>
      <b/>
      <sz val="12.0"/>
      <color theme="1"/>
      <name val="Calibri"/>
    </font>
    <font>
      <sz val="12.0"/>
      <color theme="1"/>
      <name val="Calibri"/>
    </font>
    <font/>
    <font>
      <b/>
      <sz val="11.0"/>
      <color theme="1"/>
      <name val="Arimo"/>
    </font>
  </fonts>
  <fills count="17">
    <fill>
      <patternFill patternType="none"/>
    </fill>
    <fill>
      <patternFill patternType="lightGray"/>
    </fill>
    <fill>
      <patternFill patternType="solid">
        <fgColor rgb="FFCCFFFF"/>
        <bgColor rgb="FFCCFFFF"/>
      </patternFill>
    </fill>
    <fill>
      <patternFill patternType="solid">
        <fgColor rgb="FFFFFF00"/>
        <bgColor rgb="FFFFFF00"/>
      </patternFill>
    </fill>
    <fill>
      <patternFill patternType="solid">
        <fgColor rgb="FF1F4E78"/>
        <bgColor rgb="FF1F4E78"/>
      </patternFill>
    </fill>
    <fill>
      <patternFill patternType="solid">
        <fgColor rgb="FF073763"/>
        <bgColor rgb="FF073763"/>
      </patternFill>
    </fill>
    <fill>
      <patternFill patternType="solid">
        <fgColor rgb="FFFF00FF"/>
        <bgColor rgb="FFFF00FF"/>
      </patternFill>
    </fill>
    <fill>
      <patternFill patternType="solid">
        <fgColor rgb="FFFF9900"/>
        <bgColor rgb="FFFF9900"/>
      </patternFill>
    </fill>
    <fill>
      <patternFill patternType="solid">
        <fgColor rgb="FFFFFFFF"/>
        <bgColor rgb="FFFFFFFF"/>
      </patternFill>
    </fill>
    <fill>
      <patternFill patternType="solid">
        <fgColor rgb="FFFFF2CC"/>
        <bgColor rgb="FFFFF2CC"/>
      </patternFill>
    </fill>
    <fill>
      <patternFill patternType="solid">
        <fgColor rgb="FF00FFFF"/>
        <bgColor rgb="FF00FFFF"/>
      </patternFill>
    </fill>
    <fill>
      <patternFill patternType="solid">
        <fgColor rgb="FFCFE2F3"/>
        <bgColor rgb="FFCFE2F3"/>
      </patternFill>
    </fill>
    <fill>
      <patternFill patternType="solid">
        <fgColor rgb="FFD9D2E9"/>
        <bgColor rgb="FFD9D2E9"/>
      </patternFill>
    </fill>
    <fill>
      <patternFill patternType="solid">
        <fgColor rgb="FFFEF2CB"/>
        <bgColor rgb="FFFEF2CB"/>
      </patternFill>
    </fill>
    <fill>
      <patternFill patternType="solid">
        <fgColor rgb="FFF4CCCC"/>
        <bgColor rgb="FFF4CCCC"/>
      </patternFill>
    </fill>
    <fill>
      <patternFill patternType="solid">
        <fgColor rgb="FFD9EAD3"/>
        <bgColor rgb="FFD9EAD3"/>
      </patternFill>
    </fill>
    <fill>
      <patternFill patternType="solid">
        <fgColor rgb="FF00B0F0"/>
        <bgColor rgb="FF00B0F0"/>
      </patternFill>
    </fill>
  </fills>
  <borders count="32">
    <border/>
    <border>
      <left style="medium">
        <color rgb="FF0000FF"/>
      </left>
      <right style="medium">
        <color rgb="FF0000FF"/>
      </right>
      <top style="medium">
        <color rgb="FF0000FF"/>
      </top>
      <bottom style="medium">
        <color rgb="FF0000FF"/>
      </bottom>
    </border>
    <border>
      <bottom style="medium">
        <color rgb="FF000000"/>
      </bottom>
    </border>
    <border>
      <right style="medium">
        <color rgb="FF000000"/>
      </right>
      <bottom style="medium">
        <color rgb="FF000000"/>
      </bottom>
    </border>
    <border>
      <left style="medium">
        <color rgb="FF000000"/>
      </left>
      <right/>
      <top/>
      <bottom/>
    </border>
    <border>
      <left/>
      <right/>
      <top/>
      <bottom/>
    </border>
    <border>
      <right style="thin">
        <color rgb="FF000000"/>
      </right>
    </border>
    <border>
      <left/>
      <right style="thin">
        <color rgb="FF000000"/>
      </right>
      <top/>
      <bottom/>
    </border>
    <border>
      <right style="medium">
        <color rgb="FF000000"/>
      </right>
    </border>
    <border>
      <left style="medium">
        <color rgb="FF000000"/>
      </left>
    </border>
    <border>
      <right style="thin">
        <color rgb="FF000000"/>
      </right>
      <bottom style="double">
        <color rgb="FF000000"/>
      </bottom>
    </border>
    <border>
      <right style="medium">
        <color rgb="FF000000"/>
      </right>
      <bottom style="double">
        <color rgb="FF000000"/>
      </bottom>
    </border>
    <border>
      <left style="medium">
        <color rgb="FF000000"/>
      </left>
      <bottom style="medium">
        <color rgb="FF000000"/>
      </bottom>
    </border>
    <border>
      <right style="thin">
        <color rgb="FF000000"/>
      </right>
      <bottom style="medium">
        <color rgb="FF000000"/>
      </bottom>
    </border>
    <border>
      <left/>
      <right style="thin">
        <color rgb="FF000000"/>
      </right>
      <top/>
      <bottom style="medium">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right style="thin">
        <color rgb="FF000000"/>
      </right>
      <bottom style="thin">
        <color rgb="FF000000"/>
      </bottom>
    </border>
    <border>
      <left style="thin">
        <color rgb="FF000000"/>
      </left>
      <right style="thin">
        <color rgb="FF000000"/>
      </right>
      <top/>
      <bottom/>
    </border>
    <border>
      <left/>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border>
    <border>
      <left/>
      <right style="thin">
        <color rgb="FF000000"/>
      </right>
    </border>
    <border>
      <left/>
      <right style="thin">
        <color rgb="FF000000"/>
      </right>
      <bottom style="thin">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1" fillId="0" fontId="1" numFmtId="0" xfId="0" applyAlignment="1" applyBorder="1" applyFont="1">
      <alignment vertical="center"/>
    </xf>
    <xf borderId="1" fillId="0" fontId="2" numFmtId="0" xfId="0" applyAlignment="1" applyBorder="1" applyFont="1">
      <alignment horizontal="left" readingOrder="0" shrinkToFit="0" vertical="center" wrapText="1"/>
    </xf>
    <xf borderId="1" fillId="0" fontId="2" numFmtId="0" xfId="0" applyAlignment="1" applyBorder="1" applyFont="1">
      <alignment horizontal="left" readingOrder="0" shrinkToFit="0" wrapText="1"/>
    </xf>
    <xf borderId="1" fillId="0" fontId="3" numFmtId="0" xfId="0" applyAlignment="1" applyBorder="1" applyFont="1">
      <alignment horizontal="left" readingOrder="0" shrinkToFit="0" wrapText="1"/>
    </xf>
    <xf borderId="1" fillId="0" fontId="1" numFmtId="164" xfId="0" applyAlignment="1" applyBorder="1" applyFont="1" applyNumberFormat="1">
      <alignment horizontal="left" readingOrder="0" shrinkToFit="0" vertical="top" wrapText="1"/>
    </xf>
    <xf borderId="1" fillId="0" fontId="3" numFmtId="3" xfId="0" applyAlignment="1" applyBorder="1" applyFont="1" applyNumberFormat="1">
      <alignment horizontal="left" readingOrder="0" shrinkToFit="0" wrapText="1"/>
    </xf>
    <xf borderId="1" fillId="0" fontId="1" numFmtId="164" xfId="0" applyAlignment="1" applyBorder="1" applyFont="1" applyNumberFormat="1">
      <alignment horizontal="center" readingOrder="0"/>
    </xf>
    <xf borderId="1" fillId="0" fontId="3" numFmtId="4" xfId="0" applyAlignment="1" applyBorder="1" applyFont="1" applyNumberFormat="1">
      <alignment horizontal="left" readingOrder="0" shrinkToFit="0" wrapText="1"/>
    </xf>
    <xf borderId="1" fillId="0" fontId="2" numFmtId="164" xfId="0" applyAlignment="1" applyBorder="1" applyFont="1" applyNumberFormat="1">
      <alignment horizontal="center" readingOrder="0" shrinkToFit="0" wrapText="1"/>
    </xf>
    <xf borderId="1" fillId="0" fontId="4" numFmtId="0" xfId="0" applyAlignment="1" applyBorder="1" applyFont="1">
      <alignment horizontal="left" readingOrder="0" shrinkToFit="0" wrapText="1"/>
    </xf>
    <xf borderId="1" fillId="0" fontId="5" numFmtId="0" xfId="0" applyAlignment="1" applyBorder="1" applyFont="1">
      <alignment horizontal="left" readingOrder="0" shrinkToFit="0" wrapText="1"/>
    </xf>
    <xf borderId="1" fillId="0" fontId="6" numFmtId="164" xfId="0" applyAlignment="1" applyBorder="1" applyFont="1" applyNumberFormat="1">
      <alignment horizontal="center" readingOrder="0" shrinkToFit="0" wrapText="1"/>
    </xf>
    <xf borderId="0" fillId="0" fontId="7" numFmtId="0" xfId="0" applyAlignment="1" applyFont="1">
      <alignment horizontal="center" shrinkToFit="0" wrapText="1"/>
    </xf>
    <xf borderId="0" fillId="0" fontId="8" numFmtId="164" xfId="0" applyAlignment="1" applyFont="1" applyNumberFormat="1">
      <alignment shrinkToFit="0" wrapText="1"/>
    </xf>
    <xf borderId="0" fillId="0" fontId="9" numFmtId="0" xfId="0" applyAlignment="1" applyFont="1">
      <alignment shrinkToFit="0" wrapText="1"/>
    </xf>
    <xf borderId="0" fillId="0" fontId="10" numFmtId="0" xfId="0" applyAlignment="1" applyFont="1">
      <alignment shrinkToFit="0" vertical="center" wrapText="1"/>
    </xf>
    <xf borderId="2" fillId="0" fontId="9" numFmtId="0" xfId="0" applyAlignment="1" applyBorder="1" applyFont="1">
      <alignment shrinkToFit="0" wrapText="1"/>
    </xf>
    <xf borderId="3" fillId="0" fontId="9" numFmtId="0" xfId="0" applyAlignment="1" applyBorder="1" applyFont="1">
      <alignment shrinkToFit="0" wrapText="1"/>
    </xf>
    <xf borderId="3" fillId="0" fontId="9" numFmtId="0" xfId="0" applyBorder="1" applyFont="1"/>
    <xf borderId="3" fillId="0" fontId="9" numFmtId="165" xfId="0" applyAlignment="1" applyBorder="1" applyFont="1" applyNumberFormat="1">
      <alignment horizontal="right"/>
    </xf>
    <xf borderId="0" fillId="0" fontId="11" numFmtId="164" xfId="0" applyAlignment="1" applyFont="1" applyNumberFormat="1">
      <alignment shrinkToFit="0" wrapText="1"/>
    </xf>
    <xf borderId="4" fillId="2" fontId="6" numFmtId="49" xfId="0" applyAlignment="1" applyBorder="1" applyFill="1" applyFont="1" applyNumberFormat="1">
      <alignment horizontal="center" shrinkToFit="0" wrapText="1"/>
    </xf>
    <xf borderId="5" fillId="2" fontId="12" numFmtId="0" xfId="0" applyAlignment="1" applyBorder="1" applyFont="1">
      <alignment horizontal="center" shrinkToFit="0" wrapText="1"/>
    </xf>
    <xf borderId="5" fillId="2" fontId="6" numFmtId="49" xfId="0" applyAlignment="1" applyBorder="1" applyFont="1" applyNumberFormat="1">
      <alignment shrinkToFit="0" wrapText="1"/>
    </xf>
    <xf borderId="6" fillId="0" fontId="6" numFmtId="0" xfId="0" applyAlignment="1" applyBorder="1" applyFont="1">
      <alignment horizontal="center" shrinkToFit="0" wrapText="1"/>
    </xf>
    <xf borderId="6" fillId="0" fontId="6" numFmtId="166" xfId="0" applyAlignment="1" applyBorder="1" applyFont="1" applyNumberFormat="1">
      <alignment horizontal="center" shrinkToFit="0" wrapText="1"/>
    </xf>
    <xf borderId="7" fillId="3" fontId="6" numFmtId="166" xfId="0" applyAlignment="1" applyBorder="1" applyFill="1" applyFont="1" applyNumberFormat="1">
      <alignment horizontal="center" shrinkToFit="0" wrapText="1"/>
    </xf>
    <xf borderId="8" fillId="0" fontId="6" numFmtId="166" xfId="0" applyAlignment="1" applyBorder="1" applyFont="1" applyNumberFormat="1">
      <alignment horizontal="right" shrinkToFit="0" wrapText="1"/>
    </xf>
    <xf borderId="0" fillId="0" fontId="9" numFmtId="164" xfId="0" applyAlignment="1" applyFont="1" applyNumberFormat="1">
      <alignment shrinkToFit="0" wrapText="1"/>
    </xf>
    <xf borderId="9" fillId="0" fontId="9" numFmtId="49" xfId="0" applyAlignment="1" applyBorder="1" applyFont="1" applyNumberFormat="1">
      <alignment shrinkToFit="0" wrapText="1"/>
    </xf>
    <xf borderId="0" fillId="0" fontId="6" numFmtId="0" xfId="0" applyAlignment="1" applyFont="1">
      <alignment horizontal="center" shrinkToFit="0" wrapText="1"/>
    </xf>
    <xf borderId="0" fillId="0" fontId="9" numFmtId="49" xfId="0" applyAlignment="1" applyFont="1" applyNumberFormat="1">
      <alignment shrinkToFit="0" wrapText="1"/>
    </xf>
    <xf borderId="10" fillId="0" fontId="6" numFmtId="0" xfId="0" applyAlignment="1" applyBorder="1" applyFont="1">
      <alignment horizontal="center" shrinkToFit="0" wrapText="1"/>
    </xf>
    <xf borderId="10" fillId="0" fontId="6" numFmtId="166" xfId="0" applyAlignment="1" applyBorder="1" applyFont="1" applyNumberFormat="1">
      <alignment horizontal="center" shrinkToFit="0" wrapText="1"/>
    </xf>
    <xf borderId="11" fillId="0" fontId="6" numFmtId="166" xfId="0" applyAlignment="1" applyBorder="1" applyFont="1" applyNumberFormat="1">
      <alignment horizontal="right" shrinkToFit="0" wrapText="1"/>
    </xf>
    <xf borderId="12" fillId="0" fontId="9" numFmtId="49" xfId="0" applyAlignment="1" applyBorder="1" applyFont="1" applyNumberFormat="1">
      <alignment shrinkToFit="0" wrapText="1"/>
    </xf>
    <xf borderId="2" fillId="0" fontId="9" numFmtId="49" xfId="0" applyAlignment="1" applyBorder="1" applyFont="1" applyNumberFormat="1">
      <alignment shrinkToFit="0" wrapText="1"/>
    </xf>
    <xf borderId="13" fillId="0" fontId="6" numFmtId="0" xfId="0" applyAlignment="1" applyBorder="1" applyFont="1">
      <alignment horizontal="center" shrinkToFit="0" wrapText="1"/>
    </xf>
    <xf borderId="13" fillId="0" fontId="6" numFmtId="166" xfId="0" applyAlignment="1" applyBorder="1" applyFont="1" applyNumberFormat="1">
      <alignment horizontal="center" shrinkToFit="0" wrapText="1"/>
    </xf>
    <xf borderId="3" fillId="0" fontId="6" numFmtId="166" xfId="0" applyAlignment="1" applyBorder="1" applyFont="1" applyNumberFormat="1">
      <alignment horizontal="center" shrinkToFit="0" wrapText="1"/>
    </xf>
    <xf quotePrefix="1" borderId="5" fillId="2" fontId="6" numFmtId="0" xfId="0" applyAlignment="1" applyBorder="1" applyFont="1">
      <alignment shrinkToFit="0" wrapText="1"/>
    </xf>
    <xf borderId="13" fillId="0" fontId="9" numFmtId="0" xfId="0" applyAlignment="1" applyBorder="1" applyFont="1">
      <alignment shrinkToFit="0" wrapText="1"/>
    </xf>
    <xf borderId="14" fillId="3" fontId="6" numFmtId="166" xfId="0" applyAlignment="1" applyBorder="1" applyFont="1" applyNumberFormat="1">
      <alignment horizontal="center" shrinkToFit="0" wrapText="1"/>
    </xf>
    <xf borderId="0" fillId="0" fontId="9" numFmtId="167" xfId="0" applyAlignment="1" applyFont="1" applyNumberFormat="1">
      <alignment horizontal="right" shrinkToFit="0" wrapText="1"/>
    </xf>
    <xf borderId="0" fillId="0" fontId="13" numFmtId="0" xfId="0" applyAlignment="1" applyFont="1">
      <alignment horizontal="right"/>
    </xf>
    <xf borderId="0" fillId="0" fontId="14" numFmtId="166" xfId="0" applyAlignment="1" applyFont="1" applyNumberFormat="1">
      <alignment horizontal="center" shrinkToFit="0" wrapText="1"/>
    </xf>
    <xf borderId="0" fillId="0" fontId="6" numFmtId="166" xfId="0" applyAlignment="1" applyFont="1" applyNumberFormat="1">
      <alignment horizontal="center" shrinkToFit="0" wrapText="1"/>
    </xf>
    <xf borderId="0" fillId="0" fontId="12" numFmtId="166" xfId="0" applyAlignment="1" applyFont="1" applyNumberFormat="1">
      <alignment horizontal="center" shrinkToFit="0" wrapText="1"/>
    </xf>
    <xf borderId="0" fillId="0" fontId="14" numFmtId="166" xfId="0" applyAlignment="1" applyFont="1" applyNumberFormat="1">
      <alignment horizontal="center"/>
    </xf>
    <xf borderId="0" fillId="0" fontId="10" numFmtId="10" xfId="0" applyAlignment="1" applyFont="1" applyNumberFormat="1">
      <alignment shrinkToFit="0" vertical="center" wrapText="1"/>
    </xf>
    <xf borderId="0" fillId="0" fontId="7" numFmtId="167" xfId="0" applyAlignment="1" applyFont="1" applyNumberFormat="1">
      <alignment horizontal="center" shrinkToFit="0" vertical="center" wrapText="1"/>
    </xf>
    <xf borderId="0" fillId="0" fontId="15" numFmtId="164" xfId="0" applyAlignment="1" applyFont="1" applyNumberFormat="1">
      <alignment shrinkToFit="0" vertical="center" wrapText="1"/>
    </xf>
    <xf borderId="0" fillId="0" fontId="16" numFmtId="0" xfId="0" applyAlignment="1" applyFont="1">
      <alignment shrinkToFit="0" vertical="center" wrapText="1"/>
    </xf>
    <xf borderId="0" fillId="0" fontId="16" numFmtId="166" xfId="0" applyAlignment="1" applyFont="1" applyNumberFormat="1">
      <alignment shrinkToFit="0" vertical="center" wrapText="1"/>
    </xf>
    <xf borderId="0" fillId="0" fontId="17" numFmtId="0" xfId="0" applyAlignment="1" applyFont="1">
      <alignment shrinkToFit="0" vertical="center" wrapText="1"/>
    </xf>
    <xf borderId="2" fillId="0" fontId="18" numFmtId="166" xfId="0" applyAlignment="1" applyBorder="1" applyFont="1" applyNumberFormat="1">
      <alignment shrinkToFit="0" wrapText="1"/>
    </xf>
    <xf borderId="0" fillId="0" fontId="10" numFmtId="166" xfId="0" applyAlignment="1" applyFont="1" applyNumberFormat="1">
      <alignment shrinkToFit="0" vertical="center" wrapText="1"/>
    </xf>
    <xf borderId="15" fillId="4" fontId="19" numFmtId="0" xfId="0" applyAlignment="1" applyBorder="1" applyFill="1" applyFont="1">
      <alignment horizontal="center" shrinkToFit="0" wrapText="1"/>
    </xf>
    <xf borderId="16" fillId="4" fontId="20" numFmtId="164" xfId="0" applyAlignment="1" applyBorder="1" applyFont="1" applyNumberFormat="1">
      <alignment horizontal="center" shrinkToFit="0" wrapText="1"/>
    </xf>
    <xf borderId="16" fillId="5" fontId="20" numFmtId="164" xfId="0" applyAlignment="1" applyBorder="1" applyFill="1" applyFont="1" applyNumberFormat="1">
      <alignment horizontal="right" shrinkToFit="0" wrapText="1"/>
    </xf>
    <xf borderId="16" fillId="4" fontId="20" numFmtId="0" xfId="0" applyAlignment="1" applyBorder="1" applyFont="1">
      <alignment horizontal="center" shrinkToFit="0" wrapText="1"/>
    </xf>
    <xf borderId="5" fillId="6" fontId="14" numFmtId="0" xfId="0" applyAlignment="1" applyBorder="1" applyFill="1" applyFont="1">
      <alignment shrinkToFit="0" wrapText="1"/>
    </xf>
    <xf borderId="0" fillId="0" fontId="6" numFmtId="0" xfId="0" applyFont="1"/>
    <xf borderId="5" fillId="7" fontId="14" numFmtId="0" xfId="0" applyAlignment="1" applyBorder="1" applyFill="1" applyFont="1">
      <alignment shrinkToFit="0" wrapText="1"/>
    </xf>
    <xf borderId="17" fillId="8" fontId="21" numFmtId="0" xfId="0" applyAlignment="1" applyBorder="1" applyFill="1" applyFont="1">
      <alignment shrinkToFit="0" wrapText="1"/>
    </xf>
    <xf borderId="18" fillId="8" fontId="21" numFmtId="164" xfId="0" applyAlignment="1" applyBorder="1" applyFont="1" applyNumberFormat="1">
      <alignment horizontal="right"/>
    </xf>
    <xf borderId="19" fillId="0" fontId="21" numFmtId="164" xfId="0" applyAlignment="1" applyBorder="1" applyFont="1" applyNumberFormat="1">
      <alignment horizontal="right"/>
    </xf>
    <xf borderId="0" fillId="0" fontId="22" numFmtId="164" xfId="0" applyAlignment="1" applyFont="1" applyNumberFormat="1">
      <alignment horizontal="right"/>
    </xf>
    <xf borderId="0" fillId="0" fontId="6" numFmtId="164" xfId="0" applyAlignment="1" applyFont="1" applyNumberFormat="1">
      <alignment horizontal="right"/>
    </xf>
    <xf borderId="0" fillId="0" fontId="23" numFmtId="0" xfId="0" applyFont="1"/>
    <xf borderId="0" fillId="0" fontId="6" numFmtId="164" xfId="0" applyFont="1" applyNumberFormat="1"/>
    <xf borderId="17" fillId="9" fontId="21" numFmtId="0" xfId="0" applyAlignment="1" applyBorder="1" applyFill="1" applyFont="1">
      <alignment shrinkToFit="0" wrapText="1"/>
    </xf>
    <xf borderId="18" fillId="9" fontId="24" numFmtId="164" xfId="0" applyAlignment="1" applyBorder="1" applyFont="1" applyNumberFormat="1">
      <alignment horizontal="right"/>
    </xf>
    <xf borderId="16" fillId="9" fontId="24" numFmtId="164" xfId="0" applyAlignment="1" applyBorder="1" applyFont="1" applyNumberFormat="1">
      <alignment horizontal="right"/>
    </xf>
    <xf borderId="5" fillId="9" fontId="22" numFmtId="164" xfId="0" applyAlignment="1" applyBorder="1" applyFont="1" applyNumberFormat="1">
      <alignment horizontal="right"/>
    </xf>
    <xf borderId="5" fillId="9" fontId="23" numFmtId="0" xfId="0" applyBorder="1" applyFont="1"/>
    <xf borderId="5" fillId="9" fontId="6" numFmtId="164" xfId="0" applyAlignment="1" applyBorder="1" applyFont="1" applyNumberFormat="1">
      <alignment horizontal="right"/>
    </xf>
    <xf borderId="18" fillId="8" fontId="24" numFmtId="164" xfId="0" applyAlignment="1" applyBorder="1" applyFont="1" applyNumberFormat="1">
      <alignment horizontal="right"/>
    </xf>
    <xf borderId="0" fillId="0" fontId="23" numFmtId="0" xfId="0" applyAlignment="1" applyFont="1">
      <alignment shrinkToFit="0" wrapText="1"/>
    </xf>
    <xf borderId="20" fillId="8" fontId="6" numFmtId="0" xfId="0" applyAlignment="1" applyBorder="1" applyFont="1">
      <alignment shrinkToFit="0" wrapText="1"/>
    </xf>
    <xf borderId="18" fillId="8" fontId="6" numFmtId="0" xfId="0" applyBorder="1" applyFont="1"/>
    <xf borderId="18" fillId="8" fontId="6" numFmtId="164" xfId="0" applyBorder="1" applyFont="1" applyNumberFormat="1"/>
    <xf borderId="21" fillId="4" fontId="25" numFmtId="0" xfId="0" applyAlignment="1" applyBorder="1" applyFont="1">
      <alignment shrinkToFit="0" wrapText="1"/>
    </xf>
    <xf borderId="7" fillId="4" fontId="25" numFmtId="164" xfId="0" applyAlignment="1" applyBorder="1" applyFont="1" applyNumberFormat="1">
      <alignment horizontal="right"/>
    </xf>
    <xf borderId="7" fillId="10" fontId="26" numFmtId="164" xfId="0" applyAlignment="1" applyBorder="1" applyFill="1" applyFont="1" applyNumberFormat="1">
      <alignment horizontal="right"/>
    </xf>
    <xf borderId="5" fillId="10" fontId="27" numFmtId="164" xfId="0" applyAlignment="1" applyBorder="1" applyFont="1" applyNumberFormat="1">
      <alignment horizontal="right"/>
    </xf>
    <xf borderId="0" fillId="0" fontId="14" numFmtId="164" xfId="0" applyAlignment="1" applyFont="1" applyNumberFormat="1">
      <alignment horizontal="right"/>
    </xf>
    <xf borderId="0" fillId="0" fontId="6" numFmtId="0" xfId="0" applyAlignment="1" applyFont="1">
      <alignment shrinkToFit="0" wrapText="1"/>
    </xf>
    <xf borderId="5" fillId="8" fontId="6" numFmtId="164" xfId="0" applyBorder="1" applyFont="1" applyNumberFormat="1"/>
    <xf borderId="5" fillId="8" fontId="6" numFmtId="0" xfId="0" applyBorder="1" applyFont="1"/>
    <xf borderId="5" fillId="7" fontId="14" numFmtId="0" xfId="0" applyBorder="1" applyFont="1"/>
    <xf borderId="0" fillId="0" fontId="28" numFmtId="0" xfId="0" applyAlignment="1" applyFont="1">
      <alignment shrinkToFit="0" wrapText="1"/>
    </xf>
    <xf borderId="15" fillId="0" fontId="29" numFmtId="0" xfId="0" applyAlignment="1" applyBorder="1" applyFont="1">
      <alignment horizontal="left" shrinkToFit="0" wrapText="1"/>
    </xf>
    <xf borderId="0" fillId="0" fontId="6" numFmtId="0" xfId="0" applyAlignment="1" applyFont="1">
      <alignment vertical="center"/>
    </xf>
    <xf borderId="15" fillId="0" fontId="30" numFmtId="0" xfId="0" applyAlignment="1" applyBorder="1" applyFont="1">
      <alignment horizontal="left" shrinkToFit="0" wrapText="1"/>
    </xf>
    <xf borderId="15" fillId="0" fontId="31" numFmtId="0" xfId="0" applyAlignment="1" applyBorder="1" applyFont="1">
      <alignment horizontal="center"/>
    </xf>
    <xf borderId="15" fillId="11" fontId="7" numFmtId="0" xfId="0" applyAlignment="1" applyBorder="1" applyFill="1" applyFont="1">
      <alignment horizontal="center" shrinkToFit="0" wrapText="1"/>
    </xf>
    <xf borderId="15" fillId="0" fontId="31" numFmtId="0" xfId="0" applyAlignment="1" applyBorder="1" applyFont="1">
      <alignment horizontal="center" shrinkToFit="0" wrapText="1"/>
    </xf>
    <xf borderId="22" fillId="12" fontId="31" numFmtId="0" xfId="0" applyAlignment="1" applyBorder="1" applyFill="1" applyFont="1">
      <alignment horizontal="center"/>
    </xf>
    <xf borderId="22" fillId="11" fontId="31" numFmtId="0" xfId="0" applyAlignment="1" applyBorder="1" applyFont="1">
      <alignment horizontal="center"/>
    </xf>
    <xf borderId="18" fillId="11" fontId="9" numFmtId="0" xfId="0" applyBorder="1" applyFont="1"/>
    <xf borderId="19" fillId="0" fontId="32" numFmtId="164" xfId="0" applyAlignment="1" applyBorder="1" applyFont="1" applyNumberFormat="1">
      <alignment horizontal="right"/>
    </xf>
    <xf borderId="18" fillId="11" fontId="6" numFmtId="164" xfId="0" applyBorder="1" applyFont="1" applyNumberFormat="1"/>
    <xf borderId="19" fillId="0" fontId="6" numFmtId="164" xfId="0" applyBorder="1" applyFont="1" applyNumberFormat="1"/>
    <xf borderId="23" fillId="0" fontId="33" numFmtId="0" xfId="0" applyBorder="1" applyFont="1"/>
    <xf borderId="24" fillId="0" fontId="33" numFmtId="0" xfId="0" applyBorder="1" applyFont="1"/>
    <xf borderId="18" fillId="11" fontId="7" numFmtId="0" xfId="0" applyBorder="1" applyFont="1"/>
    <xf borderId="18" fillId="11" fontId="31" numFmtId="164" xfId="0" applyAlignment="1" applyBorder="1" applyFont="1" applyNumberFormat="1">
      <alignment horizontal="right"/>
    </xf>
    <xf borderId="22" fillId="13" fontId="31" numFmtId="0" xfId="0" applyAlignment="1" applyBorder="1" applyFill="1" applyFont="1">
      <alignment horizontal="center"/>
    </xf>
    <xf borderId="18" fillId="13" fontId="9" numFmtId="0" xfId="0" applyAlignment="1" applyBorder="1" applyFont="1">
      <alignment shrinkToFit="0" wrapText="1"/>
    </xf>
    <xf borderId="18" fillId="9" fontId="6" numFmtId="164" xfId="0" applyBorder="1" applyFont="1" applyNumberFormat="1"/>
    <xf borderId="18" fillId="13" fontId="9" numFmtId="0" xfId="0" applyBorder="1" applyFont="1"/>
    <xf borderId="25" fillId="9" fontId="7" numFmtId="168" xfId="0" applyBorder="1" applyFont="1" applyNumberFormat="1"/>
    <xf borderId="15" fillId="13" fontId="7" numFmtId="0" xfId="0" applyBorder="1" applyFont="1"/>
    <xf borderId="18" fillId="9" fontId="31" numFmtId="164" xfId="0" applyAlignment="1" applyBorder="1" applyFont="1" applyNumberFormat="1">
      <alignment horizontal="right"/>
    </xf>
    <xf borderId="26" fillId="12" fontId="31" numFmtId="0" xfId="0" applyAlignment="1" applyBorder="1" applyFont="1">
      <alignment horizontal="center"/>
    </xf>
    <xf borderId="27" fillId="0" fontId="33" numFmtId="0" xfId="0" applyBorder="1" applyFont="1"/>
    <xf borderId="28" fillId="0" fontId="33" numFmtId="0" xfId="0" applyBorder="1" applyFont="1"/>
    <xf borderId="15" fillId="12" fontId="31" numFmtId="164" xfId="0" applyAlignment="1" applyBorder="1" applyFont="1" applyNumberFormat="1">
      <alignment horizontal="right"/>
    </xf>
    <xf borderId="26" fillId="0" fontId="6" numFmtId="0" xfId="0" applyBorder="1" applyFont="1"/>
    <xf borderId="15" fillId="14" fontId="32" numFmtId="0" xfId="0" applyAlignment="1" applyBorder="1" applyFill="1" applyFont="1">
      <alignment horizontal="center"/>
    </xf>
    <xf borderId="15" fillId="14" fontId="9" numFmtId="0" xfId="0" applyBorder="1" applyFont="1"/>
    <xf borderId="15" fillId="14" fontId="32" numFmtId="164" xfId="0" applyAlignment="1" applyBorder="1" applyFont="1" applyNumberFormat="1">
      <alignment horizontal="right"/>
    </xf>
    <xf borderId="15" fillId="14" fontId="31" numFmtId="0" xfId="0" applyAlignment="1" applyBorder="1" applyFont="1">
      <alignment horizontal="center"/>
    </xf>
    <xf borderId="15" fillId="14" fontId="6" numFmtId="0" xfId="0" applyBorder="1" applyFont="1"/>
    <xf borderId="15" fillId="14" fontId="14" numFmtId="164" xfId="0" applyBorder="1" applyFont="1" applyNumberFormat="1"/>
    <xf borderId="15" fillId="14" fontId="14" numFmtId="0" xfId="0" applyBorder="1" applyFont="1"/>
    <xf borderId="22" fillId="15" fontId="31" numFmtId="0" xfId="0" applyAlignment="1" applyBorder="1" applyFill="1" applyFont="1">
      <alignment horizontal="center"/>
    </xf>
    <xf borderId="29" fillId="11" fontId="31" numFmtId="0" xfId="0" applyAlignment="1" applyBorder="1" applyFont="1">
      <alignment horizontal="center"/>
    </xf>
    <xf borderId="15" fillId="0" fontId="32" numFmtId="164" xfId="0" applyAlignment="1" applyBorder="1" applyFont="1" applyNumberFormat="1">
      <alignment horizontal="right"/>
    </xf>
    <xf borderId="15" fillId="11" fontId="6" numFmtId="164" xfId="0" applyBorder="1" applyFont="1" applyNumberFormat="1"/>
    <xf borderId="15" fillId="0" fontId="6" numFmtId="164" xfId="0" applyBorder="1" applyFont="1" applyNumberFormat="1"/>
    <xf borderId="30" fillId="0" fontId="33" numFmtId="0" xfId="0" applyBorder="1" applyFont="1"/>
    <xf borderId="31" fillId="0" fontId="33" numFmtId="0" xfId="0" applyBorder="1" applyFont="1"/>
    <xf borderId="29" fillId="9" fontId="31" numFmtId="0" xfId="0" applyAlignment="1" applyBorder="1" applyFont="1">
      <alignment horizontal="center"/>
    </xf>
    <xf borderId="18" fillId="9" fontId="9" numFmtId="0" xfId="0" applyBorder="1" applyFont="1"/>
    <xf borderId="18" fillId="9" fontId="9" numFmtId="0" xfId="0" applyAlignment="1" applyBorder="1" applyFont="1">
      <alignment shrinkToFit="0" wrapText="1"/>
    </xf>
    <xf borderId="15" fillId="9" fontId="9" numFmtId="0" xfId="0" applyBorder="1" applyFont="1"/>
    <xf borderId="15" fillId="9" fontId="31" numFmtId="164" xfId="0" applyAlignment="1" applyBorder="1" applyFont="1" applyNumberFormat="1">
      <alignment horizontal="right"/>
    </xf>
    <xf borderId="26" fillId="15" fontId="31" numFmtId="169" xfId="0" applyAlignment="1" applyBorder="1" applyFont="1" applyNumberFormat="1">
      <alignment horizontal="center"/>
    </xf>
    <xf borderId="15" fillId="15" fontId="31" numFmtId="168" xfId="0" applyAlignment="1" applyBorder="1" applyFont="1" applyNumberFormat="1">
      <alignment horizontal="right"/>
    </xf>
    <xf borderId="26" fillId="0" fontId="34" numFmtId="169" xfId="0" applyAlignment="1" applyBorder="1" applyFont="1" applyNumberFormat="1">
      <alignment horizontal="center"/>
    </xf>
    <xf borderId="15" fillId="0" fontId="31" numFmtId="168" xfId="0" applyAlignment="1" applyBorder="1" applyFont="1" applyNumberFormat="1">
      <alignment horizontal="right"/>
    </xf>
    <xf borderId="15" fillId="0" fontId="6" numFmtId="0" xfId="0" applyBorder="1" applyFont="1"/>
    <xf borderId="0" fillId="0" fontId="34" numFmtId="169" xfId="0" applyAlignment="1" applyFont="1" applyNumberFormat="1">
      <alignment horizontal="center"/>
    </xf>
    <xf borderId="0" fillId="0" fontId="32" numFmtId="168" xfId="0" applyAlignment="1" applyFont="1" applyNumberFormat="1">
      <alignment horizontal="right"/>
    </xf>
    <xf borderId="5" fillId="16" fontId="31" numFmtId="168" xfId="0" applyAlignment="1" applyBorder="1" applyFill="1" applyFont="1" applyNumberFormat="1">
      <alignment horizontal="right"/>
    </xf>
    <xf borderId="0" fillId="0" fontId="6" numFmtId="169" xfId="0" applyFont="1" applyNumberFormat="1"/>
    <xf borderId="0" fillId="0" fontId="6" numFmtId="168" xfId="0" applyFont="1" applyNumberFormat="1"/>
    <xf borderId="0" fillId="0" fontId="31" numFmtId="168" xfId="0" applyAlignment="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externalLink" Target="externalLinks/externalLink2.xml"/><Relationship Id="rId15" Type="http://schemas.openxmlformats.org/officeDocument/2006/relationships/externalLink" Target="externalLinks/externalLink8.xml"/><Relationship Id="rId14" Type="http://schemas.openxmlformats.org/officeDocument/2006/relationships/externalLink" Target="externalLinks/externalLink7.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dget%20Data%20and%20Reports\FY19\Projections\Period%20Projections\Period%2009%20March%202019\BLANK%20OUTGOING%20FILE%20FY19%20DFA%20Budget%20Projection%20Model%20TEMPLATE%20%2002.22.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D-INTERNAL\PED_shared\_PED%20Shared%20Files\_PED_Temp\Title%20I%20Planning\RFR%20REVIEW%20NOTES\12-13%20Review%20Logs\RFR%20Log%20CK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5.52\PED%20Files\Administrative%20Services%20Division\Budget%20Bureau\MASTER%20FEDERAL%20GRANT%20BUDGETS\FY23%20Federal%20Grant%20Budget%20set-up%20Master%20spreadsheet%2002-24-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reena.kim/AppData/Local/Microsoft/Windows/Temporary%20Internet%20Files/Content.Outlook/KHGLEQGG/User%20List%20for%202015-16%203.27.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oreena.kim/AppData/Local/Microsoft/Windows/Temporary%20Internet%20Files/Content.Outlook/UPBG3DCZ/Responses%20FY13-14%20Title%20I%20Enrollment%20&amp;%20Poverty%20Data%20Form%20W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oreena.kim/AppData/Local/Microsoft/Windows/Temporary%20Internet%20Files/Content.Outlook/UPBG3DCZ/FY14-15%20Title%20I%20Enrollment%20%20Poverty%20Data%20Form%209%202014%20comple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reena.kim/AppData/Local/Microsoft/Windows/Temporary%20Internet%20Files/Content.IE5/LWMFWVZU/2012-13_ESEA_Application__Required_Forms-AP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l.varela/Documents/TELEWORK/PROJECTIONS/FY22/Projections/P05%20November%202021/NOV-%20PR%2311%20-%20FY22%20Payroll%20Recon%20for%20period%20ending%2011.26.202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User Input"/>
      <sheetName val="General Picker - Validation"/>
      <sheetName val="Cover"/>
      <sheetName val="Category"/>
      <sheetName val="Detail Roll-Up (All Funds)"/>
      <sheetName val="Detail General Fund "/>
      <sheetName val="Detail Other Transfers"/>
      <sheetName val="Detail Federal Funds"/>
      <sheetName val="Detail Other Revenue"/>
      <sheetName val="Detail Fund Balance"/>
      <sheetName val="Salary Projections General Fund"/>
      <sheetName val="Salary Projections Other Transf"/>
      <sheetName val="Salary Projections Federal Fund"/>
      <sheetName val="Salary Projections Other Revenu"/>
      <sheetName val="Salary Projections Fund Balance"/>
      <sheetName val="Salary Picker - MAIN"/>
      <sheetName val="Salary Picker - VACANT"/>
      <sheetName val="Salary Picker - MISMATCH"/>
      <sheetName val="CubeMemb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og Pivot"/>
      <sheetName val="RFR LOG"/>
      <sheetName val="lists"/>
      <sheetName val="Indirect WS"/>
      <sheetName val="cheat sheet"/>
      <sheetName val="Sheet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
      <sheetName val="Title II"/>
      <sheetName val="21st Century"/>
      <sheetName val="Charter Schools"/>
      <sheetName val="Comprehensive Literacy CLSD"/>
      <sheetName val="CDC Healthy Schools Base"/>
      <sheetName val="Carl Perkins Grant"/>
      <sheetName val="IDEA B Special Education Entitl"/>
      <sheetName val="IDEA B-Special Ed "/>
      <sheetName val="Homeless Education"/>
      <sheetName val="Migrant Education"/>
      <sheetName val="Migrant Ed Consortium"/>
      <sheetName val="NM Ready&amp;Equitable"/>
      <sheetName val="Rural Low Income"/>
      <sheetName val="SPDG RDA"/>
      <sheetName val="SSAE"/>
      <sheetName val="State Assessment Grant"/>
      <sheetName val="Title I-Improving Basic Program"/>
      <sheetName val="Title I-Neglected &amp; Deliquent"/>
      <sheetName val="FY23 Title I Sch-Imp 1003A"/>
      <sheetName val="Title III"/>
      <sheetName val="Title IV Behavioral Heath Grant"/>
      <sheetName val="USDA NSL Equiptment"/>
      <sheetName val="USDA Farm to School"/>
      <sheetName val="USDA FFV"/>
      <sheetName val="USDA-FT "/>
      <sheetName val="USDA-SAE"/>
      <sheetName val="USDA Suppy ch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ULK_UserList"/>
    </sheetNames>
    <sheetDataSet>
      <sheetData sheetId="0"/>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Y13-14 E&amp;P Form"/>
      <sheetName val="LEAList"/>
      <sheetName val="FY13-14 NorthValleyAcademy 9.09"/>
      <sheetName val="FY13-14 HorizonAcademyWest 9.10"/>
      <sheetName val="FY13-14 NewAmericaLasCruc 9.10"/>
      <sheetName val="FY13-14 TaosAcademy 9.10"/>
      <sheetName val="FY13-14 NMSchoolforArts 9.10"/>
      <sheetName val="FY13-14 NewAmericaSchAlbq 9.10"/>
      <sheetName val="FY13-14 AcadTrades&amp;Tech 9.10"/>
      <sheetName val="FY13-14 MediaArts 9.10"/>
      <sheetName val="FY13-14 EMountain 9.10"/>
      <sheetName val="FY13-14 CesarChavez 9.10"/>
      <sheetName val="FY13-14 TierraAdentro 9.11"/>
      <sheetName val="FY13-14 AmyBiehl 9.12"/>
      <sheetName val="FY13-14 MissionAch&amp;Success 9.13"/>
      <sheetName val="FY13-14 AbqSchExcellence 9.10"/>
      <sheetName val="FY13-14 CoralCommunity 9.13"/>
      <sheetName val="FY13-14 GilbertSena 9.13"/>
      <sheetName val="FY13-14 Anthony 9.13"/>
      <sheetName val="FY13-14 Estancia 9.13"/>
      <sheetName val="FY13-14 AlmaDarte 9.16"/>
      <sheetName val="FY13-14 TaosIntegrated 9.13"/>
      <sheetName val="FY13-14 RalphBunch 9.19"/>
      <sheetName val="FY13-14 SValleyPrep 9.18"/>
      <sheetName val="FY13-14 SAMS 9.19"/>
      <sheetName val="FY13-14 SWSecondary 9.19"/>
      <sheetName val="FY13-14 SWPrimary 9.19"/>
      <sheetName val="FY13-14 SWIntermediate 9.19"/>
      <sheetName val="FY13-14 JPaulTaylor 9.19"/>
      <sheetName val="FY13-14 MontessoriElem 9.19"/>
      <sheetName val="FY13-14 AldoLeopold Rev 9.19"/>
      <sheetName val="FY13-14 AlbqSignLan 9.20"/>
      <sheetName val="FY13-14 NewAmericaAlbq 9.10"/>
      <sheetName val="FY13-14 EstanciaValley 9.13"/>
      <sheetName val="FY13-14 WWJD 9.19"/>
      <sheetName val="FY13-14 CEPI 9.13"/>
      <sheetName val="FY13-14 LaPromesa 9.20"/>
      <sheetName val="FY13-14 Cottonwood 9.12"/>
      <sheetName val="FY13-14 NMConnections 9.20"/>
      <sheetName val="FY13-14 Walatowa 9.23"/>
      <sheetName val="FY13-14 LaResolana 9.23"/>
      <sheetName val="FY13-14 SchoolDreams 9.23"/>
      <sheetName val="FY13-14 Cottonwood 9.24"/>
      <sheetName val="FY13-14 GREATAcademy 9.24"/>
      <sheetName val="FY13-14 ACE 9.26"/>
      <sheetName val="FY13-14 Uplift 9.26"/>
      <sheetName val="FY13-14 McCurdy 9.27"/>
      <sheetName val="FY13-14 LaTierra 9.27"/>
      <sheetName val="FY13-14 CienAguas 9.27"/>
      <sheetName val="FY13-14 Sage 9.27"/>
      <sheetName val="FY13-14 LaJicarita 9.13"/>
      <sheetName val="FY13-14 LearningComm 9.30"/>
      <sheetName val="FY13-14 InterMesadelSol 9.24"/>
      <sheetName val="Results pivot"/>
      <sheetName val="FY13-14 SAMS 9.27"/>
      <sheetName val="FY13-14 RedRiver 9.23"/>
      <sheetName val="RESUL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myBiehlFY14-15 E&amp;P Form"/>
      <sheetName val="FY14-15 E&amp;P Form NMConnections"/>
      <sheetName val="LEAList"/>
    </sheetNames>
    <sheetDataSet>
      <sheetData sheetId="0"/>
      <sheetData sheetId="1"/>
      <sheetData sheetId="2"/>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pplication Cover Sheet"/>
      <sheetName val="Assurances"/>
      <sheetName val="Admin"/>
      <sheetName val="Program Planning"/>
      <sheetName val="list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User Input"/>
      <sheetName val="PR #11 Roll-Up"/>
      <sheetName val="PR #11 520700 OT"/>
      <sheetName val="Facilities Vacant-Adjustments"/>
      <sheetName val="DOH-Straightline"/>
      <sheetName val="DOH-Facilities Straightline"/>
      <sheetName val="PR #11 520700 OT FMD"/>
      <sheetName val="PR #11 COVID 523xxx"/>
      <sheetName val="DOH-Roll-Up"/>
      <sheetName val="P001-ASD"/>
      <sheetName val="P002-PHD"/>
      <sheetName val="P002-PHD (2)"/>
      <sheetName val="P003-ERD"/>
      <sheetName val="P004-SLD"/>
      <sheetName val="P007-DDSD"/>
      <sheetName val="P008-DHI"/>
      <sheetName val="P787-MCP"/>
      <sheetName val="P006 OT"/>
      <sheetName val="P006-FMD by Dept"/>
      <sheetName val="Sheet1"/>
      <sheetName val="P006-FMD"/>
      <sheetName val="P006-60"/>
      <sheetName val="P006-62"/>
      <sheetName val="P006-63"/>
      <sheetName val="P006-64"/>
      <sheetName val="P006-65"/>
      <sheetName val="P006-66"/>
      <sheetName val="P006-67"/>
      <sheetName val="P006-69"/>
      <sheetName val="ProjectMeasures"/>
      <sheetName val="NOV- PR#11 - FY22 Payroll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7.25"/>
    <col customWidth="1" min="3" max="3" width="37.63"/>
    <col customWidth="1" min="5" max="5" width="24.13"/>
    <col customWidth="1" min="6" max="6" width="18.0"/>
  </cols>
  <sheetData>
    <row r="1">
      <c r="A1" s="1"/>
      <c r="B1" s="2" t="s">
        <v>0</v>
      </c>
      <c r="C1" s="2" t="s">
        <v>1</v>
      </c>
      <c r="D1" s="2" t="s">
        <v>2</v>
      </c>
      <c r="E1" s="2" t="s">
        <v>3</v>
      </c>
      <c r="F1" s="2" t="s">
        <v>4</v>
      </c>
    </row>
    <row r="2">
      <c r="A2" s="3" t="s">
        <v>5</v>
      </c>
      <c r="B2" s="4" t="s">
        <v>6</v>
      </c>
      <c r="C2" s="5">
        <v>4294212.38</v>
      </c>
      <c r="D2" s="6">
        <v>19455.0</v>
      </c>
      <c r="E2" s="5">
        <v>5522.5</v>
      </c>
      <c r="F2" s="7">
        <v>4285079.14</v>
      </c>
    </row>
    <row r="3">
      <c r="A3" s="3" t="s">
        <v>7</v>
      </c>
      <c r="B3" s="4" t="s">
        <v>8</v>
      </c>
      <c r="C3" s="3" t="s">
        <v>9</v>
      </c>
      <c r="D3" s="8">
        <v>21279.5</v>
      </c>
      <c r="E3" s="5">
        <v>6241.67</v>
      </c>
      <c r="F3" s="9">
        <v>5220119.79</v>
      </c>
    </row>
    <row r="4">
      <c r="A4" s="3" t="s">
        <v>10</v>
      </c>
      <c r="B4" s="4" t="s">
        <v>11</v>
      </c>
      <c r="C4" s="3" t="s">
        <v>12</v>
      </c>
      <c r="D4" s="10" t="s">
        <v>13</v>
      </c>
      <c r="E4" s="11" t="s">
        <v>13</v>
      </c>
      <c r="F4" s="12">
        <v>5734900.0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13"/>
    <col customWidth="1" min="2" max="2" width="14.38"/>
    <col customWidth="1" min="3" max="3" width="28.75"/>
    <col customWidth="1" min="4" max="4" width="11.0"/>
    <col customWidth="1" min="5" max="5" width="18.25"/>
    <col customWidth="1" min="6" max="6" width="20.0"/>
    <col customWidth="1" min="7" max="7" width="15.13"/>
    <col customWidth="1" min="8" max="8" width="17.75"/>
    <col customWidth="1" min="9" max="26" width="14.38"/>
  </cols>
  <sheetData>
    <row r="1" ht="15.0" customHeight="1">
      <c r="A1" s="13" t="s">
        <v>14</v>
      </c>
      <c r="H1" s="14"/>
      <c r="I1" s="15"/>
      <c r="J1" s="15"/>
      <c r="K1" s="15"/>
      <c r="L1" s="15"/>
      <c r="M1" s="15"/>
      <c r="N1" s="16"/>
      <c r="O1" s="16"/>
      <c r="P1" s="16"/>
      <c r="Q1" s="16"/>
      <c r="R1" s="16"/>
      <c r="S1" s="16"/>
      <c r="T1" s="16"/>
      <c r="U1" s="16"/>
      <c r="V1" s="16"/>
      <c r="W1" s="16"/>
      <c r="X1" s="16"/>
      <c r="Y1" s="16"/>
      <c r="Z1" s="16"/>
    </row>
    <row r="2">
      <c r="A2" s="15"/>
      <c r="B2" s="15"/>
      <c r="C2" s="15"/>
      <c r="D2" s="15"/>
      <c r="E2" s="17"/>
      <c r="F2" s="16"/>
      <c r="G2" s="16"/>
      <c r="H2" s="14"/>
      <c r="I2" s="15"/>
      <c r="J2" s="15"/>
      <c r="K2" s="15"/>
      <c r="L2" s="15"/>
      <c r="M2" s="15"/>
      <c r="N2" s="16"/>
      <c r="O2" s="16"/>
      <c r="P2" s="16"/>
      <c r="Q2" s="16"/>
      <c r="R2" s="16"/>
      <c r="S2" s="16"/>
      <c r="T2" s="16"/>
      <c r="U2" s="16"/>
      <c r="V2" s="16"/>
      <c r="W2" s="16"/>
      <c r="X2" s="16"/>
      <c r="Y2" s="16"/>
      <c r="Z2" s="16"/>
    </row>
    <row r="3" ht="15.0" customHeight="1">
      <c r="A3" s="17"/>
      <c r="B3" s="17"/>
      <c r="C3" s="17"/>
      <c r="D3" s="18"/>
      <c r="E3" s="19" t="s">
        <v>15</v>
      </c>
      <c r="F3" s="20" t="s">
        <v>16</v>
      </c>
      <c r="G3" s="19" t="s">
        <v>17</v>
      </c>
      <c r="H3" s="14"/>
      <c r="I3" s="21"/>
      <c r="J3" s="21"/>
      <c r="K3" s="15"/>
      <c r="L3" s="15"/>
      <c r="M3" s="15"/>
      <c r="N3" s="16"/>
      <c r="O3" s="16"/>
      <c r="P3" s="16"/>
      <c r="Q3" s="16"/>
      <c r="R3" s="16"/>
      <c r="S3" s="16"/>
      <c r="T3" s="16"/>
      <c r="U3" s="16"/>
      <c r="V3" s="16"/>
      <c r="W3" s="16"/>
      <c r="X3" s="16"/>
      <c r="Y3" s="16"/>
      <c r="Z3" s="16"/>
    </row>
    <row r="4" ht="15.0" customHeight="1">
      <c r="A4" s="22">
        <v>92400.0</v>
      </c>
      <c r="B4" s="23">
        <v>1.0E9</v>
      </c>
      <c r="C4" s="24" t="s">
        <v>18</v>
      </c>
      <c r="D4" s="25">
        <v>200.0</v>
      </c>
      <c r="E4" s="26">
        <v>0.0</v>
      </c>
      <c r="F4" s="27">
        <v>0.0</v>
      </c>
      <c r="G4" s="28">
        <f t="shared" ref="G4:G7" si="1">SUM(E4:F4)</f>
        <v>0</v>
      </c>
      <c r="H4" s="21"/>
      <c r="I4" s="15"/>
      <c r="J4" s="29"/>
      <c r="K4" s="15"/>
      <c r="L4" s="15"/>
      <c r="M4" s="15"/>
      <c r="N4" s="16"/>
      <c r="O4" s="16"/>
      <c r="P4" s="16"/>
      <c r="Q4" s="16"/>
      <c r="R4" s="16"/>
      <c r="S4" s="16"/>
      <c r="T4" s="16"/>
      <c r="U4" s="16"/>
      <c r="V4" s="16"/>
      <c r="W4" s="16"/>
      <c r="X4" s="16"/>
      <c r="Y4" s="16"/>
      <c r="Z4" s="16"/>
    </row>
    <row r="5" ht="15.0" customHeight="1">
      <c r="A5" s="30"/>
      <c r="B5" s="31">
        <v>1.0E9</v>
      </c>
      <c r="C5" s="32"/>
      <c r="D5" s="25">
        <v>300.0</v>
      </c>
      <c r="E5" s="26">
        <v>400000.0</v>
      </c>
      <c r="F5" s="27">
        <v>0.0</v>
      </c>
      <c r="G5" s="28">
        <f t="shared" si="1"/>
        <v>400000</v>
      </c>
      <c r="H5" s="14"/>
      <c r="I5" s="15"/>
      <c r="J5" s="15"/>
      <c r="K5" s="15"/>
      <c r="L5" s="15"/>
      <c r="M5" s="15"/>
      <c r="N5" s="16"/>
      <c r="O5" s="16"/>
      <c r="P5" s="16"/>
      <c r="Q5" s="16"/>
      <c r="R5" s="16"/>
      <c r="S5" s="16"/>
      <c r="T5" s="16"/>
      <c r="U5" s="16"/>
      <c r="V5" s="16"/>
      <c r="W5" s="16"/>
      <c r="X5" s="16"/>
      <c r="Y5" s="16"/>
      <c r="Z5" s="16"/>
    </row>
    <row r="6" ht="15.0" customHeight="1">
      <c r="A6" s="30"/>
      <c r="B6" s="31">
        <v>1.0E9</v>
      </c>
      <c r="C6" s="32"/>
      <c r="D6" s="25">
        <v>400.0</v>
      </c>
      <c r="E6" s="26">
        <v>200000.0</v>
      </c>
      <c r="F6" s="27">
        <v>8200.0</v>
      </c>
      <c r="G6" s="28">
        <f t="shared" si="1"/>
        <v>208200</v>
      </c>
      <c r="H6" s="14"/>
      <c r="I6" s="15"/>
      <c r="J6" s="15"/>
      <c r="K6" s="15"/>
      <c r="L6" s="15"/>
      <c r="M6" s="15"/>
      <c r="N6" s="16"/>
      <c r="O6" s="16"/>
      <c r="P6" s="16"/>
      <c r="Q6" s="16"/>
      <c r="R6" s="16"/>
      <c r="S6" s="16"/>
      <c r="T6" s="16"/>
      <c r="U6" s="16"/>
      <c r="V6" s="16"/>
      <c r="W6" s="16"/>
      <c r="X6" s="16"/>
      <c r="Y6" s="16"/>
      <c r="Z6" s="16"/>
    </row>
    <row r="7" ht="15.0" customHeight="1">
      <c r="A7" s="30"/>
      <c r="B7" s="31">
        <v>1.0E9</v>
      </c>
      <c r="C7" s="32"/>
      <c r="D7" s="33">
        <v>500.0</v>
      </c>
      <c r="E7" s="34">
        <v>0.0</v>
      </c>
      <c r="F7" s="34">
        <v>0.0</v>
      </c>
      <c r="G7" s="35">
        <f t="shared" si="1"/>
        <v>0</v>
      </c>
      <c r="H7" s="14"/>
      <c r="I7" s="15"/>
      <c r="J7" s="15"/>
      <c r="K7" s="15"/>
      <c r="L7" s="15"/>
      <c r="M7" s="15"/>
      <c r="N7" s="16"/>
      <c r="O7" s="16"/>
      <c r="P7" s="16"/>
      <c r="Q7" s="16"/>
      <c r="R7" s="16"/>
      <c r="S7" s="16"/>
      <c r="T7" s="16"/>
      <c r="U7" s="16"/>
      <c r="V7" s="16"/>
      <c r="W7" s="16"/>
      <c r="X7" s="16"/>
      <c r="Y7" s="16"/>
      <c r="Z7" s="16"/>
    </row>
    <row r="8">
      <c r="A8" s="36"/>
      <c r="B8" s="17"/>
      <c r="C8" s="37"/>
      <c r="D8" s="38" t="s">
        <v>19</v>
      </c>
      <c r="E8" s="39">
        <f t="shared" ref="E8:G8" si="2">SUM(E4:E7)</f>
        <v>600000</v>
      </c>
      <c r="F8" s="39">
        <f t="shared" si="2"/>
        <v>8200</v>
      </c>
      <c r="G8" s="40">
        <f t="shared" si="2"/>
        <v>608200</v>
      </c>
      <c r="H8" s="14"/>
      <c r="I8" s="15"/>
      <c r="J8" s="15"/>
      <c r="K8" s="15"/>
      <c r="L8" s="15"/>
      <c r="M8" s="15"/>
      <c r="N8" s="16"/>
      <c r="O8" s="16"/>
      <c r="P8" s="16"/>
      <c r="Q8" s="16"/>
      <c r="R8" s="16"/>
      <c r="S8" s="16"/>
      <c r="T8" s="16"/>
      <c r="U8" s="16"/>
      <c r="V8" s="16"/>
      <c r="W8" s="16"/>
      <c r="X8" s="16"/>
      <c r="Y8" s="16"/>
      <c r="Z8" s="16"/>
    </row>
    <row r="9" ht="15.0" customHeight="1">
      <c r="A9" s="22">
        <v>92400.0</v>
      </c>
      <c r="B9" s="23">
        <v>2.13E9</v>
      </c>
      <c r="C9" s="41" t="s">
        <v>20</v>
      </c>
      <c r="D9" s="25">
        <v>200.0</v>
      </c>
      <c r="E9" s="26">
        <v>1645700.0</v>
      </c>
      <c r="F9" s="27">
        <v>84000.0</v>
      </c>
      <c r="G9" s="28">
        <f t="shared" ref="G9:G12" si="3">SUM(E9:F9)</f>
        <v>1729700</v>
      </c>
      <c r="H9" s="14"/>
      <c r="I9" s="15"/>
      <c r="J9" s="15"/>
      <c r="K9" s="15"/>
      <c r="L9" s="15"/>
      <c r="M9" s="15"/>
      <c r="N9" s="16"/>
      <c r="O9" s="16"/>
      <c r="P9" s="16"/>
      <c r="Q9" s="16"/>
      <c r="R9" s="16"/>
      <c r="S9" s="16"/>
      <c r="T9" s="16"/>
      <c r="U9" s="16"/>
      <c r="V9" s="16"/>
      <c r="W9" s="16"/>
      <c r="X9" s="16"/>
      <c r="Y9" s="16"/>
      <c r="Z9" s="16"/>
    </row>
    <row r="10" ht="15.0" customHeight="1">
      <c r="A10" s="30"/>
      <c r="B10" s="31">
        <v>2.13E9</v>
      </c>
      <c r="C10" s="15"/>
      <c r="D10" s="25">
        <v>300.0</v>
      </c>
      <c r="E10" s="26">
        <f>200000-200000</f>
        <v>0</v>
      </c>
      <c r="F10" s="27">
        <v>400000.0</v>
      </c>
      <c r="G10" s="28">
        <f t="shared" si="3"/>
        <v>400000</v>
      </c>
      <c r="H10" s="14"/>
      <c r="I10" s="15"/>
      <c r="J10" s="15"/>
      <c r="K10" s="15"/>
      <c r="L10" s="15"/>
      <c r="M10" s="15"/>
      <c r="N10" s="16"/>
      <c r="O10" s="16"/>
      <c r="P10" s="16"/>
      <c r="Q10" s="16"/>
      <c r="R10" s="16"/>
      <c r="S10" s="16"/>
      <c r="T10" s="16"/>
      <c r="U10" s="16"/>
      <c r="V10" s="16"/>
      <c r="W10" s="16"/>
      <c r="X10" s="16"/>
      <c r="Y10" s="16"/>
      <c r="Z10" s="16"/>
    </row>
    <row r="11" ht="15.0" customHeight="1">
      <c r="A11" s="30"/>
      <c r="B11" s="31">
        <v>2.13E9</v>
      </c>
      <c r="C11" s="15"/>
      <c r="D11" s="25">
        <v>400.0</v>
      </c>
      <c r="E11" s="26">
        <f>175100-175100</f>
        <v>0</v>
      </c>
      <c r="F11" s="16"/>
      <c r="G11" s="28">
        <f t="shared" si="3"/>
        <v>0</v>
      </c>
      <c r="H11" s="14"/>
      <c r="I11" s="15"/>
      <c r="J11" s="15"/>
      <c r="K11" s="15"/>
      <c r="L11" s="15"/>
      <c r="M11" s="15"/>
      <c r="N11" s="16"/>
      <c r="O11" s="16"/>
      <c r="P11" s="16"/>
      <c r="Q11" s="16"/>
      <c r="R11" s="16"/>
      <c r="S11" s="16"/>
      <c r="T11" s="16"/>
      <c r="U11" s="16"/>
      <c r="V11" s="16"/>
      <c r="W11" s="16"/>
      <c r="X11" s="16"/>
      <c r="Y11" s="16"/>
      <c r="Z11" s="16"/>
    </row>
    <row r="12" ht="15.0" customHeight="1">
      <c r="A12" s="30"/>
      <c r="B12" s="31">
        <v>2.13E9</v>
      </c>
      <c r="C12" s="15"/>
      <c r="D12" s="33">
        <v>500.0</v>
      </c>
      <c r="E12" s="34">
        <v>0.0</v>
      </c>
      <c r="F12" s="34">
        <v>0.0</v>
      </c>
      <c r="G12" s="35">
        <f t="shared" si="3"/>
        <v>0</v>
      </c>
      <c r="H12" s="14"/>
      <c r="I12" s="15"/>
      <c r="J12" s="15"/>
      <c r="K12" s="15"/>
      <c r="L12" s="15"/>
      <c r="M12" s="15"/>
      <c r="N12" s="16"/>
      <c r="O12" s="16"/>
      <c r="P12" s="16"/>
      <c r="Q12" s="16"/>
      <c r="R12" s="16"/>
      <c r="S12" s="16"/>
      <c r="T12" s="16"/>
      <c r="U12" s="16"/>
      <c r="V12" s="16"/>
      <c r="W12" s="16"/>
      <c r="X12" s="16"/>
      <c r="Y12" s="16"/>
      <c r="Z12" s="16"/>
    </row>
    <row r="13">
      <c r="A13" s="36"/>
      <c r="B13" s="17"/>
      <c r="C13" s="17"/>
      <c r="D13" s="38" t="s">
        <v>19</v>
      </c>
      <c r="E13" s="39">
        <f t="shared" ref="E13:G13" si="4">SUM(E9:E12)</f>
        <v>1645700</v>
      </c>
      <c r="F13" s="39">
        <f t="shared" si="4"/>
        <v>484000</v>
      </c>
      <c r="G13" s="40">
        <f t="shared" si="4"/>
        <v>2129700</v>
      </c>
      <c r="H13" s="14"/>
      <c r="I13" s="15"/>
      <c r="J13" s="15"/>
      <c r="K13" s="15"/>
      <c r="L13" s="15"/>
      <c r="M13" s="15"/>
      <c r="N13" s="16"/>
      <c r="O13" s="16"/>
      <c r="P13" s="16"/>
      <c r="Q13" s="16"/>
      <c r="R13" s="16"/>
      <c r="S13" s="16"/>
      <c r="T13" s="16"/>
      <c r="U13" s="16"/>
      <c r="V13" s="16"/>
      <c r="W13" s="16"/>
      <c r="X13" s="16"/>
      <c r="Y13" s="16"/>
      <c r="Z13" s="16"/>
    </row>
    <row r="14" ht="15.0" customHeight="1">
      <c r="A14" s="22">
        <v>92400.0</v>
      </c>
      <c r="B14" s="23">
        <v>4.32E9</v>
      </c>
      <c r="C14" s="41" t="s">
        <v>21</v>
      </c>
      <c r="D14" s="25">
        <v>200.0</v>
      </c>
      <c r="E14" s="26">
        <v>0.0</v>
      </c>
      <c r="F14" s="27"/>
      <c r="G14" s="28">
        <f t="shared" ref="G14:G17" si="5">SUM(E14:F14)</f>
        <v>0</v>
      </c>
      <c r="H14" s="14"/>
      <c r="I14" s="15"/>
      <c r="J14" s="15"/>
      <c r="K14" s="15"/>
      <c r="L14" s="15"/>
      <c r="M14" s="15"/>
      <c r="N14" s="16"/>
      <c r="O14" s="16"/>
      <c r="P14" s="16"/>
      <c r="Q14" s="16"/>
      <c r="R14" s="16"/>
      <c r="S14" s="16"/>
      <c r="T14" s="16"/>
      <c r="U14" s="16"/>
      <c r="V14" s="16"/>
      <c r="W14" s="16"/>
      <c r="X14" s="16"/>
      <c r="Y14" s="16"/>
      <c r="Z14" s="16"/>
    </row>
    <row r="15" ht="15.0" customHeight="1">
      <c r="A15" s="30"/>
      <c r="B15" s="31">
        <v>4.32E9</v>
      </c>
      <c r="C15" s="15"/>
      <c r="D15" s="25">
        <v>300.0</v>
      </c>
      <c r="E15" s="26">
        <v>738500.0</v>
      </c>
      <c r="F15" s="27">
        <v>308000.0</v>
      </c>
      <c r="G15" s="28">
        <f t="shared" si="5"/>
        <v>1046500</v>
      </c>
      <c r="H15" s="14"/>
      <c r="I15" s="15"/>
      <c r="J15" s="15"/>
      <c r="K15" s="15"/>
      <c r="L15" s="15"/>
      <c r="M15" s="15"/>
      <c r="N15" s="16"/>
      <c r="O15" s="16"/>
      <c r="P15" s="16"/>
      <c r="Q15" s="16"/>
      <c r="R15" s="16"/>
      <c r="S15" s="16"/>
      <c r="T15" s="16"/>
      <c r="U15" s="16"/>
      <c r="V15" s="16"/>
      <c r="W15" s="16"/>
      <c r="X15" s="16"/>
      <c r="Y15" s="16"/>
      <c r="Z15" s="16"/>
    </row>
    <row r="16" ht="15.0" customHeight="1">
      <c r="A16" s="30"/>
      <c r="B16" s="31">
        <v>4.32E9</v>
      </c>
      <c r="C16" s="15"/>
      <c r="D16" s="25">
        <v>400.0</v>
      </c>
      <c r="E16" s="26">
        <v>309600.0</v>
      </c>
      <c r="F16" s="27"/>
      <c r="G16" s="28">
        <f t="shared" si="5"/>
        <v>309600</v>
      </c>
      <c r="H16" s="14"/>
      <c r="I16" s="15"/>
      <c r="J16" s="15"/>
      <c r="K16" s="15"/>
      <c r="L16" s="15"/>
      <c r="M16" s="15"/>
      <c r="N16" s="16"/>
      <c r="O16" s="16"/>
      <c r="P16" s="16"/>
      <c r="Q16" s="16"/>
      <c r="R16" s="16"/>
      <c r="S16" s="16"/>
      <c r="T16" s="16"/>
      <c r="U16" s="16"/>
      <c r="V16" s="16"/>
      <c r="W16" s="16"/>
      <c r="X16" s="16"/>
      <c r="Y16" s="16"/>
      <c r="Z16" s="16"/>
    </row>
    <row r="17" ht="15.0" customHeight="1">
      <c r="A17" s="30"/>
      <c r="B17" s="31">
        <v>4.32E9</v>
      </c>
      <c r="C17" s="15"/>
      <c r="D17" s="33">
        <v>500.0</v>
      </c>
      <c r="E17" s="34">
        <v>0.0</v>
      </c>
      <c r="F17" s="34">
        <v>0.0</v>
      </c>
      <c r="G17" s="35">
        <f t="shared" si="5"/>
        <v>0</v>
      </c>
      <c r="H17" s="14"/>
      <c r="I17" s="15"/>
      <c r="J17" s="15"/>
      <c r="K17" s="15"/>
      <c r="L17" s="15"/>
      <c r="M17" s="15"/>
      <c r="N17" s="16"/>
      <c r="O17" s="16"/>
      <c r="P17" s="16"/>
      <c r="Q17" s="16"/>
      <c r="R17" s="16"/>
      <c r="S17" s="16"/>
      <c r="T17" s="16"/>
      <c r="U17" s="16"/>
      <c r="V17" s="16"/>
      <c r="W17" s="16"/>
      <c r="X17" s="16"/>
      <c r="Y17" s="16"/>
      <c r="Z17" s="16"/>
    </row>
    <row r="18">
      <c r="A18" s="36"/>
      <c r="B18" s="17"/>
      <c r="C18" s="17"/>
      <c r="D18" s="38" t="s">
        <v>19</v>
      </c>
      <c r="E18" s="39">
        <f t="shared" ref="E18:G18" si="6">SUM(E14:E17)</f>
        <v>1048100</v>
      </c>
      <c r="F18" s="39">
        <f t="shared" si="6"/>
        <v>308000</v>
      </c>
      <c r="G18" s="39">
        <f t="shared" si="6"/>
        <v>1356100</v>
      </c>
      <c r="H18" s="14"/>
      <c r="I18" s="15"/>
      <c r="J18" s="15"/>
      <c r="K18" s="15"/>
      <c r="L18" s="15"/>
      <c r="M18" s="15"/>
      <c r="N18" s="16"/>
      <c r="O18" s="16"/>
      <c r="P18" s="16"/>
      <c r="Q18" s="16"/>
      <c r="R18" s="16"/>
      <c r="S18" s="16"/>
      <c r="T18" s="16"/>
      <c r="U18" s="16"/>
      <c r="V18" s="16"/>
      <c r="W18" s="16"/>
      <c r="X18" s="16"/>
      <c r="Y18" s="16"/>
      <c r="Z18" s="16"/>
    </row>
    <row r="19" ht="15.0" customHeight="1">
      <c r="A19" s="22">
        <v>92400.0</v>
      </c>
      <c r="B19" s="23">
        <v>5.5E9</v>
      </c>
      <c r="C19" s="41" t="s">
        <v>22</v>
      </c>
      <c r="D19" s="25">
        <v>200.0</v>
      </c>
      <c r="E19" s="26">
        <v>740000.0</v>
      </c>
      <c r="F19" s="26">
        <v>359800.0</v>
      </c>
      <c r="G19" s="28">
        <f t="shared" ref="G19:G22" si="7">SUM(E19:F19)</f>
        <v>1099800</v>
      </c>
      <c r="H19" s="21"/>
      <c r="I19" s="15"/>
      <c r="J19" s="15"/>
      <c r="K19" s="15"/>
      <c r="L19" s="15"/>
      <c r="M19" s="15"/>
      <c r="N19" s="16"/>
      <c r="O19" s="16"/>
      <c r="P19" s="16"/>
      <c r="Q19" s="16"/>
      <c r="R19" s="16"/>
      <c r="S19" s="16"/>
      <c r="T19" s="16"/>
      <c r="U19" s="16"/>
      <c r="V19" s="16"/>
      <c r="W19" s="16"/>
      <c r="X19" s="16"/>
      <c r="Y19" s="16"/>
      <c r="Z19" s="16"/>
    </row>
    <row r="20" ht="15.0" customHeight="1">
      <c r="A20" s="30"/>
      <c r="B20" s="31">
        <v>5.5E9</v>
      </c>
      <c r="C20" s="15"/>
      <c r="D20" s="25">
        <v>300.0</v>
      </c>
      <c r="E20" s="26">
        <v>311900.0</v>
      </c>
      <c r="F20" s="26">
        <v>0.0</v>
      </c>
      <c r="G20" s="28">
        <f t="shared" si="7"/>
        <v>311900</v>
      </c>
      <c r="H20" s="14"/>
      <c r="I20" s="15"/>
      <c r="J20" s="15"/>
      <c r="K20" s="15"/>
      <c r="L20" s="15"/>
      <c r="M20" s="15"/>
      <c r="N20" s="16"/>
      <c r="O20" s="16"/>
      <c r="P20" s="16"/>
      <c r="Q20" s="16"/>
      <c r="R20" s="16"/>
      <c r="S20" s="16"/>
      <c r="T20" s="16"/>
      <c r="U20" s="16"/>
      <c r="V20" s="16"/>
      <c r="W20" s="16"/>
      <c r="X20" s="16"/>
      <c r="Y20" s="16"/>
      <c r="Z20" s="16"/>
    </row>
    <row r="21" ht="15.0" customHeight="1">
      <c r="A21" s="30"/>
      <c r="B21" s="31">
        <v>5.5E9</v>
      </c>
      <c r="C21" s="15"/>
      <c r="D21" s="25">
        <v>400.0</v>
      </c>
      <c r="E21" s="26">
        <v>229200.0</v>
      </c>
      <c r="F21" s="26">
        <v>0.0</v>
      </c>
      <c r="G21" s="28">
        <f t="shared" si="7"/>
        <v>229200</v>
      </c>
      <c r="H21" s="14"/>
      <c r="I21" s="15"/>
      <c r="J21" s="15"/>
      <c r="K21" s="15"/>
      <c r="L21" s="15"/>
      <c r="M21" s="15"/>
      <c r="N21" s="16"/>
      <c r="O21" s="16"/>
      <c r="P21" s="16"/>
      <c r="Q21" s="16"/>
      <c r="R21" s="16"/>
      <c r="S21" s="16"/>
      <c r="T21" s="16"/>
      <c r="U21" s="16"/>
      <c r="V21" s="16"/>
      <c r="W21" s="16"/>
      <c r="X21" s="16"/>
      <c r="Y21" s="16"/>
      <c r="Z21" s="16"/>
    </row>
    <row r="22" ht="15.0" customHeight="1">
      <c r="A22" s="30"/>
      <c r="B22" s="31">
        <v>5.5E9</v>
      </c>
      <c r="C22" s="15"/>
      <c r="D22" s="33">
        <v>500.0</v>
      </c>
      <c r="E22" s="34">
        <v>0.0</v>
      </c>
      <c r="F22" s="34">
        <v>0.0</v>
      </c>
      <c r="G22" s="35">
        <f t="shared" si="7"/>
        <v>0</v>
      </c>
      <c r="H22" s="14"/>
      <c r="I22" s="15"/>
      <c r="J22" s="16"/>
      <c r="K22" s="15"/>
      <c r="L22" s="15"/>
      <c r="M22" s="15"/>
      <c r="N22" s="16"/>
      <c r="O22" s="16"/>
      <c r="P22" s="16"/>
      <c r="Q22" s="16"/>
      <c r="R22" s="16"/>
      <c r="S22" s="16"/>
      <c r="T22" s="16"/>
      <c r="U22" s="16"/>
      <c r="V22" s="16"/>
      <c r="W22" s="16"/>
      <c r="X22" s="16"/>
      <c r="Y22" s="16"/>
      <c r="Z22" s="16"/>
    </row>
    <row r="23" ht="15.75" customHeight="1">
      <c r="A23" s="15"/>
      <c r="B23" s="15"/>
      <c r="C23" s="15"/>
      <c r="D23" s="42"/>
      <c r="E23" s="39">
        <f t="shared" ref="E23:G23" si="8">SUM(E19:E22)</f>
        <v>1281100</v>
      </c>
      <c r="F23" s="43">
        <f t="shared" si="8"/>
        <v>359800</v>
      </c>
      <c r="G23" s="39">
        <f t="shared" si="8"/>
        <v>1640900</v>
      </c>
      <c r="H23" s="14"/>
      <c r="I23" s="44"/>
      <c r="J23" s="16"/>
      <c r="K23" s="15"/>
      <c r="L23" s="15"/>
      <c r="M23" s="15"/>
      <c r="N23" s="16"/>
      <c r="O23" s="16"/>
      <c r="P23" s="16"/>
      <c r="Q23" s="16"/>
      <c r="R23" s="16"/>
      <c r="S23" s="16"/>
      <c r="T23" s="16"/>
      <c r="U23" s="16"/>
      <c r="V23" s="16"/>
      <c r="W23" s="16"/>
      <c r="X23" s="16"/>
      <c r="Y23" s="16"/>
      <c r="Z23" s="16"/>
    </row>
    <row r="24" ht="15.75" customHeight="1">
      <c r="A24" s="15"/>
      <c r="B24" s="15"/>
      <c r="C24" s="45" t="s">
        <v>23</v>
      </c>
      <c r="E24" s="46">
        <f t="shared" ref="E24:G24" si="9">+E23+E18+E13+E8</f>
        <v>4574900</v>
      </c>
      <c r="F24" s="46">
        <f t="shared" si="9"/>
        <v>1160000</v>
      </c>
      <c r="G24" s="46">
        <f t="shared" si="9"/>
        <v>5734900</v>
      </c>
      <c r="H24" s="14"/>
      <c r="I24" s="44"/>
      <c r="J24" s="16"/>
      <c r="K24" s="15"/>
      <c r="L24" s="15"/>
      <c r="M24" s="15"/>
      <c r="N24" s="16"/>
      <c r="O24" s="16"/>
      <c r="P24" s="16"/>
      <c r="Q24" s="16"/>
      <c r="R24" s="16"/>
      <c r="S24" s="16"/>
      <c r="T24" s="16"/>
      <c r="U24" s="16"/>
      <c r="V24" s="16"/>
      <c r="W24" s="16"/>
      <c r="X24" s="16"/>
      <c r="Y24" s="16"/>
      <c r="Z24" s="16"/>
    </row>
    <row r="25" ht="15.75" customHeight="1">
      <c r="A25" s="15"/>
      <c r="B25" s="15"/>
      <c r="C25" s="15"/>
      <c r="D25" s="15"/>
      <c r="E25" s="47"/>
      <c r="F25" s="48">
        <f>+F24-E27</f>
        <v>0</v>
      </c>
      <c r="G25" s="47"/>
      <c r="H25" s="14"/>
      <c r="I25" s="44"/>
      <c r="J25" s="16"/>
      <c r="K25" s="15"/>
      <c r="L25" s="15"/>
      <c r="M25" s="15"/>
      <c r="N25" s="16"/>
      <c r="O25" s="16"/>
      <c r="P25" s="16"/>
      <c r="Q25" s="16"/>
      <c r="R25" s="16"/>
      <c r="S25" s="16"/>
      <c r="T25" s="16"/>
      <c r="U25" s="16"/>
      <c r="V25" s="16"/>
      <c r="W25" s="16"/>
      <c r="X25" s="16"/>
      <c r="Y25" s="16"/>
      <c r="Z25" s="16"/>
    </row>
    <row r="26" ht="15.75" customHeight="1">
      <c r="A26" s="15"/>
      <c r="B26" s="15"/>
      <c r="C26" s="15"/>
      <c r="D26" s="15"/>
      <c r="E26" s="49" t="s">
        <v>24</v>
      </c>
      <c r="G26" s="47"/>
      <c r="H26" s="14"/>
      <c r="I26" s="44"/>
      <c r="J26" s="16"/>
      <c r="K26" s="15"/>
      <c r="L26" s="15"/>
      <c r="M26" s="15"/>
      <c r="N26" s="16"/>
      <c r="O26" s="16"/>
      <c r="P26" s="16"/>
      <c r="Q26" s="16"/>
      <c r="R26" s="16"/>
      <c r="S26" s="16"/>
      <c r="T26" s="16"/>
      <c r="U26" s="16"/>
      <c r="V26" s="16"/>
      <c r="W26" s="16"/>
      <c r="X26" s="16"/>
      <c r="Y26" s="16"/>
      <c r="Z26" s="16"/>
    </row>
    <row r="27" ht="15.75" customHeight="1">
      <c r="A27" s="16"/>
      <c r="B27" s="16"/>
      <c r="C27" s="16"/>
      <c r="D27" s="50">
        <v>0.3102</v>
      </c>
      <c r="E27" s="51">
        <v>1160000.0</v>
      </c>
      <c r="F27" s="16"/>
      <c r="G27" s="16"/>
      <c r="H27" s="52"/>
      <c r="I27" s="16"/>
      <c r="J27" s="16"/>
      <c r="K27" s="16"/>
      <c r="L27" s="16"/>
      <c r="M27" s="16"/>
      <c r="N27" s="16"/>
      <c r="O27" s="16"/>
      <c r="P27" s="16"/>
      <c r="Q27" s="16"/>
      <c r="R27" s="16"/>
      <c r="S27" s="16"/>
      <c r="T27" s="16"/>
      <c r="U27" s="16"/>
      <c r="V27" s="16"/>
      <c r="W27" s="16"/>
      <c r="X27" s="16"/>
      <c r="Y27" s="16"/>
      <c r="Z27" s="16"/>
    </row>
    <row r="28" ht="15.75" customHeight="1">
      <c r="A28" s="16"/>
      <c r="B28" s="16"/>
      <c r="C28" s="16"/>
      <c r="D28" s="16"/>
      <c r="E28" s="53" t="s">
        <v>25</v>
      </c>
      <c r="F28" s="54">
        <f>E27*D27-32</f>
        <v>359800</v>
      </c>
      <c r="G28" s="16"/>
      <c r="H28" s="52"/>
      <c r="I28" s="16"/>
      <c r="J28" s="16"/>
      <c r="K28" s="16"/>
      <c r="L28" s="16"/>
      <c r="M28" s="16"/>
      <c r="N28" s="16"/>
      <c r="O28" s="16"/>
      <c r="P28" s="16"/>
      <c r="Q28" s="16"/>
      <c r="R28" s="16"/>
      <c r="S28" s="16"/>
      <c r="T28" s="16"/>
      <c r="U28" s="16"/>
      <c r="V28" s="16"/>
      <c r="W28" s="16"/>
      <c r="X28" s="16"/>
      <c r="Y28" s="16"/>
      <c r="Z28" s="16"/>
    </row>
    <row r="29" ht="15.75" customHeight="1">
      <c r="A29" s="16"/>
      <c r="B29" s="16"/>
      <c r="C29" s="16"/>
      <c r="D29" s="16"/>
      <c r="E29" s="55" t="s">
        <v>26</v>
      </c>
      <c r="F29" s="56">
        <f>+E27-F23</f>
        <v>800200</v>
      </c>
      <c r="G29" s="16"/>
      <c r="H29" s="52"/>
      <c r="I29" s="16"/>
      <c r="J29" s="16"/>
      <c r="K29" s="16"/>
      <c r="L29" s="16"/>
      <c r="M29" s="16"/>
      <c r="N29" s="16"/>
      <c r="O29" s="16"/>
      <c r="P29" s="16"/>
      <c r="Q29" s="16"/>
      <c r="R29" s="16"/>
      <c r="S29" s="16"/>
      <c r="T29" s="16"/>
      <c r="U29" s="16"/>
      <c r="V29" s="16"/>
      <c r="W29" s="16"/>
      <c r="X29" s="16"/>
      <c r="Y29" s="16"/>
      <c r="Z29" s="16"/>
    </row>
    <row r="30" ht="15.75" customHeight="1">
      <c r="A30" s="16"/>
      <c r="B30" s="16"/>
      <c r="C30" s="16"/>
      <c r="D30" s="16"/>
      <c r="E30" s="16"/>
      <c r="F30" s="57">
        <f>SUM(F28:F29)</f>
        <v>1160000</v>
      </c>
      <c r="G30" s="16"/>
      <c r="H30" s="52"/>
      <c r="I30" s="16"/>
      <c r="J30" s="16"/>
      <c r="K30" s="16"/>
      <c r="L30" s="16"/>
      <c r="M30" s="16"/>
      <c r="N30" s="16"/>
      <c r="O30" s="16"/>
      <c r="P30" s="16"/>
      <c r="Q30" s="16"/>
      <c r="R30" s="16"/>
      <c r="S30" s="16"/>
      <c r="T30" s="16"/>
      <c r="U30" s="16"/>
      <c r="V30" s="16"/>
      <c r="W30" s="16"/>
      <c r="X30" s="16"/>
      <c r="Y30" s="16"/>
      <c r="Z30" s="16"/>
    </row>
    <row r="31" ht="15.75" customHeight="1">
      <c r="A31" s="16"/>
      <c r="B31" s="16"/>
      <c r="C31" s="16"/>
      <c r="D31" s="16"/>
      <c r="E31" s="16"/>
      <c r="F31" s="16"/>
      <c r="G31" s="16"/>
      <c r="H31" s="52"/>
      <c r="I31" s="16"/>
      <c r="J31" s="16"/>
      <c r="K31" s="16"/>
      <c r="L31" s="16"/>
      <c r="M31" s="16"/>
      <c r="N31" s="16"/>
      <c r="O31" s="16"/>
      <c r="P31" s="16"/>
      <c r="Q31" s="16"/>
      <c r="R31" s="16"/>
      <c r="S31" s="16"/>
      <c r="T31" s="16"/>
      <c r="U31" s="16"/>
      <c r="V31" s="16"/>
      <c r="W31" s="16"/>
      <c r="X31" s="16"/>
      <c r="Y31" s="16"/>
      <c r="Z31" s="16"/>
    </row>
    <row r="32" ht="15.75" customHeight="1">
      <c r="A32" s="16"/>
      <c r="B32" s="16"/>
      <c r="C32" s="16"/>
      <c r="D32" s="16"/>
      <c r="E32" s="16"/>
      <c r="F32" s="16"/>
      <c r="G32" s="16"/>
      <c r="H32" s="52"/>
      <c r="I32" s="16"/>
      <c r="J32" s="16"/>
      <c r="K32" s="16"/>
      <c r="L32" s="16"/>
      <c r="M32" s="16"/>
      <c r="N32" s="16"/>
      <c r="O32" s="16"/>
      <c r="P32" s="16"/>
      <c r="Q32" s="16"/>
      <c r="R32" s="16"/>
      <c r="S32" s="16"/>
      <c r="T32" s="16"/>
      <c r="U32" s="16"/>
      <c r="V32" s="16"/>
      <c r="W32" s="16"/>
      <c r="X32" s="16"/>
      <c r="Y32" s="16"/>
      <c r="Z32" s="16"/>
    </row>
    <row r="33" ht="15.75" customHeight="1">
      <c r="A33" s="16"/>
      <c r="B33" s="16"/>
      <c r="C33" s="16"/>
      <c r="D33" s="16"/>
      <c r="E33" s="16"/>
      <c r="F33" s="16"/>
      <c r="G33" s="16"/>
      <c r="H33" s="52"/>
      <c r="I33" s="16"/>
      <c r="J33" s="16"/>
      <c r="K33" s="16"/>
      <c r="L33" s="16"/>
      <c r="M33" s="16"/>
      <c r="N33" s="16"/>
      <c r="O33" s="16"/>
      <c r="P33" s="16"/>
      <c r="Q33" s="16"/>
      <c r="R33" s="16"/>
      <c r="S33" s="16"/>
      <c r="T33" s="16"/>
      <c r="U33" s="16"/>
      <c r="V33" s="16"/>
      <c r="W33" s="16"/>
      <c r="X33" s="16"/>
      <c r="Y33" s="16"/>
      <c r="Z33" s="16"/>
    </row>
    <row r="34" ht="15.75" customHeight="1">
      <c r="A34" s="16"/>
      <c r="B34" s="16"/>
      <c r="C34" s="16"/>
      <c r="D34" s="16"/>
      <c r="E34" s="16"/>
      <c r="F34" s="16"/>
      <c r="G34" s="16"/>
      <c r="H34" s="52"/>
      <c r="I34" s="16"/>
      <c r="J34" s="16"/>
      <c r="K34" s="16"/>
      <c r="L34" s="16"/>
      <c r="M34" s="16"/>
      <c r="N34" s="16"/>
      <c r="O34" s="16"/>
      <c r="P34" s="16"/>
      <c r="Q34" s="16"/>
      <c r="R34" s="16"/>
      <c r="S34" s="16"/>
      <c r="T34" s="16"/>
      <c r="U34" s="16"/>
      <c r="V34" s="16"/>
      <c r="W34" s="16"/>
      <c r="X34" s="16"/>
      <c r="Y34" s="16"/>
      <c r="Z34" s="16"/>
    </row>
    <row r="35" ht="15.75" customHeight="1">
      <c r="A35" s="16"/>
      <c r="B35" s="16"/>
      <c r="C35" s="16"/>
      <c r="D35" s="16"/>
      <c r="E35" s="16"/>
      <c r="F35" s="16"/>
      <c r="G35" s="16"/>
      <c r="H35" s="52"/>
      <c r="I35" s="16"/>
      <c r="J35" s="16"/>
      <c r="K35" s="16"/>
      <c r="L35" s="16"/>
      <c r="M35" s="16"/>
      <c r="N35" s="16"/>
      <c r="O35" s="16"/>
      <c r="P35" s="16"/>
      <c r="Q35" s="16"/>
      <c r="R35" s="16"/>
      <c r="S35" s="16"/>
      <c r="T35" s="16"/>
      <c r="U35" s="16"/>
      <c r="V35" s="16"/>
      <c r="W35" s="16"/>
      <c r="X35" s="16"/>
      <c r="Y35" s="16"/>
      <c r="Z35" s="16"/>
    </row>
    <row r="36" ht="15.75" customHeight="1">
      <c r="A36" s="16"/>
      <c r="B36" s="16"/>
      <c r="C36" s="16"/>
      <c r="D36" s="16"/>
      <c r="E36" s="16"/>
      <c r="F36" s="16"/>
      <c r="G36" s="16"/>
      <c r="H36" s="52"/>
      <c r="I36" s="16"/>
      <c r="J36" s="16"/>
      <c r="K36" s="16"/>
      <c r="L36" s="16"/>
      <c r="M36" s="16"/>
      <c r="N36" s="16"/>
      <c r="O36" s="16"/>
      <c r="P36" s="16"/>
      <c r="Q36" s="16"/>
      <c r="R36" s="16"/>
      <c r="S36" s="16"/>
      <c r="T36" s="16"/>
      <c r="U36" s="16"/>
      <c r="V36" s="16"/>
      <c r="W36" s="16"/>
      <c r="X36" s="16"/>
      <c r="Y36" s="16"/>
      <c r="Z36" s="16"/>
    </row>
    <row r="37" ht="15.75" customHeight="1">
      <c r="A37" s="16"/>
      <c r="B37" s="16"/>
      <c r="C37" s="16"/>
      <c r="D37" s="16"/>
      <c r="E37" s="16"/>
      <c r="F37" s="16"/>
      <c r="G37" s="16"/>
      <c r="H37" s="52"/>
      <c r="I37" s="16"/>
      <c r="J37" s="16"/>
      <c r="K37" s="16"/>
      <c r="L37" s="16"/>
      <c r="M37" s="16"/>
      <c r="N37" s="16"/>
      <c r="O37" s="16"/>
      <c r="P37" s="16"/>
      <c r="Q37" s="16"/>
      <c r="R37" s="16"/>
      <c r="S37" s="16"/>
      <c r="T37" s="16"/>
      <c r="U37" s="16"/>
      <c r="V37" s="16"/>
      <c r="W37" s="16"/>
      <c r="X37" s="16"/>
      <c r="Y37" s="16"/>
      <c r="Z37" s="16"/>
    </row>
    <row r="38" ht="15.75" customHeight="1">
      <c r="A38" s="16"/>
      <c r="B38" s="16"/>
      <c r="C38" s="16"/>
      <c r="D38" s="16"/>
      <c r="E38" s="16"/>
      <c r="F38" s="16"/>
      <c r="G38" s="16"/>
      <c r="H38" s="52"/>
      <c r="I38" s="16"/>
      <c r="J38" s="16"/>
      <c r="K38" s="16"/>
      <c r="L38" s="16"/>
      <c r="M38" s="16"/>
      <c r="N38" s="16"/>
      <c r="O38" s="16"/>
      <c r="P38" s="16"/>
      <c r="Q38" s="16"/>
      <c r="R38" s="16"/>
      <c r="S38" s="16"/>
      <c r="T38" s="16"/>
      <c r="U38" s="16"/>
      <c r="V38" s="16"/>
      <c r="W38" s="16"/>
      <c r="X38" s="16"/>
      <c r="Y38" s="16"/>
      <c r="Z38" s="16"/>
    </row>
    <row r="39" ht="15.75" customHeight="1">
      <c r="A39" s="16"/>
      <c r="B39" s="16"/>
      <c r="C39" s="16"/>
      <c r="D39" s="16"/>
      <c r="E39" s="16"/>
      <c r="F39" s="16"/>
      <c r="G39" s="16"/>
      <c r="H39" s="52"/>
      <c r="I39" s="16"/>
      <c r="J39" s="16"/>
      <c r="K39" s="16"/>
      <c r="L39" s="16"/>
      <c r="M39" s="16"/>
      <c r="N39" s="16"/>
      <c r="O39" s="16"/>
      <c r="P39" s="16"/>
      <c r="Q39" s="16"/>
      <c r="R39" s="16"/>
      <c r="S39" s="16"/>
      <c r="T39" s="16"/>
      <c r="U39" s="16"/>
      <c r="V39" s="16"/>
      <c r="W39" s="16"/>
      <c r="X39" s="16"/>
      <c r="Y39" s="16"/>
      <c r="Z39" s="16"/>
    </row>
    <row r="40" ht="15.75" customHeight="1">
      <c r="A40" s="16"/>
      <c r="B40" s="16"/>
      <c r="C40" s="16"/>
      <c r="D40" s="16"/>
      <c r="E40" s="16"/>
      <c r="F40" s="16"/>
      <c r="G40" s="16"/>
      <c r="H40" s="52"/>
      <c r="I40" s="16"/>
      <c r="J40" s="16"/>
      <c r="K40" s="16"/>
      <c r="L40" s="16"/>
      <c r="M40" s="16"/>
      <c r="N40" s="16"/>
      <c r="O40" s="16"/>
      <c r="P40" s="16"/>
      <c r="Q40" s="16"/>
      <c r="R40" s="16"/>
      <c r="S40" s="16"/>
      <c r="T40" s="16"/>
      <c r="U40" s="16"/>
      <c r="V40" s="16"/>
      <c r="W40" s="16"/>
      <c r="X40" s="16"/>
      <c r="Y40" s="16"/>
      <c r="Z40" s="16"/>
    </row>
    <row r="41" ht="15.75" customHeight="1">
      <c r="A41" s="16"/>
      <c r="B41" s="16"/>
      <c r="C41" s="16"/>
      <c r="D41" s="16"/>
      <c r="E41" s="16"/>
      <c r="F41" s="16"/>
      <c r="G41" s="16"/>
      <c r="H41" s="52"/>
      <c r="I41" s="16"/>
      <c r="J41" s="16"/>
      <c r="K41" s="16"/>
      <c r="L41" s="16"/>
      <c r="M41" s="16"/>
      <c r="N41" s="16"/>
      <c r="O41" s="16"/>
      <c r="P41" s="16"/>
      <c r="Q41" s="16"/>
      <c r="R41" s="16"/>
      <c r="S41" s="16"/>
      <c r="T41" s="16"/>
      <c r="U41" s="16"/>
      <c r="V41" s="16"/>
      <c r="W41" s="16"/>
      <c r="X41" s="16"/>
      <c r="Y41" s="16"/>
      <c r="Z41" s="16"/>
    </row>
    <row r="42" ht="15.75" customHeight="1">
      <c r="A42" s="16"/>
      <c r="B42" s="16"/>
      <c r="C42" s="16"/>
      <c r="D42" s="16"/>
      <c r="E42" s="16"/>
      <c r="F42" s="16"/>
      <c r="G42" s="16"/>
      <c r="H42" s="52"/>
      <c r="I42" s="16"/>
      <c r="J42" s="16"/>
      <c r="K42" s="16"/>
      <c r="L42" s="16"/>
      <c r="M42" s="16"/>
      <c r="N42" s="16"/>
      <c r="O42" s="16"/>
      <c r="P42" s="16"/>
      <c r="Q42" s="16"/>
      <c r="R42" s="16"/>
      <c r="S42" s="16"/>
      <c r="T42" s="16"/>
      <c r="U42" s="16"/>
      <c r="V42" s="16"/>
      <c r="W42" s="16"/>
      <c r="X42" s="16"/>
      <c r="Y42" s="16"/>
      <c r="Z42" s="16"/>
    </row>
    <row r="43" ht="15.75" customHeight="1">
      <c r="A43" s="16"/>
      <c r="B43" s="16"/>
      <c r="C43" s="16"/>
      <c r="D43" s="16"/>
      <c r="E43" s="16"/>
      <c r="F43" s="16"/>
      <c r="G43" s="16"/>
      <c r="H43" s="52"/>
      <c r="I43" s="16"/>
      <c r="J43" s="16"/>
      <c r="K43" s="16"/>
      <c r="L43" s="16"/>
      <c r="M43" s="16"/>
      <c r="N43" s="16"/>
      <c r="O43" s="16"/>
      <c r="P43" s="16"/>
      <c r="Q43" s="16"/>
      <c r="R43" s="16"/>
      <c r="S43" s="16"/>
      <c r="T43" s="16"/>
      <c r="U43" s="16"/>
      <c r="V43" s="16"/>
      <c r="W43" s="16"/>
      <c r="X43" s="16"/>
      <c r="Y43" s="16"/>
      <c r="Z43" s="16"/>
    </row>
    <row r="44" ht="15.75" customHeight="1">
      <c r="A44" s="16"/>
      <c r="B44" s="16"/>
      <c r="C44" s="16"/>
      <c r="D44" s="16"/>
      <c r="E44" s="16"/>
      <c r="F44" s="16"/>
      <c r="G44" s="16"/>
      <c r="H44" s="52"/>
      <c r="I44" s="16"/>
      <c r="J44" s="16"/>
      <c r="K44" s="16"/>
      <c r="L44" s="16"/>
      <c r="M44" s="16"/>
      <c r="N44" s="16"/>
      <c r="O44" s="16"/>
      <c r="P44" s="16"/>
      <c r="Q44" s="16"/>
      <c r="R44" s="16"/>
      <c r="S44" s="16"/>
      <c r="T44" s="16"/>
      <c r="U44" s="16"/>
      <c r="V44" s="16"/>
      <c r="W44" s="16"/>
      <c r="X44" s="16"/>
      <c r="Y44" s="16"/>
      <c r="Z44" s="16"/>
    </row>
    <row r="45" ht="15.75" customHeight="1">
      <c r="A45" s="16"/>
      <c r="B45" s="16"/>
      <c r="C45" s="16"/>
      <c r="D45" s="16"/>
      <c r="E45" s="16"/>
      <c r="F45" s="16"/>
      <c r="G45" s="16"/>
      <c r="H45" s="52"/>
      <c r="I45" s="16"/>
      <c r="J45" s="16"/>
      <c r="K45" s="16"/>
      <c r="L45" s="16"/>
      <c r="M45" s="16"/>
      <c r="N45" s="16"/>
      <c r="O45" s="16"/>
      <c r="P45" s="16"/>
      <c r="Q45" s="16"/>
      <c r="R45" s="16"/>
      <c r="S45" s="16"/>
      <c r="T45" s="16"/>
      <c r="U45" s="16"/>
      <c r="V45" s="16"/>
      <c r="W45" s="16"/>
      <c r="X45" s="16"/>
      <c r="Y45" s="16"/>
      <c r="Z45" s="16"/>
    </row>
    <row r="46" ht="15.75" customHeight="1">
      <c r="A46" s="16"/>
      <c r="B46" s="16"/>
      <c r="C46" s="16"/>
      <c r="D46" s="16"/>
      <c r="E46" s="16"/>
      <c r="F46" s="16"/>
      <c r="G46" s="16"/>
      <c r="H46" s="52"/>
      <c r="I46" s="16"/>
      <c r="J46" s="16"/>
      <c r="K46" s="16"/>
      <c r="L46" s="16"/>
      <c r="M46" s="16"/>
      <c r="N46" s="16"/>
      <c r="O46" s="16"/>
      <c r="P46" s="16"/>
      <c r="Q46" s="16"/>
      <c r="R46" s="16"/>
      <c r="S46" s="16"/>
      <c r="T46" s="16"/>
      <c r="U46" s="16"/>
      <c r="V46" s="16"/>
      <c r="W46" s="16"/>
      <c r="X46" s="16"/>
      <c r="Y46" s="16"/>
      <c r="Z46" s="16"/>
    </row>
    <row r="47" ht="15.75" customHeight="1">
      <c r="A47" s="16"/>
      <c r="B47" s="16"/>
      <c r="C47" s="16"/>
      <c r="D47" s="16"/>
      <c r="E47" s="16"/>
      <c r="F47" s="16"/>
      <c r="G47" s="16"/>
      <c r="H47" s="52"/>
      <c r="I47" s="16"/>
      <c r="J47" s="16"/>
      <c r="K47" s="16"/>
      <c r="L47" s="16"/>
      <c r="M47" s="16"/>
      <c r="N47" s="16"/>
      <c r="O47" s="16"/>
      <c r="P47" s="16"/>
      <c r="Q47" s="16"/>
      <c r="R47" s="16"/>
      <c r="S47" s="16"/>
      <c r="T47" s="16"/>
      <c r="U47" s="16"/>
      <c r="V47" s="16"/>
      <c r="W47" s="16"/>
      <c r="X47" s="16"/>
      <c r="Y47" s="16"/>
      <c r="Z47" s="16"/>
    </row>
    <row r="48" ht="15.75" customHeight="1">
      <c r="A48" s="16"/>
      <c r="B48" s="16"/>
      <c r="C48" s="16"/>
      <c r="D48" s="16"/>
      <c r="E48" s="16"/>
      <c r="F48" s="16"/>
      <c r="G48" s="16"/>
      <c r="H48" s="52"/>
      <c r="I48" s="16"/>
      <c r="J48" s="16"/>
      <c r="K48" s="16"/>
      <c r="L48" s="16"/>
      <c r="M48" s="16"/>
      <c r="N48" s="16"/>
      <c r="O48" s="16"/>
      <c r="P48" s="16"/>
      <c r="Q48" s="16"/>
      <c r="R48" s="16"/>
      <c r="S48" s="16"/>
      <c r="T48" s="16"/>
      <c r="U48" s="16"/>
      <c r="V48" s="16"/>
      <c r="W48" s="16"/>
      <c r="X48" s="16"/>
      <c r="Y48" s="16"/>
      <c r="Z48" s="16"/>
    </row>
    <row r="49" ht="15.75" customHeight="1">
      <c r="A49" s="16"/>
      <c r="B49" s="16"/>
      <c r="C49" s="16"/>
      <c r="D49" s="16"/>
      <c r="E49" s="16"/>
      <c r="F49" s="16"/>
      <c r="G49" s="16"/>
      <c r="H49" s="52"/>
      <c r="I49" s="16"/>
      <c r="J49" s="16"/>
      <c r="K49" s="16"/>
      <c r="L49" s="16"/>
      <c r="M49" s="16"/>
      <c r="N49" s="16"/>
      <c r="O49" s="16"/>
      <c r="P49" s="16"/>
      <c r="Q49" s="16"/>
      <c r="R49" s="16"/>
      <c r="S49" s="16"/>
      <c r="T49" s="16"/>
      <c r="U49" s="16"/>
      <c r="V49" s="16"/>
      <c r="W49" s="16"/>
      <c r="X49" s="16"/>
      <c r="Y49" s="16"/>
      <c r="Z49" s="16"/>
    </row>
    <row r="50" ht="15.75" customHeight="1">
      <c r="A50" s="16"/>
      <c r="B50" s="16"/>
      <c r="C50" s="16"/>
      <c r="D50" s="16"/>
      <c r="E50" s="16"/>
      <c r="F50" s="16"/>
      <c r="G50" s="16"/>
      <c r="H50" s="52"/>
      <c r="I50" s="16"/>
      <c r="J50" s="16"/>
      <c r="K50" s="16"/>
      <c r="L50" s="16"/>
      <c r="M50" s="16"/>
      <c r="N50" s="16"/>
      <c r="O50" s="16"/>
      <c r="P50" s="16"/>
      <c r="Q50" s="16"/>
      <c r="R50" s="16"/>
      <c r="S50" s="16"/>
      <c r="T50" s="16"/>
      <c r="U50" s="16"/>
      <c r="V50" s="16"/>
      <c r="W50" s="16"/>
      <c r="X50" s="16"/>
      <c r="Y50" s="16"/>
      <c r="Z50" s="16"/>
    </row>
    <row r="51" ht="15.75" customHeight="1">
      <c r="A51" s="16"/>
      <c r="B51" s="16"/>
      <c r="C51" s="16"/>
      <c r="D51" s="16"/>
      <c r="E51" s="16"/>
      <c r="F51" s="16"/>
      <c r="G51" s="16"/>
      <c r="H51" s="52"/>
      <c r="I51" s="16"/>
      <c r="J51" s="16"/>
      <c r="K51" s="16"/>
      <c r="L51" s="16"/>
      <c r="M51" s="16"/>
      <c r="N51" s="16"/>
      <c r="O51" s="16"/>
      <c r="P51" s="16"/>
      <c r="Q51" s="16"/>
      <c r="R51" s="16"/>
      <c r="S51" s="16"/>
      <c r="T51" s="16"/>
      <c r="U51" s="16"/>
      <c r="V51" s="16"/>
      <c r="W51" s="16"/>
      <c r="X51" s="16"/>
      <c r="Y51" s="16"/>
      <c r="Z51" s="16"/>
    </row>
    <row r="52" ht="15.75" customHeight="1">
      <c r="A52" s="16"/>
      <c r="B52" s="16"/>
      <c r="C52" s="16"/>
      <c r="D52" s="16"/>
      <c r="E52" s="16"/>
      <c r="F52" s="16"/>
      <c r="G52" s="16"/>
      <c r="H52" s="52"/>
      <c r="I52" s="16"/>
      <c r="J52" s="16"/>
      <c r="K52" s="16"/>
      <c r="L52" s="16"/>
      <c r="M52" s="16"/>
      <c r="N52" s="16"/>
      <c r="O52" s="16"/>
      <c r="P52" s="16"/>
      <c r="Q52" s="16"/>
      <c r="R52" s="16"/>
      <c r="S52" s="16"/>
      <c r="T52" s="16"/>
      <c r="U52" s="16"/>
      <c r="V52" s="16"/>
      <c r="W52" s="16"/>
      <c r="X52" s="16"/>
      <c r="Y52" s="16"/>
      <c r="Z52" s="16"/>
    </row>
    <row r="53" ht="15.75" customHeight="1">
      <c r="A53" s="16"/>
      <c r="B53" s="16"/>
      <c r="C53" s="16"/>
      <c r="D53" s="16"/>
      <c r="E53" s="16"/>
      <c r="F53" s="16"/>
      <c r="G53" s="16"/>
      <c r="H53" s="52"/>
      <c r="I53" s="16"/>
      <c r="J53" s="16"/>
      <c r="K53" s="16"/>
      <c r="L53" s="16"/>
      <c r="M53" s="16"/>
      <c r="N53" s="16"/>
      <c r="O53" s="16"/>
      <c r="P53" s="16"/>
      <c r="Q53" s="16"/>
      <c r="R53" s="16"/>
      <c r="S53" s="16"/>
      <c r="T53" s="16"/>
      <c r="U53" s="16"/>
      <c r="V53" s="16"/>
      <c r="W53" s="16"/>
      <c r="X53" s="16"/>
      <c r="Y53" s="16"/>
      <c r="Z53" s="16"/>
    </row>
    <row r="54" ht="15.75" customHeight="1">
      <c r="A54" s="16"/>
      <c r="B54" s="16"/>
      <c r="C54" s="16"/>
      <c r="D54" s="16"/>
      <c r="E54" s="16"/>
      <c r="F54" s="16"/>
      <c r="G54" s="16"/>
      <c r="H54" s="52"/>
      <c r="I54" s="16"/>
      <c r="J54" s="16"/>
      <c r="K54" s="16"/>
      <c r="L54" s="16"/>
      <c r="M54" s="16"/>
      <c r="N54" s="16"/>
      <c r="O54" s="16"/>
      <c r="P54" s="16"/>
      <c r="Q54" s="16"/>
      <c r="R54" s="16"/>
      <c r="S54" s="16"/>
      <c r="T54" s="16"/>
      <c r="U54" s="16"/>
      <c r="V54" s="16"/>
      <c r="W54" s="16"/>
      <c r="X54" s="16"/>
      <c r="Y54" s="16"/>
      <c r="Z54" s="16"/>
    </row>
    <row r="55" ht="15.75" customHeight="1">
      <c r="A55" s="16"/>
      <c r="B55" s="16"/>
      <c r="C55" s="16"/>
      <c r="D55" s="16"/>
      <c r="E55" s="16"/>
      <c r="F55" s="16"/>
      <c r="G55" s="16"/>
      <c r="H55" s="52"/>
      <c r="I55" s="16"/>
      <c r="J55" s="16"/>
      <c r="K55" s="16"/>
      <c r="L55" s="16"/>
      <c r="M55" s="16"/>
      <c r="N55" s="16"/>
      <c r="O55" s="16"/>
      <c r="P55" s="16"/>
      <c r="Q55" s="16"/>
      <c r="R55" s="16"/>
      <c r="S55" s="16"/>
      <c r="T55" s="16"/>
      <c r="U55" s="16"/>
      <c r="V55" s="16"/>
      <c r="W55" s="16"/>
      <c r="X55" s="16"/>
      <c r="Y55" s="16"/>
      <c r="Z55" s="16"/>
    </row>
    <row r="56" ht="15.75" customHeight="1">
      <c r="A56" s="16"/>
      <c r="B56" s="16"/>
      <c r="C56" s="16"/>
      <c r="D56" s="16"/>
      <c r="E56" s="16"/>
      <c r="F56" s="16"/>
      <c r="G56" s="16"/>
      <c r="H56" s="52"/>
      <c r="I56" s="16"/>
      <c r="J56" s="16"/>
      <c r="K56" s="16"/>
      <c r="L56" s="16"/>
      <c r="M56" s="16"/>
      <c r="N56" s="16"/>
      <c r="O56" s="16"/>
      <c r="P56" s="16"/>
      <c r="Q56" s="16"/>
      <c r="R56" s="16"/>
      <c r="S56" s="16"/>
      <c r="T56" s="16"/>
      <c r="U56" s="16"/>
      <c r="V56" s="16"/>
      <c r="W56" s="16"/>
      <c r="X56" s="16"/>
      <c r="Y56" s="16"/>
      <c r="Z56" s="16"/>
    </row>
    <row r="57" ht="15.75" customHeight="1">
      <c r="A57" s="16"/>
      <c r="B57" s="16"/>
      <c r="C57" s="16"/>
      <c r="D57" s="16"/>
      <c r="E57" s="16"/>
      <c r="F57" s="16"/>
      <c r="G57" s="16"/>
      <c r="H57" s="52"/>
      <c r="I57" s="16"/>
      <c r="J57" s="16"/>
      <c r="K57" s="16"/>
      <c r="L57" s="16"/>
      <c r="M57" s="16"/>
      <c r="N57" s="16"/>
      <c r="O57" s="16"/>
      <c r="P57" s="16"/>
      <c r="Q57" s="16"/>
      <c r="R57" s="16"/>
      <c r="S57" s="16"/>
      <c r="T57" s="16"/>
      <c r="U57" s="16"/>
      <c r="V57" s="16"/>
      <c r="W57" s="16"/>
      <c r="X57" s="16"/>
      <c r="Y57" s="16"/>
      <c r="Z57" s="16"/>
    </row>
    <row r="58" ht="15.75" customHeight="1">
      <c r="A58" s="16"/>
      <c r="B58" s="16"/>
      <c r="C58" s="16"/>
      <c r="D58" s="16"/>
      <c r="E58" s="16"/>
      <c r="F58" s="16"/>
      <c r="G58" s="16"/>
      <c r="H58" s="52"/>
      <c r="I58" s="16"/>
      <c r="J58" s="16"/>
      <c r="K58" s="16"/>
      <c r="L58" s="16"/>
      <c r="M58" s="16"/>
      <c r="N58" s="16"/>
      <c r="O58" s="16"/>
      <c r="P58" s="16"/>
      <c r="Q58" s="16"/>
      <c r="R58" s="16"/>
      <c r="S58" s="16"/>
      <c r="T58" s="16"/>
      <c r="U58" s="16"/>
      <c r="V58" s="16"/>
      <c r="W58" s="16"/>
      <c r="X58" s="16"/>
      <c r="Y58" s="16"/>
      <c r="Z58" s="16"/>
    </row>
    <row r="59" ht="15.75" customHeight="1">
      <c r="A59" s="16"/>
      <c r="B59" s="16"/>
      <c r="C59" s="16"/>
      <c r="D59" s="16"/>
      <c r="E59" s="16"/>
      <c r="F59" s="16"/>
      <c r="G59" s="16"/>
      <c r="H59" s="52"/>
      <c r="I59" s="16"/>
      <c r="J59" s="16"/>
      <c r="K59" s="16"/>
      <c r="L59" s="16"/>
      <c r="M59" s="16"/>
      <c r="N59" s="16"/>
      <c r="O59" s="16"/>
      <c r="P59" s="16"/>
      <c r="Q59" s="16"/>
      <c r="R59" s="16"/>
      <c r="S59" s="16"/>
      <c r="T59" s="16"/>
      <c r="U59" s="16"/>
      <c r="V59" s="16"/>
      <c r="W59" s="16"/>
      <c r="X59" s="16"/>
      <c r="Y59" s="16"/>
      <c r="Z59" s="16"/>
    </row>
    <row r="60" ht="15.75" customHeight="1">
      <c r="A60" s="16"/>
      <c r="B60" s="16"/>
      <c r="C60" s="16"/>
      <c r="D60" s="16"/>
      <c r="E60" s="16"/>
      <c r="F60" s="16"/>
      <c r="G60" s="16"/>
      <c r="H60" s="52"/>
      <c r="I60" s="16"/>
      <c r="J60" s="16"/>
      <c r="K60" s="16"/>
      <c r="L60" s="16"/>
      <c r="M60" s="16"/>
      <c r="N60" s="16"/>
      <c r="O60" s="16"/>
      <c r="P60" s="16"/>
      <c r="Q60" s="16"/>
      <c r="R60" s="16"/>
      <c r="S60" s="16"/>
      <c r="T60" s="16"/>
      <c r="U60" s="16"/>
      <c r="V60" s="16"/>
      <c r="W60" s="16"/>
      <c r="X60" s="16"/>
      <c r="Y60" s="16"/>
      <c r="Z60" s="16"/>
    </row>
    <row r="61" ht="15.75" customHeight="1">
      <c r="A61" s="16"/>
      <c r="B61" s="16"/>
      <c r="C61" s="16"/>
      <c r="D61" s="16"/>
      <c r="E61" s="16"/>
      <c r="F61" s="16"/>
      <c r="G61" s="16"/>
      <c r="H61" s="52"/>
      <c r="I61" s="16"/>
      <c r="J61" s="16"/>
      <c r="K61" s="16"/>
      <c r="L61" s="16"/>
      <c r="M61" s="16"/>
      <c r="N61" s="16"/>
      <c r="O61" s="16"/>
      <c r="P61" s="16"/>
      <c r="Q61" s="16"/>
      <c r="R61" s="16"/>
      <c r="S61" s="16"/>
      <c r="T61" s="16"/>
      <c r="U61" s="16"/>
      <c r="V61" s="16"/>
      <c r="W61" s="16"/>
      <c r="X61" s="16"/>
      <c r="Y61" s="16"/>
      <c r="Z61" s="16"/>
    </row>
    <row r="62" ht="15.75" customHeight="1">
      <c r="A62" s="16"/>
      <c r="B62" s="16"/>
      <c r="C62" s="16"/>
      <c r="D62" s="16"/>
      <c r="E62" s="16"/>
      <c r="F62" s="16"/>
      <c r="G62" s="16"/>
      <c r="H62" s="52"/>
      <c r="I62" s="16"/>
      <c r="J62" s="16"/>
      <c r="K62" s="16"/>
      <c r="L62" s="16"/>
      <c r="M62" s="16"/>
      <c r="N62" s="16"/>
      <c r="O62" s="16"/>
      <c r="P62" s="16"/>
      <c r="Q62" s="16"/>
      <c r="R62" s="16"/>
      <c r="S62" s="16"/>
      <c r="T62" s="16"/>
      <c r="U62" s="16"/>
      <c r="V62" s="16"/>
      <c r="W62" s="16"/>
      <c r="X62" s="16"/>
      <c r="Y62" s="16"/>
      <c r="Z62" s="16"/>
    </row>
    <row r="63" ht="15.75" customHeight="1">
      <c r="A63" s="16"/>
      <c r="B63" s="16"/>
      <c r="C63" s="16"/>
      <c r="D63" s="16"/>
      <c r="E63" s="16"/>
      <c r="F63" s="16"/>
      <c r="G63" s="16"/>
      <c r="H63" s="52"/>
      <c r="I63" s="16"/>
      <c r="J63" s="16"/>
      <c r="K63" s="16"/>
      <c r="L63" s="16"/>
      <c r="M63" s="16"/>
      <c r="N63" s="16"/>
      <c r="O63" s="16"/>
      <c r="P63" s="16"/>
      <c r="Q63" s="16"/>
      <c r="R63" s="16"/>
      <c r="S63" s="16"/>
      <c r="T63" s="16"/>
      <c r="U63" s="16"/>
      <c r="V63" s="16"/>
      <c r="W63" s="16"/>
      <c r="X63" s="16"/>
      <c r="Y63" s="16"/>
      <c r="Z63" s="16"/>
    </row>
    <row r="64" ht="15.75" customHeight="1">
      <c r="A64" s="16"/>
      <c r="B64" s="16"/>
      <c r="C64" s="16"/>
      <c r="D64" s="16"/>
      <c r="E64" s="16"/>
      <c r="F64" s="16"/>
      <c r="G64" s="16"/>
      <c r="H64" s="52"/>
      <c r="I64" s="16"/>
      <c r="J64" s="16"/>
      <c r="K64" s="16"/>
      <c r="L64" s="16"/>
      <c r="M64" s="16"/>
      <c r="N64" s="16"/>
      <c r="O64" s="16"/>
      <c r="P64" s="16"/>
      <c r="Q64" s="16"/>
      <c r="R64" s="16"/>
      <c r="S64" s="16"/>
      <c r="T64" s="16"/>
      <c r="U64" s="16"/>
      <c r="V64" s="16"/>
      <c r="W64" s="16"/>
      <c r="X64" s="16"/>
      <c r="Y64" s="16"/>
      <c r="Z64" s="16"/>
    </row>
    <row r="65" ht="15.75" customHeight="1">
      <c r="A65" s="16"/>
      <c r="B65" s="16"/>
      <c r="C65" s="16"/>
      <c r="D65" s="16"/>
      <c r="E65" s="16"/>
      <c r="F65" s="16"/>
      <c r="G65" s="16"/>
      <c r="H65" s="52"/>
      <c r="I65" s="16"/>
      <c r="J65" s="16"/>
      <c r="K65" s="16"/>
      <c r="L65" s="16"/>
      <c r="M65" s="16"/>
      <c r="N65" s="16"/>
      <c r="O65" s="16"/>
      <c r="P65" s="16"/>
      <c r="Q65" s="16"/>
      <c r="R65" s="16"/>
      <c r="S65" s="16"/>
      <c r="T65" s="16"/>
      <c r="U65" s="16"/>
      <c r="V65" s="16"/>
      <c r="W65" s="16"/>
      <c r="X65" s="16"/>
      <c r="Y65" s="16"/>
      <c r="Z65" s="16"/>
    </row>
    <row r="66" ht="15.75" customHeight="1">
      <c r="A66" s="16"/>
      <c r="B66" s="16"/>
      <c r="C66" s="16"/>
      <c r="D66" s="16"/>
      <c r="E66" s="16"/>
      <c r="F66" s="16"/>
      <c r="G66" s="16"/>
      <c r="H66" s="52"/>
      <c r="I66" s="16"/>
      <c r="J66" s="16"/>
      <c r="K66" s="16"/>
      <c r="L66" s="16"/>
      <c r="M66" s="16"/>
      <c r="N66" s="16"/>
      <c r="O66" s="16"/>
      <c r="P66" s="16"/>
      <c r="Q66" s="16"/>
      <c r="R66" s="16"/>
      <c r="S66" s="16"/>
      <c r="T66" s="16"/>
      <c r="U66" s="16"/>
      <c r="V66" s="16"/>
      <c r="W66" s="16"/>
      <c r="X66" s="16"/>
      <c r="Y66" s="16"/>
      <c r="Z66" s="16"/>
    </row>
    <row r="67" ht="15.75" customHeight="1">
      <c r="A67" s="16"/>
      <c r="B67" s="16"/>
      <c r="C67" s="16"/>
      <c r="D67" s="16"/>
      <c r="E67" s="16"/>
      <c r="F67" s="16"/>
      <c r="G67" s="16"/>
      <c r="H67" s="52"/>
      <c r="I67" s="16"/>
      <c r="J67" s="16"/>
      <c r="K67" s="16"/>
      <c r="L67" s="16"/>
      <c r="M67" s="16"/>
      <c r="N67" s="16"/>
      <c r="O67" s="16"/>
      <c r="P67" s="16"/>
      <c r="Q67" s="16"/>
      <c r="R67" s="16"/>
      <c r="S67" s="16"/>
      <c r="T67" s="16"/>
      <c r="U67" s="16"/>
      <c r="V67" s="16"/>
      <c r="W67" s="16"/>
      <c r="X67" s="16"/>
      <c r="Y67" s="16"/>
      <c r="Z67" s="16"/>
    </row>
    <row r="68" ht="15.75" customHeight="1">
      <c r="A68" s="16"/>
      <c r="B68" s="16"/>
      <c r="C68" s="16"/>
      <c r="D68" s="16"/>
      <c r="E68" s="16"/>
      <c r="F68" s="16"/>
      <c r="G68" s="16"/>
      <c r="H68" s="52"/>
      <c r="I68" s="16"/>
      <c r="J68" s="16"/>
      <c r="K68" s="16"/>
      <c r="L68" s="16"/>
      <c r="M68" s="16"/>
      <c r="N68" s="16"/>
      <c r="O68" s="16"/>
      <c r="P68" s="16"/>
      <c r="Q68" s="16"/>
      <c r="R68" s="16"/>
      <c r="S68" s="16"/>
      <c r="T68" s="16"/>
      <c r="U68" s="16"/>
      <c r="V68" s="16"/>
      <c r="W68" s="16"/>
      <c r="X68" s="16"/>
      <c r="Y68" s="16"/>
      <c r="Z68" s="16"/>
    </row>
    <row r="69" ht="15.75" customHeight="1">
      <c r="A69" s="16"/>
      <c r="B69" s="16"/>
      <c r="C69" s="16"/>
      <c r="D69" s="16"/>
      <c r="E69" s="16"/>
      <c r="F69" s="16"/>
      <c r="G69" s="16"/>
      <c r="H69" s="52"/>
      <c r="I69" s="16"/>
      <c r="J69" s="16"/>
      <c r="K69" s="16"/>
      <c r="L69" s="16"/>
      <c r="M69" s="16"/>
      <c r="N69" s="16"/>
      <c r="O69" s="16"/>
      <c r="P69" s="16"/>
      <c r="Q69" s="16"/>
      <c r="R69" s="16"/>
      <c r="S69" s="16"/>
      <c r="T69" s="16"/>
      <c r="U69" s="16"/>
      <c r="V69" s="16"/>
      <c r="W69" s="16"/>
      <c r="X69" s="16"/>
      <c r="Y69" s="16"/>
      <c r="Z69" s="16"/>
    </row>
    <row r="70" ht="15.75" customHeight="1">
      <c r="A70" s="16"/>
      <c r="B70" s="16"/>
      <c r="C70" s="16"/>
      <c r="D70" s="16"/>
      <c r="E70" s="16"/>
      <c r="F70" s="16"/>
      <c r="G70" s="16"/>
      <c r="H70" s="52"/>
      <c r="I70" s="16"/>
      <c r="J70" s="16"/>
      <c r="K70" s="16"/>
      <c r="L70" s="16"/>
      <c r="M70" s="16"/>
      <c r="N70" s="16"/>
      <c r="O70" s="16"/>
      <c r="P70" s="16"/>
      <c r="Q70" s="16"/>
      <c r="R70" s="16"/>
      <c r="S70" s="16"/>
      <c r="T70" s="16"/>
      <c r="U70" s="16"/>
      <c r="V70" s="16"/>
      <c r="W70" s="16"/>
      <c r="X70" s="16"/>
      <c r="Y70" s="16"/>
      <c r="Z70" s="16"/>
    </row>
    <row r="71" ht="15.75" customHeight="1">
      <c r="A71" s="16"/>
      <c r="B71" s="16"/>
      <c r="C71" s="16"/>
      <c r="D71" s="16"/>
      <c r="E71" s="16"/>
      <c r="F71" s="16"/>
      <c r="G71" s="16"/>
      <c r="H71" s="52"/>
      <c r="I71" s="16"/>
      <c r="J71" s="16"/>
      <c r="K71" s="16"/>
      <c r="L71" s="16"/>
      <c r="M71" s="16"/>
      <c r="N71" s="16"/>
      <c r="O71" s="16"/>
      <c r="P71" s="16"/>
      <c r="Q71" s="16"/>
      <c r="R71" s="16"/>
      <c r="S71" s="16"/>
      <c r="T71" s="16"/>
      <c r="U71" s="16"/>
      <c r="V71" s="16"/>
      <c r="W71" s="16"/>
      <c r="X71" s="16"/>
      <c r="Y71" s="16"/>
      <c r="Z71" s="16"/>
    </row>
    <row r="72" ht="15.75" customHeight="1">
      <c r="A72" s="16"/>
      <c r="B72" s="16"/>
      <c r="C72" s="16"/>
      <c r="D72" s="16"/>
      <c r="E72" s="16"/>
      <c r="F72" s="16"/>
      <c r="G72" s="16"/>
      <c r="H72" s="52"/>
      <c r="I72" s="16"/>
      <c r="J72" s="16"/>
      <c r="K72" s="16"/>
      <c r="L72" s="16"/>
      <c r="M72" s="16"/>
      <c r="N72" s="16"/>
      <c r="O72" s="16"/>
      <c r="P72" s="16"/>
      <c r="Q72" s="16"/>
      <c r="R72" s="16"/>
      <c r="S72" s="16"/>
      <c r="T72" s="16"/>
      <c r="U72" s="16"/>
      <c r="V72" s="16"/>
      <c r="W72" s="16"/>
      <c r="X72" s="16"/>
      <c r="Y72" s="16"/>
      <c r="Z72" s="16"/>
    </row>
    <row r="73" ht="15.75" customHeight="1">
      <c r="A73" s="16"/>
      <c r="B73" s="16"/>
      <c r="C73" s="16"/>
      <c r="D73" s="16"/>
      <c r="E73" s="16"/>
      <c r="F73" s="16"/>
      <c r="G73" s="16"/>
      <c r="H73" s="52"/>
      <c r="I73" s="16"/>
      <c r="J73" s="16"/>
      <c r="K73" s="16"/>
      <c r="L73" s="16"/>
      <c r="M73" s="16"/>
      <c r="N73" s="16"/>
      <c r="O73" s="16"/>
      <c r="P73" s="16"/>
      <c r="Q73" s="16"/>
      <c r="R73" s="16"/>
      <c r="S73" s="16"/>
      <c r="T73" s="16"/>
      <c r="U73" s="16"/>
      <c r="V73" s="16"/>
      <c r="W73" s="16"/>
      <c r="X73" s="16"/>
      <c r="Y73" s="16"/>
      <c r="Z73" s="16"/>
    </row>
    <row r="74" ht="15.75" customHeight="1">
      <c r="A74" s="16"/>
      <c r="B74" s="16"/>
      <c r="C74" s="16"/>
      <c r="D74" s="16"/>
      <c r="E74" s="16"/>
      <c r="F74" s="16"/>
      <c r="G74" s="16"/>
      <c r="H74" s="52"/>
      <c r="I74" s="16"/>
      <c r="J74" s="16"/>
      <c r="K74" s="16"/>
      <c r="L74" s="16"/>
      <c r="M74" s="16"/>
      <c r="N74" s="16"/>
      <c r="O74" s="16"/>
      <c r="P74" s="16"/>
      <c r="Q74" s="16"/>
      <c r="R74" s="16"/>
      <c r="S74" s="16"/>
      <c r="T74" s="16"/>
      <c r="U74" s="16"/>
      <c r="V74" s="16"/>
      <c r="W74" s="16"/>
      <c r="X74" s="16"/>
      <c r="Y74" s="16"/>
      <c r="Z74" s="16"/>
    </row>
    <row r="75" ht="15.75" customHeight="1">
      <c r="A75" s="16"/>
      <c r="B75" s="16"/>
      <c r="C75" s="16"/>
      <c r="D75" s="16"/>
      <c r="E75" s="16"/>
      <c r="F75" s="16"/>
      <c r="G75" s="16"/>
      <c r="H75" s="52"/>
      <c r="I75" s="16"/>
      <c r="J75" s="16"/>
      <c r="K75" s="16"/>
      <c r="L75" s="16"/>
      <c r="M75" s="16"/>
      <c r="N75" s="16"/>
      <c r="O75" s="16"/>
      <c r="P75" s="16"/>
      <c r="Q75" s="16"/>
      <c r="R75" s="16"/>
      <c r="S75" s="16"/>
      <c r="T75" s="16"/>
      <c r="U75" s="16"/>
      <c r="V75" s="16"/>
      <c r="W75" s="16"/>
      <c r="X75" s="16"/>
      <c r="Y75" s="16"/>
      <c r="Z75" s="16"/>
    </row>
    <row r="76" ht="15.75" customHeight="1">
      <c r="A76" s="16"/>
      <c r="B76" s="16"/>
      <c r="C76" s="16"/>
      <c r="D76" s="16"/>
      <c r="E76" s="16"/>
      <c r="F76" s="16"/>
      <c r="G76" s="16"/>
      <c r="H76" s="52"/>
      <c r="I76" s="16"/>
      <c r="J76" s="16"/>
      <c r="K76" s="16"/>
      <c r="L76" s="16"/>
      <c r="M76" s="16"/>
      <c r="N76" s="16"/>
      <c r="O76" s="16"/>
      <c r="P76" s="16"/>
      <c r="Q76" s="16"/>
      <c r="R76" s="16"/>
      <c r="S76" s="16"/>
      <c r="T76" s="16"/>
      <c r="U76" s="16"/>
      <c r="V76" s="16"/>
      <c r="W76" s="16"/>
      <c r="X76" s="16"/>
      <c r="Y76" s="16"/>
      <c r="Z76" s="16"/>
    </row>
    <row r="77" ht="15.75" customHeight="1">
      <c r="A77" s="16"/>
      <c r="B77" s="16"/>
      <c r="C77" s="16"/>
      <c r="D77" s="16"/>
      <c r="E77" s="16"/>
      <c r="F77" s="16"/>
      <c r="G77" s="16"/>
      <c r="H77" s="52"/>
      <c r="I77" s="16"/>
      <c r="J77" s="16"/>
      <c r="K77" s="16"/>
      <c r="L77" s="16"/>
      <c r="M77" s="16"/>
      <c r="N77" s="16"/>
      <c r="O77" s="16"/>
      <c r="P77" s="16"/>
      <c r="Q77" s="16"/>
      <c r="R77" s="16"/>
      <c r="S77" s="16"/>
      <c r="T77" s="16"/>
      <c r="U77" s="16"/>
      <c r="V77" s="16"/>
      <c r="W77" s="16"/>
      <c r="X77" s="16"/>
      <c r="Y77" s="16"/>
      <c r="Z77" s="16"/>
    </row>
    <row r="78" ht="15.75" customHeight="1">
      <c r="A78" s="16"/>
      <c r="B78" s="16"/>
      <c r="C78" s="16"/>
      <c r="D78" s="16"/>
      <c r="E78" s="16"/>
      <c r="F78" s="16"/>
      <c r="G78" s="16"/>
      <c r="H78" s="52"/>
      <c r="I78" s="16"/>
      <c r="J78" s="16"/>
      <c r="K78" s="16"/>
      <c r="L78" s="16"/>
      <c r="M78" s="16"/>
      <c r="N78" s="16"/>
      <c r="O78" s="16"/>
      <c r="P78" s="16"/>
      <c r="Q78" s="16"/>
      <c r="R78" s="16"/>
      <c r="S78" s="16"/>
      <c r="T78" s="16"/>
      <c r="U78" s="16"/>
      <c r="V78" s="16"/>
      <c r="W78" s="16"/>
      <c r="X78" s="16"/>
      <c r="Y78" s="16"/>
      <c r="Z78" s="16"/>
    </row>
    <row r="79" ht="15.75" customHeight="1">
      <c r="A79" s="16"/>
      <c r="B79" s="16"/>
      <c r="C79" s="16"/>
      <c r="D79" s="16"/>
      <c r="E79" s="16"/>
      <c r="F79" s="16"/>
      <c r="G79" s="16"/>
      <c r="H79" s="52"/>
      <c r="I79" s="16"/>
      <c r="J79" s="16"/>
      <c r="K79" s="16"/>
      <c r="L79" s="16"/>
      <c r="M79" s="16"/>
      <c r="N79" s="16"/>
      <c r="O79" s="16"/>
      <c r="P79" s="16"/>
      <c r="Q79" s="16"/>
      <c r="R79" s="16"/>
      <c r="S79" s="16"/>
      <c r="T79" s="16"/>
      <c r="U79" s="16"/>
      <c r="V79" s="16"/>
      <c r="W79" s="16"/>
      <c r="X79" s="16"/>
      <c r="Y79" s="16"/>
      <c r="Z79" s="16"/>
    </row>
    <row r="80" ht="15.75" customHeight="1">
      <c r="A80" s="16"/>
      <c r="B80" s="16"/>
      <c r="C80" s="16"/>
      <c r="D80" s="16"/>
      <c r="E80" s="16"/>
      <c r="F80" s="16"/>
      <c r="G80" s="16"/>
      <c r="H80" s="52"/>
      <c r="I80" s="16"/>
      <c r="J80" s="16"/>
      <c r="K80" s="16"/>
      <c r="L80" s="16"/>
      <c r="M80" s="16"/>
      <c r="N80" s="16"/>
      <c r="O80" s="16"/>
      <c r="P80" s="16"/>
      <c r="Q80" s="16"/>
      <c r="R80" s="16"/>
      <c r="S80" s="16"/>
      <c r="T80" s="16"/>
      <c r="U80" s="16"/>
      <c r="V80" s="16"/>
      <c r="W80" s="16"/>
      <c r="X80" s="16"/>
      <c r="Y80" s="16"/>
      <c r="Z80" s="16"/>
    </row>
    <row r="81" ht="15.75" customHeight="1">
      <c r="A81" s="16"/>
      <c r="B81" s="16"/>
      <c r="C81" s="16"/>
      <c r="D81" s="16"/>
      <c r="E81" s="16"/>
      <c r="F81" s="16"/>
      <c r="G81" s="16"/>
      <c r="H81" s="52"/>
      <c r="I81" s="16"/>
      <c r="J81" s="16"/>
      <c r="K81" s="16"/>
      <c r="L81" s="16"/>
      <c r="M81" s="16"/>
      <c r="N81" s="16"/>
      <c r="O81" s="16"/>
      <c r="P81" s="16"/>
      <c r="Q81" s="16"/>
      <c r="R81" s="16"/>
      <c r="S81" s="16"/>
      <c r="T81" s="16"/>
      <c r="U81" s="16"/>
      <c r="V81" s="16"/>
      <c r="W81" s="16"/>
      <c r="X81" s="16"/>
      <c r="Y81" s="16"/>
      <c r="Z81" s="16"/>
    </row>
    <row r="82" ht="15.75" customHeight="1">
      <c r="A82" s="16"/>
      <c r="B82" s="16"/>
      <c r="C82" s="16"/>
      <c r="D82" s="16"/>
      <c r="E82" s="16"/>
      <c r="F82" s="16"/>
      <c r="G82" s="16"/>
      <c r="H82" s="52"/>
      <c r="I82" s="16"/>
      <c r="J82" s="16"/>
      <c r="K82" s="16"/>
      <c r="L82" s="16"/>
      <c r="M82" s="16"/>
      <c r="N82" s="16"/>
      <c r="O82" s="16"/>
      <c r="P82" s="16"/>
      <c r="Q82" s="16"/>
      <c r="R82" s="16"/>
      <c r="S82" s="16"/>
      <c r="T82" s="16"/>
      <c r="U82" s="16"/>
      <c r="V82" s="16"/>
      <c r="W82" s="16"/>
      <c r="X82" s="16"/>
      <c r="Y82" s="16"/>
      <c r="Z82" s="16"/>
    </row>
    <row r="83" ht="15.75" customHeight="1">
      <c r="A83" s="16"/>
      <c r="B83" s="16"/>
      <c r="C83" s="16"/>
      <c r="D83" s="16"/>
      <c r="E83" s="16"/>
      <c r="F83" s="16"/>
      <c r="G83" s="16"/>
      <c r="H83" s="52"/>
      <c r="I83" s="16"/>
      <c r="J83" s="16"/>
      <c r="K83" s="16"/>
      <c r="L83" s="16"/>
      <c r="M83" s="16"/>
      <c r="N83" s="16"/>
      <c r="O83" s="16"/>
      <c r="P83" s="16"/>
      <c r="Q83" s="16"/>
      <c r="R83" s="16"/>
      <c r="S83" s="16"/>
      <c r="T83" s="16"/>
      <c r="U83" s="16"/>
      <c r="V83" s="16"/>
      <c r="W83" s="16"/>
      <c r="X83" s="16"/>
      <c r="Y83" s="16"/>
      <c r="Z83" s="16"/>
    </row>
    <row r="84" ht="15.75" customHeight="1">
      <c r="A84" s="16"/>
      <c r="B84" s="16"/>
      <c r="C84" s="16"/>
      <c r="D84" s="16"/>
      <c r="E84" s="16"/>
      <c r="F84" s="16"/>
      <c r="G84" s="16"/>
      <c r="H84" s="52"/>
      <c r="I84" s="16"/>
      <c r="J84" s="16"/>
      <c r="K84" s="16"/>
      <c r="L84" s="16"/>
      <c r="M84" s="16"/>
      <c r="N84" s="16"/>
      <c r="O84" s="16"/>
      <c r="P84" s="16"/>
      <c r="Q84" s="16"/>
      <c r="R84" s="16"/>
      <c r="S84" s="16"/>
      <c r="T84" s="16"/>
      <c r="U84" s="16"/>
      <c r="V84" s="16"/>
      <c r="W84" s="16"/>
      <c r="X84" s="16"/>
      <c r="Y84" s="16"/>
      <c r="Z84" s="16"/>
    </row>
    <row r="85" ht="15.75" customHeight="1">
      <c r="A85" s="16"/>
      <c r="B85" s="16"/>
      <c r="C85" s="16"/>
      <c r="D85" s="16"/>
      <c r="E85" s="16"/>
      <c r="F85" s="16"/>
      <c r="G85" s="16"/>
      <c r="H85" s="52"/>
      <c r="I85" s="16"/>
      <c r="J85" s="16"/>
      <c r="K85" s="16"/>
      <c r="L85" s="16"/>
      <c r="M85" s="16"/>
      <c r="N85" s="16"/>
      <c r="O85" s="16"/>
      <c r="P85" s="16"/>
      <c r="Q85" s="16"/>
      <c r="R85" s="16"/>
      <c r="S85" s="16"/>
      <c r="T85" s="16"/>
      <c r="U85" s="16"/>
      <c r="V85" s="16"/>
      <c r="W85" s="16"/>
      <c r="X85" s="16"/>
      <c r="Y85" s="16"/>
      <c r="Z85" s="16"/>
    </row>
    <row r="86" ht="15.75" customHeight="1">
      <c r="A86" s="16"/>
      <c r="B86" s="16"/>
      <c r="C86" s="16"/>
      <c r="D86" s="16"/>
      <c r="E86" s="16"/>
      <c r="F86" s="16"/>
      <c r="G86" s="16"/>
      <c r="H86" s="52"/>
      <c r="I86" s="16"/>
      <c r="J86" s="16"/>
      <c r="K86" s="16"/>
      <c r="L86" s="16"/>
      <c r="M86" s="16"/>
      <c r="N86" s="16"/>
      <c r="O86" s="16"/>
      <c r="P86" s="16"/>
      <c r="Q86" s="16"/>
      <c r="R86" s="16"/>
      <c r="S86" s="16"/>
      <c r="T86" s="16"/>
      <c r="U86" s="16"/>
      <c r="V86" s="16"/>
      <c r="W86" s="16"/>
      <c r="X86" s="16"/>
      <c r="Y86" s="16"/>
      <c r="Z86" s="16"/>
    </row>
    <row r="87" ht="15.75" customHeight="1">
      <c r="A87" s="16"/>
      <c r="B87" s="16"/>
      <c r="C87" s="16"/>
      <c r="D87" s="16"/>
      <c r="E87" s="16"/>
      <c r="F87" s="16"/>
      <c r="G87" s="16"/>
      <c r="H87" s="52"/>
      <c r="I87" s="16"/>
      <c r="J87" s="16"/>
      <c r="K87" s="16"/>
      <c r="L87" s="16"/>
      <c r="M87" s="16"/>
      <c r="N87" s="16"/>
      <c r="O87" s="16"/>
      <c r="P87" s="16"/>
      <c r="Q87" s="16"/>
      <c r="R87" s="16"/>
      <c r="S87" s="16"/>
      <c r="T87" s="16"/>
      <c r="U87" s="16"/>
      <c r="V87" s="16"/>
      <c r="W87" s="16"/>
      <c r="X87" s="16"/>
      <c r="Y87" s="16"/>
      <c r="Z87" s="16"/>
    </row>
    <row r="88" ht="15.75" customHeight="1">
      <c r="A88" s="16"/>
      <c r="B88" s="16"/>
      <c r="C88" s="16"/>
      <c r="D88" s="16"/>
      <c r="E88" s="16"/>
      <c r="F88" s="16"/>
      <c r="G88" s="16"/>
      <c r="H88" s="52"/>
      <c r="I88" s="16"/>
      <c r="J88" s="16"/>
      <c r="K88" s="16"/>
      <c r="L88" s="16"/>
      <c r="M88" s="16"/>
      <c r="N88" s="16"/>
      <c r="O88" s="16"/>
      <c r="P88" s="16"/>
      <c r="Q88" s="16"/>
      <c r="R88" s="16"/>
      <c r="S88" s="16"/>
      <c r="T88" s="16"/>
      <c r="U88" s="16"/>
      <c r="V88" s="16"/>
      <c r="W88" s="16"/>
      <c r="X88" s="16"/>
      <c r="Y88" s="16"/>
      <c r="Z88" s="16"/>
    </row>
    <row r="89" ht="15.75" customHeight="1">
      <c r="A89" s="16"/>
      <c r="B89" s="16"/>
      <c r="C89" s="16"/>
      <c r="D89" s="16"/>
      <c r="E89" s="16"/>
      <c r="F89" s="16"/>
      <c r="G89" s="16"/>
      <c r="H89" s="52"/>
      <c r="I89" s="16"/>
      <c r="J89" s="16"/>
      <c r="K89" s="16"/>
      <c r="L89" s="16"/>
      <c r="M89" s="16"/>
      <c r="N89" s="16"/>
      <c r="O89" s="16"/>
      <c r="P89" s="16"/>
      <c r="Q89" s="16"/>
      <c r="R89" s="16"/>
      <c r="S89" s="16"/>
      <c r="T89" s="16"/>
      <c r="U89" s="16"/>
      <c r="V89" s="16"/>
      <c r="W89" s="16"/>
      <c r="X89" s="16"/>
      <c r="Y89" s="16"/>
      <c r="Z89" s="16"/>
    </row>
    <row r="90" ht="15.75" customHeight="1">
      <c r="A90" s="16"/>
      <c r="B90" s="16"/>
      <c r="C90" s="16"/>
      <c r="D90" s="16"/>
      <c r="E90" s="16"/>
      <c r="F90" s="16"/>
      <c r="G90" s="16"/>
      <c r="H90" s="52"/>
      <c r="I90" s="16"/>
      <c r="J90" s="16"/>
      <c r="K90" s="16"/>
      <c r="L90" s="16"/>
      <c r="M90" s="16"/>
      <c r="N90" s="16"/>
      <c r="O90" s="16"/>
      <c r="P90" s="16"/>
      <c r="Q90" s="16"/>
      <c r="R90" s="16"/>
      <c r="S90" s="16"/>
      <c r="T90" s="16"/>
      <c r="U90" s="16"/>
      <c r="V90" s="16"/>
      <c r="W90" s="16"/>
      <c r="X90" s="16"/>
      <c r="Y90" s="16"/>
      <c r="Z90" s="16"/>
    </row>
    <row r="91" ht="15.75" customHeight="1">
      <c r="A91" s="16"/>
      <c r="B91" s="16"/>
      <c r="C91" s="16"/>
      <c r="D91" s="16"/>
      <c r="E91" s="16"/>
      <c r="F91" s="16"/>
      <c r="G91" s="16"/>
      <c r="H91" s="52"/>
      <c r="I91" s="16"/>
      <c r="J91" s="16"/>
      <c r="K91" s="16"/>
      <c r="L91" s="16"/>
      <c r="M91" s="16"/>
      <c r="N91" s="16"/>
      <c r="O91" s="16"/>
      <c r="P91" s="16"/>
      <c r="Q91" s="16"/>
      <c r="R91" s="16"/>
      <c r="S91" s="16"/>
      <c r="T91" s="16"/>
      <c r="U91" s="16"/>
      <c r="V91" s="16"/>
      <c r="W91" s="16"/>
      <c r="X91" s="16"/>
      <c r="Y91" s="16"/>
      <c r="Z91" s="16"/>
    </row>
    <row r="92" ht="15.75" customHeight="1">
      <c r="A92" s="16"/>
      <c r="B92" s="16"/>
      <c r="C92" s="16"/>
      <c r="D92" s="16"/>
      <c r="E92" s="16"/>
      <c r="F92" s="16"/>
      <c r="G92" s="16"/>
      <c r="H92" s="52"/>
      <c r="I92" s="16"/>
      <c r="J92" s="16"/>
      <c r="K92" s="16"/>
      <c r="L92" s="16"/>
      <c r="M92" s="16"/>
      <c r="N92" s="16"/>
      <c r="O92" s="16"/>
      <c r="P92" s="16"/>
      <c r="Q92" s="16"/>
      <c r="R92" s="16"/>
      <c r="S92" s="16"/>
      <c r="T92" s="16"/>
      <c r="U92" s="16"/>
      <c r="V92" s="16"/>
      <c r="W92" s="16"/>
      <c r="X92" s="16"/>
      <c r="Y92" s="16"/>
      <c r="Z92" s="16"/>
    </row>
    <row r="93" ht="15.75" customHeight="1">
      <c r="A93" s="16"/>
      <c r="B93" s="16"/>
      <c r="C93" s="16"/>
      <c r="D93" s="16"/>
      <c r="E93" s="16"/>
      <c r="F93" s="16"/>
      <c r="G93" s="16"/>
      <c r="H93" s="52"/>
      <c r="I93" s="16"/>
      <c r="J93" s="16"/>
      <c r="K93" s="16"/>
      <c r="L93" s="16"/>
      <c r="M93" s="16"/>
      <c r="N93" s="16"/>
      <c r="O93" s="16"/>
      <c r="P93" s="16"/>
      <c r="Q93" s="16"/>
      <c r="R93" s="16"/>
      <c r="S93" s="16"/>
      <c r="T93" s="16"/>
      <c r="U93" s="16"/>
      <c r="V93" s="16"/>
      <c r="W93" s="16"/>
      <c r="X93" s="16"/>
      <c r="Y93" s="16"/>
      <c r="Z93" s="16"/>
    </row>
    <row r="94" ht="15.75" customHeight="1">
      <c r="A94" s="16"/>
      <c r="B94" s="16"/>
      <c r="C94" s="16"/>
      <c r="D94" s="16"/>
      <c r="E94" s="16"/>
      <c r="F94" s="16"/>
      <c r="G94" s="16"/>
      <c r="H94" s="52"/>
      <c r="I94" s="16"/>
      <c r="J94" s="16"/>
      <c r="K94" s="16"/>
      <c r="L94" s="16"/>
      <c r="M94" s="16"/>
      <c r="N94" s="16"/>
      <c r="O94" s="16"/>
      <c r="P94" s="16"/>
      <c r="Q94" s="16"/>
      <c r="R94" s="16"/>
      <c r="S94" s="16"/>
      <c r="T94" s="16"/>
      <c r="U94" s="16"/>
      <c r="V94" s="16"/>
      <c r="W94" s="16"/>
      <c r="X94" s="16"/>
      <c r="Y94" s="16"/>
      <c r="Z94" s="16"/>
    </row>
    <row r="95" ht="15.75" customHeight="1">
      <c r="A95" s="16"/>
      <c r="B95" s="16"/>
      <c r="C95" s="16"/>
      <c r="D95" s="16"/>
      <c r="E95" s="16"/>
      <c r="F95" s="16"/>
      <c r="G95" s="16"/>
      <c r="H95" s="52"/>
      <c r="I95" s="16"/>
      <c r="J95" s="16"/>
      <c r="K95" s="16"/>
      <c r="L95" s="16"/>
      <c r="M95" s="16"/>
      <c r="N95" s="16"/>
      <c r="O95" s="16"/>
      <c r="P95" s="16"/>
      <c r="Q95" s="16"/>
      <c r="R95" s="16"/>
      <c r="S95" s="16"/>
      <c r="T95" s="16"/>
      <c r="U95" s="16"/>
      <c r="V95" s="16"/>
      <c r="W95" s="16"/>
      <c r="X95" s="16"/>
      <c r="Y95" s="16"/>
      <c r="Z95" s="16"/>
    </row>
    <row r="96" ht="15.75" customHeight="1">
      <c r="A96" s="16"/>
      <c r="B96" s="16"/>
      <c r="C96" s="16"/>
      <c r="D96" s="16"/>
      <c r="E96" s="16"/>
      <c r="F96" s="16"/>
      <c r="G96" s="16"/>
      <c r="H96" s="52"/>
      <c r="I96" s="16"/>
      <c r="J96" s="16"/>
      <c r="K96" s="16"/>
      <c r="L96" s="16"/>
      <c r="M96" s="16"/>
      <c r="N96" s="16"/>
      <c r="O96" s="16"/>
      <c r="P96" s="16"/>
      <c r="Q96" s="16"/>
      <c r="R96" s="16"/>
      <c r="S96" s="16"/>
      <c r="T96" s="16"/>
      <c r="U96" s="16"/>
      <c r="V96" s="16"/>
      <c r="W96" s="16"/>
      <c r="X96" s="16"/>
      <c r="Y96" s="16"/>
      <c r="Z96" s="16"/>
    </row>
    <row r="97" ht="15.75" customHeight="1">
      <c r="A97" s="16"/>
      <c r="B97" s="16"/>
      <c r="C97" s="16"/>
      <c r="D97" s="16"/>
      <c r="E97" s="16"/>
      <c r="F97" s="16"/>
      <c r="G97" s="16"/>
      <c r="H97" s="52"/>
      <c r="I97" s="16"/>
      <c r="J97" s="16"/>
      <c r="K97" s="16"/>
      <c r="L97" s="16"/>
      <c r="M97" s="16"/>
      <c r="N97" s="16"/>
      <c r="O97" s="16"/>
      <c r="P97" s="16"/>
      <c r="Q97" s="16"/>
      <c r="R97" s="16"/>
      <c r="S97" s="16"/>
      <c r="T97" s="16"/>
      <c r="U97" s="16"/>
      <c r="V97" s="16"/>
      <c r="W97" s="16"/>
      <c r="X97" s="16"/>
      <c r="Y97" s="16"/>
      <c r="Z97" s="16"/>
    </row>
    <row r="98" ht="15.75" customHeight="1">
      <c r="A98" s="16"/>
      <c r="B98" s="16"/>
      <c r="C98" s="16"/>
      <c r="D98" s="16"/>
      <c r="E98" s="16"/>
      <c r="F98" s="16"/>
      <c r="G98" s="16"/>
      <c r="H98" s="52"/>
      <c r="I98" s="16"/>
      <c r="J98" s="16"/>
      <c r="K98" s="16"/>
      <c r="L98" s="16"/>
      <c r="M98" s="16"/>
      <c r="N98" s="16"/>
      <c r="O98" s="16"/>
      <c r="P98" s="16"/>
      <c r="Q98" s="16"/>
      <c r="R98" s="16"/>
      <c r="S98" s="16"/>
      <c r="T98" s="16"/>
      <c r="U98" s="16"/>
      <c r="V98" s="16"/>
      <c r="W98" s="16"/>
      <c r="X98" s="16"/>
      <c r="Y98" s="16"/>
      <c r="Z98" s="16"/>
    </row>
    <row r="99" ht="15.75" customHeight="1">
      <c r="A99" s="16"/>
      <c r="B99" s="16"/>
      <c r="C99" s="16"/>
      <c r="D99" s="16"/>
      <c r="E99" s="16"/>
      <c r="F99" s="16"/>
      <c r="G99" s="16"/>
      <c r="H99" s="52"/>
      <c r="I99" s="16"/>
      <c r="J99" s="16"/>
      <c r="K99" s="16"/>
      <c r="L99" s="16"/>
      <c r="M99" s="16"/>
      <c r="N99" s="16"/>
      <c r="O99" s="16"/>
      <c r="P99" s="16"/>
      <c r="Q99" s="16"/>
      <c r="R99" s="16"/>
      <c r="S99" s="16"/>
      <c r="T99" s="16"/>
      <c r="U99" s="16"/>
      <c r="V99" s="16"/>
      <c r="W99" s="16"/>
      <c r="X99" s="16"/>
      <c r="Y99" s="16"/>
      <c r="Z99" s="16"/>
    </row>
    <row r="100" ht="15.75" customHeight="1">
      <c r="A100" s="16"/>
      <c r="B100" s="16"/>
      <c r="C100" s="16"/>
      <c r="D100" s="16"/>
      <c r="E100" s="16"/>
      <c r="F100" s="16"/>
      <c r="G100" s="16"/>
      <c r="H100" s="52"/>
      <c r="I100" s="16"/>
      <c r="J100" s="16"/>
      <c r="K100" s="16"/>
      <c r="L100" s="16"/>
      <c r="M100" s="16"/>
      <c r="N100" s="16"/>
      <c r="O100" s="16"/>
      <c r="P100" s="16"/>
      <c r="Q100" s="16"/>
      <c r="R100" s="16"/>
      <c r="S100" s="16"/>
      <c r="T100" s="16"/>
      <c r="U100" s="16"/>
      <c r="V100" s="16"/>
      <c r="W100" s="16"/>
      <c r="X100" s="16"/>
      <c r="Y100" s="16"/>
      <c r="Z100" s="16"/>
    </row>
    <row r="101" ht="15.75" customHeight="1">
      <c r="A101" s="16"/>
      <c r="B101" s="16"/>
      <c r="C101" s="16"/>
      <c r="D101" s="16"/>
      <c r="E101" s="16"/>
      <c r="F101" s="16"/>
      <c r="G101" s="16"/>
      <c r="H101" s="52"/>
      <c r="I101" s="16"/>
      <c r="J101" s="16"/>
      <c r="K101" s="16"/>
      <c r="L101" s="16"/>
      <c r="M101" s="16"/>
      <c r="N101" s="16"/>
      <c r="O101" s="16"/>
      <c r="P101" s="16"/>
      <c r="Q101" s="16"/>
      <c r="R101" s="16"/>
      <c r="S101" s="16"/>
      <c r="T101" s="16"/>
      <c r="U101" s="16"/>
      <c r="V101" s="16"/>
      <c r="W101" s="16"/>
      <c r="X101" s="16"/>
      <c r="Y101" s="16"/>
      <c r="Z101" s="16"/>
    </row>
    <row r="102" ht="15.75" customHeight="1">
      <c r="A102" s="16"/>
      <c r="B102" s="16"/>
      <c r="C102" s="16"/>
      <c r="D102" s="16"/>
      <c r="E102" s="16"/>
      <c r="F102" s="16"/>
      <c r="G102" s="16"/>
      <c r="H102" s="52"/>
      <c r="I102" s="16"/>
      <c r="J102" s="16"/>
      <c r="K102" s="16"/>
      <c r="L102" s="16"/>
      <c r="M102" s="16"/>
      <c r="N102" s="16"/>
      <c r="O102" s="16"/>
      <c r="P102" s="16"/>
      <c r="Q102" s="16"/>
      <c r="R102" s="16"/>
      <c r="S102" s="16"/>
      <c r="T102" s="16"/>
      <c r="U102" s="16"/>
      <c r="V102" s="16"/>
      <c r="W102" s="16"/>
      <c r="X102" s="16"/>
      <c r="Y102" s="16"/>
      <c r="Z102" s="16"/>
    </row>
    <row r="103" ht="15.75" customHeight="1">
      <c r="A103" s="16"/>
      <c r="B103" s="16"/>
      <c r="C103" s="16"/>
      <c r="D103" s="16"/>
      <c r="E103" s="16"/>
      <c r="F103" s="16"/>
      <c r="G103" s="16"/>
      <c r="H103" s="52"/>
      <c r="I103" s="16"/>
      <c r="J103" s="16"/>
      <c r="K103" s="16"/>
      <c r="L103" s="16"/>
      <c r="M103" s="16"/>
      <c r="N103" s="16"/>
      <c r="O103" s="16"/>
      <c r="P103" s="16"/>
      <c r="Q103" s="16"/>
      <c r="R103" s="16"/>
      <c r="S103" s="16"/>
      <c r="T103" s="16"/>
      <c r="U103" s="16"/>
      <c r="V103" s="16"/>
      <c r="W103" s="16"/>
      <c r="X103" s="16"/>
      <c r="Y103" s="16"/>
      <c r="Z103" s="16"/>
    </row>
    <row r="104" ht="15.75" customHeight="1">
      <c r="A104" s="16"/>
      <c r="B104" s="16"/>
      <c r="C104" s="16"/>
      <c r="D104" s="16"/>
      <c r="E104" s="16"/>
      <c r="F104" s="16"/>
      <c r="G104" s="16"/>
      <c r="H104" s="52"/>
      <c r="I104" s="16"/>
      <c r="J104" s="16"/>
      <c r="K104" s="16"/>
      <c r="L104" s="16"/>
      <c r="M104" s="16"/>
      <c r="N104" s="16"/>
      <c r="O104" s="16"/>
      <c r="P104" s="16"/>
      <c r="Q104" s="16"/>
      <c r="R104" s="16"/>
      <c r="S104" s="16"/>
      <c r="T104" s="16"/>
      <c r="U104" s="16"/>
      <c r="V104" s="16"/>
      <c r="W104" s="16"/>
      <c r="X104" s="16"/>
      <c r="Y104" s="16"/>
      <c r="Z104" s="16"/>
    </row>
    <row r="105" ht="15.75" customHeight="1">
      <c r="A105" s="16"/>
      <c r="B105" s="16"/>
      <c r="C105" s="16"/>
      <c r="D105" s="16"/>
      <c r="E105" s="16"/>
      <c r="F105" s="16"/>
      <c r="G105" s="16"/>
      <c r="H105" s="52"/>
      <c r="I105" s="16"/>
      <c r="J105" s="16"/>
      <c r="K105" s="16"/>
      <c r="L105" s="16"/>
      <c r="M105" s="16"/>
      <c r="N105" s="16"/>
      <c r="O105" s="16"/>
      <c r="P105" s="16"/>
      <c r="Q105" s="16"/>
      <c r="R105" s="16"/>
      <c r="S105" s="16"/>
      <c r="T105" s="16"/>
      <c r="U105" s="16"/>
      <c r="V105" s="16"/>
      <c r="W105" s="16"/>
      <c r="X105" s="16"/>
      <c r="Y105" s="16"/>
      <c r="Z105" s="16"/>
    </row>
    <row r="106" ht="15.75" customHeight="1">
      <c r="A106" s="16"/>
      <c r="B106" s="16"/>
      <c r="C106" s="16"/>
      <c r="D106" s="16"/>
      <c r="E106" s="16"/>
      <c r="F106" s="16"/>
      <c r="G106" s="16"/>
      <c r="H106" s="52"/>
      <c r="I106" s="16"/>
      <c r="J106" s="16"/>
      <c r="K106" s="16"/>
      <c r="L106" s="16"/>
      <c r="M106" s="16"/>
      <c r="N106" s="16"/>
      <c r="O106" s="16"/>
      <c r="P106" s="16"/>
      <c r="Q106" s="16"/>
      <c r="R106" s="16"/>
      <c r="S106" s="16"/>
      <c r="T106" s="16"/>
      <c r="U106" s="16"/>
      <c r="V106" s="16"/>
      <c r="W106" s="16"/>
      <c r="X106" s="16"/>
      <c r="Y106" s="16"/>
      <c r="Z106" s="16"/>
    </row>
    <row r="107" ht="15.75" customHeight="1">
      <c r="A107" s="16"/>
      <c r="B107" s="16"/>
      <c r="C107" s="16"/>
      <c r="D107" s="16"/>
      <c r="E107" s="16"/>
      <c r="F107" s="16"/>
      <c r="G107" s="16"/>
      <c r="H107" s="52"/>
      <c r="I107" s="16"/>
      <c r="J107" s="16"/>
      <c r="K107" s="16"/>
      <c r="L107" s="16"/>
      <c r="M107" s="16"/>
      <c r="N107" s="16"/>
      <c r="O107" s="16"/>
      <c r="P107" s="16"/>
      <c r="Q107" s="16"/>
      <c r="R107" s="16"/>
      <c r="S107" s="16"/>
      <c r="T107" s="16"/>
      <c r="U107" s="16"/>
      <c r="V107" s="16"/>
      <c r="W107" s="16"/>
      <c r="X107" s="16"/>
      <c r="Y107" s="16"/>
      <c r="Z107" s="16"/>
    </row>
    <row r="108" ht="15.75" customHeight="1">
      <c r="A108" s="16"/>
      <c r="B108" s="16"/>
      <c r="C108" s="16"/>
      <c r="D108" s="16"/>
      <c r="E108" s="16"/>
      <c r="F108" s="16"/>
      <c r="G108" s="16"/>
      <c r="H108" s="52"/>
      <c r="I108" s="16"/>
      <c r="J108" s="16"/>
      <c r="K108" s="16"/>
      <c r="L108" s="16"/>
      <c r="M108" s="16"/>
      <c r="N108" s="16"/>
      <c r="O108" s="16"/>
      <c r="P108" s="16"/>
      <c r="Q108" s="16"/>
      <c r="R108" s="16"/>
      <c r="S108" s="16"/>
      <c r="T108" s="16"/>
      <c r="U108" s="16"/>
      <c r="V108" s="16"/>
      <c r="W108" s="16"/>
      <c r="X108" s="16"/>
      <c r="Y108" s="16"/>
      <c r="Z108" s="16"/>
    </row>
    <row r="109" ht="15.75" customHeight="1">
      <c r="A109" s="16"/>
      <c r="B109" s="16"/>
      <c r="C109" s="16"/>
      <c r="D109" s="16"/>
      <c r="E109" s="16"/>
      <c r="F109" s="16"/>
      <c r="G109" s="16"/>
      <c r="H109" s="52"/>
      <c r="I109" s="16"/>
      <c r="J109" s="16"/>
      <c r="K109" s="16"/>
      <c r="L109" s="16"/>
      <c r="M109" s="16"/>
      <c r="N109" s="16"/>
      <c r="O109" s="16"/>
      <c r="P109" s="16"/>
      <c r="Q109" s="16"/>
      <c r="R109" s="16"/>
      <c r="S109" s="16"/>
      <c r="T109" s="16"/>
      <c r="U109" s="16"/>
      <c r="V109" s="16"/>
      <c r="W109" s="16"/>
      <c r="X109" s="16"/>
      <c r="Y109" s="16"/>
      <c r="Z109" s="16"/>
    </row>
    <row r="110" ht="15.75" customHeight="1">
      <c r="A110" s="16"/>
      <c r="B110" s="16"/>
      <c r="C110" s="16"/>
      <c r="D110" s="16"/>
      <c r="E110" s="16"/>
      <c r="F110" s="16"/>
      <c r="G110" s="16"/>
      <c r="H110" s="52"/>
      <c r="I110" s="16"/>
      <c r="J110" s="16"/>
      <c r="K110" s="16"/>
      <c r="L110" s="16"/>
      <c r="M110" s="16"/>
      <c r="N110" s="16"/>
      <c r="O110" s="16"/>
      <c r="P110" s="16"/>
      <c r="Q110" s="16"/>
      <c r="R110" s="16"/>
      <c r="S110" s="16"/>
      <c r="T110" s="16"/>
      <c r="U110" s="16"/>
      <c r="V110" s="16"/>
      <c r="W110" s="16"/>
      <c r="X110" s="16"/>
      <c r="Y110" s="16"/>
      <c r="Z110" s="16"/>
    </row>
    <row r="111" ht="15.75" customHeight="1">
      <c r="A111" s="16"/>
      <c r="B111" s="16"/>
      <c r="C111" s="16"/>
      <c r="D111" s="16"/>
      <c r="E111" s="16"/>
      <c r="F111" s="16"/>
      <c r="G111" s="16"/>
      <c r="H111" s="52"/>
      <c r="I111" s="16"/>
      <c r="J111" s="16"/>
      <c r="K111" s="16"/>
      <c r="L111" s="16"/>
      <c r="M111" s="16"/>
      <c r="N111" s="16"/>
      <c r="O111" s="16"/>
      <c r="P111" s="16"/>
      <c r="Q111" s="16"/>
      <c r="R111" s="16"/>
      <c r="S111" s="16"/>
      <c r="T111" s="16"/>
      <c r="U111" s="16"/>
      <c r="V111" s="16"/>
      <c r="W111" s="16"/>
      <c r="X111" s="16"/>
      <c r="Y111" s="16"/>
      <c r="Z111" s="16"/>
    </row>
    <row r="112" ht="15.75" customHeight="1">
      <c r="A112" s="16"/>
      <c r="B112" s="16"/>
      <c r="C112" s="16"/>
      <c r="D112" s="16"/>
      <c r="E112" s="16"/>
      <c r="F112" s="16"/>
      <c r="G112" s="16"/>
      <c r="H112" s="52"/>
      <c r="I112" s="16"/>
      <c r="J112" s="16"/>
      <c r="K112" s="16"/>
      <c r="L112" s="16"/>
      <c r="M112" s="16"/>
      <c r="N112" s="16"/>
      <c r="O112" s="16"/>
      <c r="P112" s="16"/>
      <c r="Q112" s="16"/>
      <c r="R112" s="16"/>
      <c r="S112" s="16"/>
      <c r="T112" s="16"/>
      <c r="U112" s="16"/>
      <c r="V112" s="16"/>
      <c r="W112" s="16"/>
      <c r="X112" s="16"/>
      <c r="Y112" s="16"/>
      <c r="Z112" s="16"/>
    </row>
    <row r="113" ht="15.75" customHeight="1">
      <c r="A113" s="16"/>
      <c r="B113" s="16"/>
      <c r="C113" s="16"/>
      <c r="D113" s="16"/>
      <c r="E113" s="16"/>
      <c r="F113" s="16"/>
      <c r="G113" s="16"/>
      <c r="H113" s="52"/>
      <c r="I113" s="16"/>
      <c r="J113" s="16"/>
      <c r="K113" s="16"/>
      <c r="L113" s="16"/>
      <c r="M113" s="16"/>
      <c r="N113" s="16"/>
      <c r="O113" s="16"/>
      <c r="P113" s="16"/>
      <c r="Q113" s="16"/>
      <c r="R113" s="16"/>
      <c r="S113" s="16"/>
      <c r="T113" s="16"/>
      <c r="U113" s="16"/>
      <c r="V113" s="16"/>
      <c r="W113" s="16"/>
      <c r="X113" s="16"/>
      <c r="Y113" s="16"/>
      <c r="Z113" s="16"/>
    </row>
    <row r="114" ht="15.75" customHeight="1">
      <c r="A114" s="16"/>
      <c r="B114" s="16"/>
      <c r="C114" s="16"/>
      <c r="D114" s="16"/>
      <c r="E114" s="16"/>
      <c r="F114" s="16"/>
      <c r="G114" s="16"/>
      <c r="H114" s="52"/>
      <c r="I114" s="16"/>
      <c r="J114" s="16"/>
      <c r="K114" s="16"/>
      <c r="L114" s="16"/>
      <c r="M114" s="16"/>
      <c r="N114" s="16"/>
      <c r="O114" s="16"/>
      <c r="P114" s="16"/>
      <c r="Q114" s="16"/>
      <c r="R114" s="16"/>
      <c r="S114" s="16"/>
      <c r="T114" s="16"/>
      <c r="U114" s="16"/>
      <c r="V114" s="16"/>
      <c r="W114" s="16"/>
      <c r="X114" s="16"/>
      <c r="Y114" s="16"/>
      <c r="Z114" s="16"/>
    </row>
    <row r="115" ht="15.75" customHeight="1">
      <c r="A115" s="16"/>
      <c r="B115" s="16"/>
      <c r="C115" s="16"/>
      <c r="D115" s="16"/>
      <c r="E115" s="16"/>
      <c r="F115" s="16"/>
      <c r="G115" s="16"/>
      <c r="H115" s="52"/>
      <c r="I115" s="16"/>
      <c r="J115" s="16"/>
      <c r="K115" s="16"/>
      <c r="L115" s="16"/>
      <c r="M115" s="16"/>
      <c r="N115" s="16"/>
      <c r="O115" s="16"/>
      <c r="P115" s="16"/>
      <c r="Q115" s="16"/>
      <c r="R115" s="16"/>
      <c r="S115" s="16"/>
      <c r="T115" s="16"/>
      <c r="U115" s="16"/>
      <c r="V115" s="16"/>
      <c r="W115" s="16"/>
      <c r="X115" s="16"/>
      <c r="Y115" s="16"/>
      <c r="Z115" s="16"/>
    </row>
    <row r="116" ht="15.75" customHeight="1">
      <c r="A116" s="16"/>
      <c r="B116" s="16"/>
      <c r="C116" s="16"/>
      <c r="D116" s="16"/>
      <c r="E116" s="16"/>
      <c r="F116" s="16"/>
      <c r="G116" s="16"/>
      <c r="H116" s="52"/>
      <c r="I116" s="16"/>
      <c r="J116" s="16"/>
      <c r="K116" s="16"/>
      <c r="L116" s="16"/>
      <c r="M116" s="16"/>
      <c r="N116" s="16"/>
      <c r="O116" s="16"/>
      <c r="P116" s="16"/>
      <c r="Q116" s="16"/>
      <c r="R116" s="16"/>
      <c r="S116" s="16"/>
      <c r="T116" s="16"/>
      <c r="U116" s="16"/>
      <c r="V116" s="16"/>
      <c r="W116" s="16"/>
      <c r="X116" s="16"/>
      <c r="Y116" s="16"/>
      <c r="Z116" s="16"/>
    </row>
    <row r="117" ht="15.75" customHeight="1">
      <c r="A117" s="16"/>
      <c r="B117" s="16"/>
      <c r="C117" s="16"/>
      <c r="D117" s="16"/>
      <c r="E117" s="16"/>
      <c r="F117" s="16"/>
      <c r="G117" s="16"/>
      <c r="H117" s="52"/>
      <c r="I117" s="16"/>
      <c r="J117" s="16"/>
      <c r="K117" s="16"/>
      <c r="L117" s="16"/>
      <c r="M117" s="16"/>
      <c r="N117" s="16"/>
      <c r="O117" s="16"/>
      <c r="P117" s="16"/>
      <c r="Q117" s="16"/>
      <c r="R117" s="16"/>
      <c r="S117" s="16"/>
      <c r="T117" s="16"/>
      <c r="U117" s="16"/>
      <c r="V117" s="16"/>
      <c r="W117" s="16"/>
      <c r="X117" s="16"/>
      <c r="Y117" s="16"/>
      <c r="Z117" s="16"/>
    </row>
    <row r="118" ht="15.75" customHeight="1">
      <c r="A118" s="16"/>
      <c r="B118" s="16"/>
      <c r="C118" s="16"/>
      <c r="D118" s="16"/>
      <c r="E118" s="16"/>
      <c r="F118" s="16"/>
      <c r="G118" s="16"/>
      <c r="H118" s="52"/>
      <c r="I118" s="16"/>
      <c r="J118" s="16"/>
      <c r="K118" s="16"/>
      <c r="L118" s="16"/>
      <c r="M118" s="16"/>
      <c r="N118" s="16"/>
      <c r="O118" s="16"/>
      <c r="P118" s="16"/>
      <c r="Q118" s="16"/>
      <c r="R118" s="16"/>
      <c r="S118" s="16"/>
      <c r="T118" s="16"/>
      <c r="U118" s="16"/>
      <c r="V118" s="16"/>
      <c r="W118" s="16"/>
      <c r="X118" s="16"/>
      <c r="Y118" s="16"/>
      <c r="Z118" s="16"/>
    </row>
    <row r="119" ht="15.75" customHeight="1">
      <c r="A119" s="16"/>
      <c r="B119" s="16"/>
      <c r="C119" s="16"/>
      <c r="D119" s="16"/>
      <c r="E119" s="16"/>
      <c r="F119" s="16"/>
      <c r="G119" s="16"/>
      <c r="H119" s="52"/>
      <c r="I119" s="16"/>
      <c r="J119" s="16"/>
      <c r="K119" s="16"/>
      <c r="L119" s="16"/>
      <c r="M119" s="16"/>
      <c r="N119" s="16"/>
      <c r="O119" s="16"/>
      <c r="P119" s="16"/>
      <c r="Q119" s="16"/>
      <c r="R119" s="16"/>
      <c r="S119" s="16"/>
      <c r="T119" s="16"/>
      <c r="U119" s="16"/>
      <c r="V119" s="16"/>
      <c r="W119" s="16"/>
      <c r="X119" s="16"/>
      <c r="Y119" s="16"/>
      <c r="Z119" s="16"/>
    </row>
    <row r="120" ht="15.75" customHeight="1">
      <c r="A120" s="16"/>
      <c r="B120" s="16"/>
      <c r="C120" s="16"/>
      <c r="D120" s="16"/>
      <c r="E120" s="16"/>
      <c r="F120" s="16"/>
      <c r="G120" s="16"/>
      <c r="H120" s="52"/>
      <c r="I120" s="16"/>
      <c r="J120" s="16"/>
      <c r="K120" s="16"/>
      <c r="L120" s="16"/>
      <c r="M120" s="16"/>
      <c r="N120" s="16"/>
      <c r="O120" s="16"/>
      <c r="P120" s="16"/>
      <c r="Q120" s="16"/>
      <c r="R120" s="16"/>
      <c r="S120" s="16"/>
      <c r="T120" s="16"/>
      <c r="U120" s="16"/>
      <c r="V120" s="16"/>
      <c r="W120" s="16"/>
      <c r="X120" s="16"/>
      <c r="Y120" s="16"/>
      <c r="Z120" s="16"/>
    </row>
    <row r="121" ht="15.75" customHeight="1">
      <c r="A121" s="16"/>
      <c r="B121" s="16"/>
      <c r="C121" s="16"/>
      <c r="D121" s="16"/>
      <c r="E121" s="16"/>
      <c r="F121" s="16"/>
      <c r="G121" s="16"/>
      <c r="H121" s="52"/>
      <c r="I121" s="16"/>
      <c r="J121" s="16"/>
      <c r="K121" s="16"/>
      <c r="L121" s="16"/>
      <c r="M121" s="16"/>
      <c r="N121" s="16"/>
      <c r="O121" s="16"/>
      <c r="P121" s="16"/>
      <c r="Q121" s="16"/>
      <c r="R121" s="16"/>
      <c r="S121" s="16"/>
      <c r="T121" s="16"/>
      <c r="U121" s="16"/>
      <c r="V121" s="16"/>
      <c r="W121" s="16"/>
      <c r="X121" s="16"/>
      <c r="Y121" s="16"/>
      <c r="Z121" s="16"/>
    </row>
    <row r="122" ht="15.75" customHeight="1">
      <c r="A122" s="16"/>
      <c r="B122" s="16"/>
      <c r="C122" s="16"/>
      <c r="D122" s="16"/>
      <c r="E122" s="16"/>
      <c r="F122" s="16"/>
      <c r="G122" s="16"/>
      <c r="H122" s="52"/>
      <c r="I122" s="16"/>
      <c r="J122" s="16"/>
      <c r="K122" s="16"/>
      <c r="L122" s="16"/>
      <c r="M122" s="16"/>
      <c r="N122" s="16"/>
      <c r="O122" s="16"/>
      <c r="P122" s="16"/>
      <c r="Q122" s="16"/>
      <c r="R122" s="16"/>
      <c r="S122" s="16"/>
      <c r="T122" s="16"/>
      <c r="U122" s="16"/>
      <c r="V122" s="16"/>
      <c r="W122" s="16"/>
      <c r="X122" s="16"/>
      <c r="Y122" s="16"/>
      <c r="Z122" s="16"/>
    </row>
    <row r="123" ht="15.75" customHeight="1">
      <c r="A123" s="16"/>
      <c r="B123" s="16"/>
      <c r="C123" s="16"/>
      <c r="D123" s="16"/>
      <c r="E123" s="16"/>
      <c r="F123" s="16"/>
      <c r="G123" s="16"/>
      <c r="H123" s="52"/>
      <c r="I123" s="16"/>
      <c r="J123" s="16"/>
      <c r="K123" s="16"/>
      <c r="L123" s="16"/>
      <c r="M123" s="16"/>
      <c r="N123" s="16"/>
      <c r="O123" s="16"/>
      <c r="P123" s="16"/>
      <c r="Q123" s="16"/>
      <c r="R123" s="16"/>
      <c r="S123" s="16"/>
      <c r="T123" s="16"/>
      <c r="U123" s="16"/>
      <c r="V123" s="16"/>
      <c r="W123" s="16"/>
      <c r="X123" s="16"/>
      <c r="Y123" s="16"/>
      <c r="Z123" s="16"/>
    </row>
    <row r="124" ht="15.75" customHeight="1">
      <c r="A124" s="16"/>
      <c r="B124" s="16"/>
      <c r="C124" s="16"/>
      <c r="D124" s="16"/>
      <c r="E124" s="16"/>
      <c r="F124" s="16"/>
      <c r="G124" s="16"/>
      <c r="H124" s="52"/>
      <c r="I124" s="16"/>
      <c r="J124" s="16"/>
      <c r="K124" s="16"/>
      <c r="L124" s="16"/>
      <c r="M124" s="16"/>
      <c r="N124" s="16"/>
      <c r="O124" s="16"/>
      <c r="P124" s="16"/>
      <c r="Q124" s="16"/>
      <c r="R124" s="16"/>
      <c r="S124" s="16"/>
      <c r="T124" s="16"/>
      <c r="U124" s="16"/>
      <c r="V124" s="16"/>
      <c r="W124" s="16"/>
      <c r="X124" s="16"/>
      <c r="Y124" s="16"/>
      <c r="Z124" s="16"/>
    </row>
    <row r="125" ht="15.75" customHeight="1">
      <c r="A125" s="16"/>
      <c r="B125" s="16"/>
      <c r="C125" s="16"/>
      <c r="D125" s="16"/>
      <c r="E125" s="16"/>
      <c r="F125" s="16"/>
      <c r="G125" s="16"/>
      <c r="H125" s="52"/>
      <c r="I125" s="16"/>
      <c r="J125" s="16"/>
      <c r="K125" s="16"/>
      <c r="L125" s="16"/>
      <c r="M125" s="16"/>
      <c r="N125" s="16"/>
      <c r="O125" s="16"/>
      <c r="P125" s="16"/>
      <c r="Q125" s="16"/>
      <c r="R125" s="16"/>
      <c r="S125" s="16"/>
      <c r="T125" s="16"/>
      <c r="U125" s="16"/>
      <c r="V125" s="16"/>
      <c r="W125" s="16"/>
      <c r="X125" s="16"/>
      <c r="Y125" s="16"/>
      <c r="Z125" s="16"/>
    </row>
    <row r="126" ht="15.75" customHeight="1">
      <c r="A126" s="16"/>
      <c r="B126" s="16"/>
      <c r="C126" s="16"/>
      <c r="D126" s="16"/>
      <c r="E126" s="16"/>
      <c r="F126" s="16"/>
      <c r="G126" s="16"/>
      <c r="H126" s="52"/>
      <c r="I126" s="16"/>
      <c r="J126" s="16"/>
      <c r="K126" s="16"/>
      <c r="L126" s="16"/>
      <c r="M126" s="16"/>
      <c r="N126" s="16"/>
      <c r="O126" s="16"/>
      <c r="P126" s="16"/>
      <c r="Q126" s="16"/>
      <c r="R126" s="16"/>
      <c r="S126" s="16"/>
      <c r="T126" s="16"/>
      <c r="U126" s="16"/>
      <c r="V126" s="16"/>
      <c r="W126" s="16"/>
      <c r="X126" s="16"/>
      <c r="Y126" s="16"/>
      <c r="Z126" s="16"/>
    </row>
    <row r="127" ht="15.75" customHeight="1">
      <c r="A127" s="16"/>
      <c r="B127" s="16"/>
      <c r="C127" s="16"/>
      <c r="D127" s="16"/>
      <c r="E127" s="16"/>
      <c r="F127" s="16"/>
      <c r="G127" s="16"/>
      <c r="H127" s="52"/>
      <c r="I127" s="16"/>
      <c r="J127" s="16"/>
      <c r="K127" s="16"/>
      <c r="L127" s="16"/>
      <c r="M127" s="16"/>
      <c r="N127" s="16"/>
      <c r="O127" s="16"/>
      <c r="P127" s="16"/>
      <c r="Q127" s="16"/>
      <c r="R127" s="16"/>
      <c r="S127" s="16"/>
      <c r="T127" s="16"/>
      <c r="U127" s="16"/>
      <c r="V127" s="16"/>
      <c r="W127" s="16"/>
      <c r="X127" s="16"/>
      <c r="Y127" s="16"/>
      <c r="Z127" s="16"/>
    </row>
    <row r="128" ht="15.75" customHeight="1">
      <c r="A128" s="16"/>
      <c r="B128" s="16"/>
      <c r="C128" s="16"/>
      <c r="D128" s="16"/>
      <c r="E128" s="16"/>
      <c r="F128" s="16"/>
      <c r="G128" s="16"/>
      <c r="H128" s="52"/>
      <c r="I128" s="16"/>
      <c r="J128" s="16"/>
      <c r="K128" s="16"/>
      <c r="L128" s="16"/>
      <c r="M128" s="16"/>
      <c r="N128" s="16"/>
      <c r="O128" s="16"/>
      <c r="P128" s="16"/>
      <c r="Q128" s="16"/>
      <c r="R128" s="16"/>
      <c r="S128" s="16"/>
      <c r="T128" s="16"/>
      <c r="U128" s="16"/>
      <c r="V128" s="16"/>
      <c r="W128" s="16"/>
      <c r="X128" s="16"/>
      <c r="Y128" s="16"/>
      <c r="Z128" s="16"/>
    </row>
    <row r="129" ht="15.75" customHeight="1">
      <c r="A129" s="16"/>
      <c r="B129" s="16"/>
      <c r="C129" s="16"/>
      <c r="D129" s="16"/>
      <c r="E129" s="16"/>
      <c r="F129" s="16"/>
      <c r="G129" s="16"/>
      <c r="H129" s="52"/>
      <c r="I129" s="16"/>
      <c r="J129" s="16"/>
      <c r="K129" s="16"/>
      <c r="L129" s="16"/>
      <c r="M129" s="16"/>
      <c r="N129" s="16"/>
      <c r="O129" s="16"/>
      <c r="P129" s="16"/>
      <c r="Q129" s="16"/>
      <c r="R129" s="16"/>
      <c r="S129" s="16"/>
      <c r="T129" s="16"/>
      <c r="U129" s="16"/>
      <c r="V129" s="16"/>
      <c r="W129" s="16"/>
      <c r="X129" s="16"/>
      <c r="Y129" s="16"/>
      <c r="Z129" s="16"/>
    </row>
    <row r="130" ht="15.75" customHeight="1">
      <c r="A130" s="16"/>
      <c r="B130" s="16"/>
      <c r="C130" s="16"/>
      <c r="D130" s="16"/>
      <c r="E130" s="16"/>
      <c r="F130" s="16"/>
      <c r="G130" s="16"/>
      <c r="H130" s="52"/>
      <c r="I130" s="16"/>
      <c r="J130" s="16"/>
      <c r="K130" s="16"/>
      <c r="L130" s="16"/>
      <c r="M130" s="16"/>
      <c r="N130" s="16"/>
      <c r="O130" s="16"/>
      <c r="P130" s="16"/>
      <c r="Q130" s="16"/>
      <c r="R130" s="16"/>
      <c r="S130" s="16"/>
      <c r="T130" s="16"/>
      <c r="U130" s="16"/>
      <c r="V130" s="16"/>
      <c r="W130" s="16"/>
      <c r="X130" s="16"/>
      <c r="Y130" s="16"/>
      <c r="Z130" s="16"/>
    </row>
    <row r="131" ht="15.75" customHeight="1">
      <c r="A131" s="16"/>
      <c r="B131" s="16"/>
      <c r="C131" s="16"/>
      <c r="D131" s="16"/>
      <c r="E131" s="16"/>
      <c r="F131" s="16"/>
      <c r="G131" s="16"/>
      <c r="H131" s="52"/>
      <c r="I131" s="16"/>
      <c r="J131" s="16"/>
      <c r="K131" s="16"/>
      <c r="L131" s="16"/>
      <c r="M131" s="16"/>
      <c r="N131" s="16"/>
      <c r="O131" s="16"/>
      <c r="P131" s="16"/>
      <c r="Q131" s="16"/>
      <c r="R131" s="16"/>
      <c r="S131" s="16"/>
      <c r="T131" s="16"/>
      <c r="U131" s="16"/>
      <c r="V131" s="16"/>
      <c r="W131" s="16"/>
      <c r="X131" s="16"/>
      <c r="Y131" s="16"/>
      <c r="Z131" s="16"/>
    </row>
    <row r="132" ht="15.75" customHeight="1">
      <c r="A132" s="16"/>
      <c r="B132" s="16"/>
      <c r="C132" s="16"/>
      <c r="D132" s="16"/>
      <c r="E132" s="16"/>
      <c r="F132" s="16"/>
      <c r="G132" s="16"/>
      <c r="H132" s="52"/>
      <c r="I132" s="16"/>
      <c r="J132" s="16"/>
      <c r="K132" s="16"/>
      <c r="L132" s="16"/>
      <c r="M132" s="16"/>
      <c r="N132" s="16"/>
      <c r="O132" s="16"/>
      <c r="P132" s="16"/>
      <c r="Q132" s="16"/>
      <c r="R132" s="16"/>
      <c r="S132" s="16"/>
      <c r="T132" s="16"/>
      <c r="U132" s="16"/>
      <c r="V132" s="16"/>
      <c r="W132" s="16"/>
      <c r="X132" s="16"/>
      <c r="Y132" s="16"/>
      <c r="Z132" s="16"/>
    </row>
    <row r="133" ht="15.75" customHeight="1">
      <c r="A133" s="16"/>
      <c r="B133" s="16"/>
      <c r="C133" s="16"/>
      <c r="D133" s="16"/>
      <c r="E133" s="16"/>
      <c r="F133" s="16"/>
      <c r="G133" s="16"/>
      <c r="H133" s="52"/>
      <c r="I133" s="16"/>
      <c r="J133" s="16"/>
      <c r="K133" s="16"/>
      <c r="L133" s="16"/>
      <c r="M133" s="16"/>
      <c r="N133" s="16"/>
      <c r="O133" s="16"/>
      <c r="P133" s="16"/>
      <c r="Q133" s="16"/>
      <c r="R133" s="16"/>
      <c r="S133" s="16"/>
      <c r="T133" s="16"/>
      <c r="U133" s="16"/>
      <c r="V133" s="16"/>
      <c r="W133" s="16"/>
      <c r="X133" s="16"/>
      <c r="Y133" s="16"/>
      <c r="Z133" s="16"/>
    </row>
    <row r="134" ht="15.75" customHeight="1">
      <c r="A134" s="16"/>
      <c r="B134" s="16"/>
      <c r="C134" s="16"/>
      <c r="D134" s="16"/>
      <c r="E134" s="16"/>
      <c r="F134" s="16"/>
      <c r="G134" s="16"/>
      <c r="H134" s="52"/>
      <c r="I134" s="16"/>
      <c r="J134" s="16"/>
      <c r="K134" s="16"/>
      <c r="L134" s="16"/>
      <c r="M134" s="16"/>
      <c r="N134" s="16"/>
      <c r="O134" s="16"/>
      <c r="P134" s="16"/>
      <c r="Q134" s="16"/>
      <c r="R134" s="16"/>
      <c r="S134" s="16"/>
      <c r="T134" s="16"/>
      <c r="U134" s="16"/>
      <c r="V134" s="16"/>
      <c r="W134" s="16"/>
      <c r="X134" s="16"/>
      <c r="Y134" s="16"/>
      <c r="Z134" s="16"/>
    </row>
    <row r="135" ht="15.75" customHeight="1">
      <c r="A135" s="16"/>
      <c r="B135" s="16"/>
      <c r="C135" s="16"/>
      <c r="D135" s="16"/>
      <c r="E135" s="16"/>
      <c r="F135" s="16"/>
      <c r="G135" s="16"/>
      <c r="H135" s="52"/>
      <c r="I135" s="16"/>
      <c r="J135" s="16"/>
      <c r="K135" s="16"/>
      <c r="L135" s="16"/>
      <c r="M135" s="16"/>
      <c r="N135" s="16"/>
      <c r="O135" s="16"/>
      <c r="P135" s="16"/>
      <c r="Q135" s="16"/>
      <c r="R135" s="16"/>
      <c r="S135" s="16"/>
      <c r="T135" s="16"/>
      <c r="U135" s="16"/>
      <c r="V135" s="16"/>
      <c r="W135" s="16"/>
      <c r="X135" s="16"/>
      <c r="Y135" s="16"/>
      <c r="Z135" s="16"/>
    </row>
    <row r="136" ht="15.75" customHeight="1">
      <c r="A136" s="16"/>
      <c r="B136" s="16"/>
      <c r="C136" s="16"/>
      <c r="D136" s="16"/>
      <c r="E136" s="16"/>
      <c r="F136" s="16"/>
      <c r="G136" s="16"/>
      <c r="H136" s="52"/>
      <c r="I136" s="16"/>
      <c r="J136" s="16"/>
      <c r="K136" s="16"/>
      <c r="L136" s="16"/>
      <c r="M136" s="16"/>
      <c r="N136" s="16"/>
      <c r="O136" s="16"/>
      <c r="P136" s="16"/>
      <c r="Q136" s="16"/>
      <c r="R136" s="16"/>
      <c r="S136" s="16"/>
      <c r="T136" s="16"/>
      <c r="U136" s="16"/>
      <c r="V136" s="16"/>
      <c r="W136" s="16"/>
      <c r="X136" s="16"/>
      <c r="Y136" s="16"/>
      <c r="Z136" s="16"/>
    </row>
    <row r="137" ht="15.75" customHeight="1">
      <c r="A137" s="16"/>
      <c r="B137" s="16"/>
      <c r="C137" s="16"/>
      <c r="D137" s="16"/>
      <c r="E137" s="16"/>
      <c r="F137" s="16"/>
      <c r="G137" s="16"/>
      <c r="H137" s="52"/>
      <c r="I137" s="16"/>
      <c r="J137" s="16"/>
      <c r="K137" s="16"/>
      <c r="L137" s="16"/>
      <c r="M137" s="16"/>
      <c r="N137" s="16"/>
      <c r="O137" s="16"/>
      <c r="P137" s="16"/>
      <c r="Q137" s="16"/>
      <c r="R137" s="16"/>
      <c r="S137" s="16"/>
      <c r="T137" s="16"/>
      <c r="U137" s="16"/>
      <c r="V137" s="16"/>
      <c r="W137" s="16"/>
      <c r="X137" s="16"/>
      <c r="Y137" s="16"/>
      <c r="Z137" s="16"/>
    </row>
    <row r="138" ht="15.75" customHeight="1">
      <c r="A138" s="16"/>
      <c r="B138" s="16"/>
      <c r="C138" s="16"/>
      <c r="D138" s="16"/>
      <c r="E138" s="16"/>
      <c r="F138" s="16"/>
      <c r="G138" s="16"/>
      <c r="H138" s="52"/>
      <c r="I138" s="16"/>
      <c r="J138" s="16"/>
      <c r="K138" s="16"/>
      <c r="L138" s="16"/>
      <c r="M138" s="16"/>
      <c r="N138" s="16"/>
      <c r="O138" s="16"/>
      <c r="P138" s="16"/>
      <c r="Q138" s="16"/>
      <c r="R138" s="16"/>
      <c r="S138" s="16"/>
      <c r="T138" s="16"/>
      <c r="U138" s="16"/>
      <c r="V138" s="16"/>
      <c r="W138" s="16"/>
      <c r="X138" s="16"/>
      <c r="Y138" s="16"/>
      <c r="Z138" s="16"/>
    </row>
    <row r="139" ht="15.75" customHeight="1">
      <c r="A139" s="16"/>
      <c r="B139" s="16"/>
      <c r="C139" s="16"/>
      <c r="D139" s="16"/>
      <c r="E139" s="16"/>
      <c r="F139" s="16"/>
      <c r="G139" s="16"/>
      <c r="H139" s="52"/>
      <c r="I139" s="16"/>
      <c r="J139" s="16"/>
      <c r="K139" s="16"/>
      <c r="L139" s="16"/>
      <c r="M139" s="16"/>
      <c r="N139" s="16"/>
      <c r="O139" s="16"/>
      <c r="P139" s="16"/>
      <c r="Q139" s="16"/>
      <c r="R139" s="16"/>
      <c r="S139" s="16"/>
      <c r="T139" s="16"/>
      <c r="U139" s="16"/>
      <c r="V139" s="16"/>
      <c r="W139" s="16"/>
      <c r="X139" s="16"/>
      <c r="Y139" s="16"/>
      <c r="Z139" s="16"/>
    </row>
    <row r="140" ht="15.75" customHeight="1">
      <c r="A140" s="16"/>
      <c r="B140" s="16"/>
      <c r="C140" s="16"/>
      <c r="D140" s="16"/>
      <c r="E140" s="16"/>
      <c r="F140" s="16"/>
      <c r="G140" s="16"/>
      <c r="H140" s="52"/>
      <c r="I140" s="16"/>
      <c r="J140" s="16"/>
      <c r="K140" s="16"/>
      <c r="L140" s="16"/>
      <c r="M140" s="16"/>
      <c r="N140" s="16"/>
      <c r="O140" s="16"/>
      <c r="P140" s="16"/>
      <c r="Q140" s="16"/>
      <c r="R140" s="16"/>
      <c r="S140" s="16"/>
      <c r="T140" s="16"/>
      <c r="U140" s="16"/>
      <c r="V140" s="16"/>
      <c r="W140" s="16"/>
      <c r="X140" s="16"/>
      <c r="Y140" s="16"/>
      <c r="Z140" s="16"/>
    </row>
    <row r="141" ht="15.75" customHeight="1">
      <c r="A141" s="16"/>
      <c r="B141" s="16"/>
      <c r="C141" s="16"/>
      <c r="D141" s="16"/>
      <c r="E141" s="16"/>
      <c r="F141" s="16"/>
      <c r="G141" s="16"/>
      <c r="H141" s="52"/>
      <c r="I141" s="16"/>
      <c r="J141" s="16"/>
      <c r="K141" s="16"/>
      <c r="L141" s="16"/>
      <c r="M141" s="16"/>
      <c r="N141" s="16"/>
      <c r="O141" s="16"/>
      <c r="P141" s="16"/>
      <c r="Q141" s="16"/>
      <c r="R141" s="16"/>
      <c r="S141" s="16"/>
      <c r="T141" s="16"/>
      <c r="U141" s="16"/>
      <c r="V141" s="16"/>
      <c r="W141" s="16"/>
      <c r="X141" s="16"/>
      <c r="Y141" s="16"/>
      <c r="Z141" s="16"/>
    </row>
    <row r="142" ht="15.75" customHeight="1">
      <c r="A142" s="16"/>
      <c r="B142" s="16"/>
      <c r="C142" s="16"/>
      <c r="D142" s="16"/>
      <c r="E142" s="16"/>
      <c r="F142" s="16"/>
      <c r="G142" s="16"/>
      <c r="H142" s="52"/>
      <c r="I142" s="16"/>
      <c r="J142" s="16"/>
      <c r="K142" s="16"/>
      <c r="L142" s="16"/>
      <c r="M142" s="16"/>
      <c r="N142" s="16"/>
      <c r="O142" s="16"/>
      <c r="P142" s="16"/>
      <c r="Q142" s="16"/>
      <c r="R142" s="16"/>
      <c r="S142" s="16"/>
      <c r="T142" s="16"/>
      <c r="U142" s="16"/>
      <c r="V142" s="16"/>
      <c r="W142" s="16"/>
      <c r="X142" s="16"/>
      <c r="Y142" s="16"/>
      <c r="Z142" s="16"/>
    </row>
    <row r="143" ht="15.75" customHeight="1">
      <c r="A143" s="16"/>
      <c r="B143" s="16"/>
      <c r="C143" s="16"/>
      <c r="D143" s="16"/>
      <c r="E143" s="16"/>
      <c r="F143" s="16"/>
      <c r="G143" s="16"/>
      <c r="H143" s="52"/>
      <c r="I143" s="16"/>
      <c r="J143" s="16"/>
      <c r="K143" s="16"/>
      <c r="L143" s="16"/>
      <c r="M143" s="16"/>
      <c r="N143" s="16"/>
      <c r="O143" s="16"/>
      <c r="P143" s="16"/>
      <c r="Q143" s="16"/>
      <c r="R143" s="16"/>
      <c r="S143" s="16"/>
      <c r="T143" s="16"/>
      <c r="U143" s="16"/>
      <c r="V143" s="16"/>
      <c r="W143" s="16"/>
      <c r="X143" s="16"/>
      <c r="Y143" s="16"/>
      <c r="Z143" s="16"/>
    </row>
    <row r="144" ht="15.75" customHeight="1">
      <c r="A144" s="16"/>
      <c r="B144" s="16"/>
      <c r="C144" s="16"/>
      <c r="D144" s="16"/>
      <c r="E144" s="16"/>
      <c r="F144" s="16"/>
      <c r="G144" s="16"/>
      <c r="H144" s="52"/>
      <c r="I144" s="16"/>
      <c r="J144" s="16"/>
      <c r="K144" s="16"/>
      <c r="L144" s="16"/>
      <c r="M144" s="16"/>
      <c r="N144" s="16"/>
      <c r="O144" s="16"/>
      <c r="P144" s="16"/>
      <c r="Q144" s="16"/>
      <c r="R144" s="16"/>
      <c r="S144" s="16"/>
      <c r="T144" s="16"/>
      <c r="U144" s="16"/>
      <c r="V144" s="16"/>
      <c r="W144" s="16"/>
      <c r="X144" s="16"/>
      <c r="Y144" s="16"/>
      <c r="Z144" s="16"/>
    </row>
    <row r="145" ht="15.75" customHeight="1">
      <c r="A145" s="16"/>
      <c r="B145" s="16"/>
      <c r="C145" s="16"/>
      <c r="D145" s="16"/>
      <c r="E145" s="16"/>
      <c r="F145" s="16"/>
      <c r="G145" s="16"/>
      <c r="H145" s="52"/>
      <c r="I145" s="16"/>
      <c r="J145" s="16"/>
      <c r="K145" s="16"/>
      <c r="L145" s="16"/>
      <c r="M145" s="16"/>
      <c r="N145" s="16"/>
      <c r="O145" s="16"/>
      <c r="P145" s="16"/>
      <c r="Q145" s="16"/>
      <c r="R145" s="16"/>
      <c r="S145" s="16"/>
      <c r="T145" s="16"/>
      <c r="U145" s="16"/>
      <c r="V145" s="16"/>
      <c r="W145" s="16"/>
      <c r="X145" s="16"/>
      <c r="Y145" s="16"/>
      <c r="Z145" s="16"/>
    </row>
    <row r="146" ht="15.75" customHeight="1">
      <c r="A146" s="16"/>
      <c r="B146" s="16"/>
      <c r="C146" s="16"/>
      <c r="D146" s="16"/>
      <c r="E146" s="16"/>
      <c r="F146" s="16"/>
      <c r="G146" s="16"/>
      <c r="H146" s="52"/>
      <c r="I146" s="16"/>
      <c r="J146" s="16"/>
      <c r="K146" s="16"/>
      <c r="L146" s="16"/>
      <c r="M146" s="16"/>
      <c r="N146" s="16"/>
      <c r="O146" s="16"/>
      <c r="P146" s="16"/>
      <c r="Q146" s="16"/>
      <c r="R146" s="16"/>
      <c r="S146" s="16"/>
      <c r="T146" s="16"/>
      <c r="U146" s="16"/>
      <c r="V146" s="16"/>
      <c r="W146" s="16"/>
      <c r="X146" s="16"/>
      <c r="Y146" s="16"/>
      <c r="Z146" s="16"/>
    </row>
    <row r="147" ht="15.75" customHeight="1">
      <c r="A147" s="16"/>
      <c r="B147" s="16"/>
      <c r="C147" s="16"/>
      <c r="D147" s="16"/>
      <c r="E147" s="16"/>
      <c r="F147" s="16"/>
      <c r="G147" s="16"/>
      <c r="H147" s="52"/>
      <c r="I147" s="16"/>
      <c r="J147" s="16"/>
      <c r="K147" s="16"/>
      <c r="L147" s="16"/>
      <c r="M147" s="16"/>
      <c r="N147" s="16"/>
      <c r="O147" s="16"/>
      <c r="P147" s="16"/>
      <c r="Q147" s="16"/>
      <c r="R147" s="16"/>
      <c r="S147" s="16"/>
      <c r="T147" s="16"/>
      <c r="U147" s="16"/>
      <c r="V147" s="16"/>
      <c r="W147" s="16"/>
      <c r="X147" s="16"/>
      <c r="Y147" s="16"/>
      <c r="Z147" s="16"/>
    </row>
    <row r="148" ht="15.75" customHeight="1">
      <c r="A148" s="16"/>
      <c r="B148" s="16"/>
      <c r="C148" s="16"/>
      <c r="D148" s="16"/>
      <c r="E148" s="16"/>
      <c r="F148" s="16"/>
      <c r="G148" s="16"/>
      <c r="H148" s="52"/>
      <c r="I148" s="16"/>
      <c r="J148" s="16"/>
      <c r="K148" s="16"/>
      <c r="L148" s="16"/>
      <c r="M148" s="16"/>
      <c r="N148" s="16"/>
      <c r="O148" s="16"/>
      <c r="P148" s="16"/>
      <c r="Q148" s="16"/>
      <c r="R148" s="16"/>
      <c r="S148" s="16"/>
      <c r="T148" s="16"/>
      <c r="U148" s="16"/>
      <c r="V148" s="16"/>
      <c r="W148" s="16"/>
      <c r="X148" s="16"/>
      <c r="Y148" s="16"/>
      <c r="Z148" s="16"/>
    </row>
    <row r="149" ht="15.75" customHeight="1">
      <c r="A149" s="16"/>
      <c r="B149" s="16"/>
      <c r="C149" s="16"/>
      <c r="D149" s="16"/>
      <c r="E149" s="16"/>
      <c r="F149" s="16"/>
      <c r="G149" s="16"/>
      <c r="H149" s="52"/>
      <c r="I149" s="16"/>
      <c r="J149" s="16"/>
      <c r="K149" s="16"/>
      <c r="L149" s="16"/>
      <c r="M149" s="16"/>
      <c r="N149" s="16"/>
      <c r="O149" s="16"/>
      <c r="P149" s="16"/>
      <c r="Q149" s="16"/>
      <c r="R149" s="16"/>
      <c r="S149" s="16"/>
      <c r="T149" s="16"/>
      <c r="U149" s="16"/>
      <c r="V149" s="16"/>
      <c r="W149" s="16"/>
      <c r="X149" s="16"/>
      <c r="Y149" s="16"/>
      <c r="Z149" s="16"/>
    </row>
    <row r="150" ht="15.75" customHeight="1">
      <c r="A150" s="16"/>
      <c r="B150" s="16"/>
      <c r="C150" s="16"/>
      <c r="D150" s="16"/>
      <c r="E150" s="16"/>
      <c r="F150" s="16"/>
      <c r="G150" s="16"/>
      <c r="H150" s="52"/>
      <c r="I150" s="16"/>
      <c r="J150" s="16"/>
      <c r="K150" s="16"/>
      <c r="L150" s="16"/>
      <c r="M150" s="16"/>
      <c r="N150" s="16"/>
      <c r="O150" s="16"/>
      <c r="P150" s="16"/>
      <c r="Q150" s="16"/>
      <c r="R150" s="16"/>
      <c r="S150" s="16"/>
      <c r="T150" s="16"/>
      <c r="U150" s="16"/>
      <c r="V150" s="16"/>
      <c r="W150" s="16"/>
      <c r="X150" s="16"/>
      <c r="Y150" s="16"/>
      <c r="Z150" s="16"/>
    </row>
    <row r="151" ht="15.75" customHeight="1">
      <c r="A151" s="16"/>
      <c r="B151" s="16"/>
      <c r="C151" s="16"/>
      <c r="D151" s="16"/>
      <c r="E151" s="16"/>
      <c r="F151" s="16"/>
      <c r="G151" s="16"/>
      <c r="H151" s="52"/>
      <c r="I151" s="16"/>
      <c r="J151" s="16"/>
      <c r="K151" s="16"/>
      <c r="L151" s="16"/>
      <c r="M151" s="16"/>
      <c r="N151" s="16"/>
      <c r="O151" s="16"/>
      <c r="P151" s="16"/>
      <c r="Q151" s="16"/>
      <c r="R151" s="16"/>
      <c r="S151" s="16"/>
      <c r="T151" s="16"/>
      <c r="U151" s="16"/>
      <c r="V151" s="16"/>
      <c r="W151" s="16"/>
      <c r="X151" s="16"/>
      <c r="Y151" s="16"/>
      <c r="Z151" s="16"/>
    </row>
    <row r="152" ht="15.75" customHeight="1">
      <c r="A152" s="16"/>
      <c r="B152" s="16"/>
      <c r="C152" s="16"/>
      <c r="D152" s="16"/>
      <c r="E152" s="16"/>
      <c r="F152" s="16"/>
      <c r="G152" s="16"/>
      <c r="H152" s="52"/>
      <c r="I152" s="16"/>
      <c r="J152" s="16"/>
      <c r="K152" s="16"/>
      <c r="L152" s="16"/>
      <c r="M152" s="16"/>
      <c r="N152" s="16"/>
      <c r="O152" s="16"/>
      <c r="P152" s="16"/>
      <c r="Q152" s="16"/>
      <c r="R152" s="16"/>
      <c r="S152" s="16"/>
      <c r="T152" s="16"/>
      <c r="U152" s="16"/>
      <c r="V152" s="16"/>
      <c r="W152" s="16"/>
      <c r="X152" s="16"/>
      <c r="Y152" s="16"/>
      <c r="Z152" s="16"/>
    </row>
    <row r="153" ht="15.75" customHeight="1">
      <c r="A153" s="16"/>
      <c r="B153" s="16"/>
      <c r="C153" s="16"/>
      <c r="D153" s="16"/>
      <c r="E153" s="16"/>
      <c r="F153" s="16"/>
      <c r="G153" s="16"/>
      <c r="H153" s="52"/>
      <c r="I153" s="16"/>
      <c r="J153" s="16"/>
      <c r="K153" s="16"/>
      <c r="L153" s="16"/>
      <c r="M153" s="16"/>
      <c r="N153" s="16"/>
      <c r="O153" s="16"/>
      <c r="P153" s="16"/>
      <c r="Q153" s="16"/>
      <c r="R153" s="16"/>
      <c r="S153" s="16"/>
      <c r="T153" s="16"/>
      <c r="U153" s="16"/>
      <c r="V153" s="16"/>
      <c r="W153" s="16"/>
      <c r="X153" s="16"/>
      <c r="Y153" s="16"/>
      <c r="Z153" s="16"/>
    </row>
    <row r="154" ht="15.75" customHeight="1">
      <c r="A154" s="16"/>
      <c r="B154" s="16"/>
      <c r="C154" s="16"/>
      <c r="D154" s="16"/>
      <c r="E154" s="16"/>
      <c r="F154" s="16"/>
      <c r="G154" s="16"/>
      <c r="H154" s="52"/>
      <c r="I154" s="16"/>
      <c r="J154" s="16"/>
      <c r="K154" s="16"/>
      <c r="L154" s="16"/>
      <c r="M154" s="16"/>
      <c r="N154" s="16"/>
      <c r="O154" s="16"/>
      <c r="P154" s="16"/>
      <c r="Q154" s="16"/>
      <c r="R154" s="16"/>
      <c r="S154" s="16"/>
      <c r="T154" s="16"/>
      <c r="U154" s="16"/>
      <c r="V154" s="16"/>
      <c r="W154" s="16"/>
      <c r="X154" s="16"/>
      <c r="Y154" s="16"/>
      <c r="Z154" s="16"/>
    </row>
    <row r="155" ht="15.75" customHeight="1">
      <c r="A155" s="16"/>
      <c r="B155" s="16"/>
      <c r="C155" s="16"/>
      <c r="D155" s="16"/>
      <c r="E155" s="16"/>
      <c r="F155" s="16"/>
      <c r="G155" s="16"/>
      <c r="H155" s="52"/>
      <c r="I155" s="16"/>
      <c r="J155" s="16"/>
      <c r="K155" s="16"/>
      <c r="L155" s="16"/>
      <c r="M155" s="16"/>
      <c r="N155" s="16"/>
      <c r="O155" s="16"/>
      <c r="P155" s="16"/>
      <c r="Q155" s="16"/>
      <c r="R155" s="16"/>
      <c r="S155" s="16"/>
      <c r="T155" s="16"/>
      <c r="U155" s="16"/>
      <c r="V155" s="16"/>
      <c r="W155" s="16"/>
      <c r="X155" s="16"/>
      <c r="Y155" s="16"/>
      <c r="Z155" s="16"/>
    </row>
    <row r="156" ht="15.75" customHeight="1">
      <c r="A156" s="16"/>
      <c r="B156" s="16"/>
      <c r="C156" s="16"/>
      <c r="D156" s="16"/>
      <c r="E156" s="16"/>
      <c r="F156" s="16"/>
      <c r="G156" s="16"/>
      <c r="H156" s="52"/>
      <c r="I156" s="16"/>
      <c r="J156" s="16"/>
      <c r="K156" s="16"/>
      <c r="L156" s="16"/>
      <c r="M156" s="16"/>
      <c r="N156" s="16"/>
      <c r="O156" s="16"/>
      <c r="P156" s="16"/>
      <c r="Q156" s="16"/>
      <c r="R156" s="16"/>
      <c r="S156" s="16"/>
      <c r="T156" s="16"/>
      <c r="U156" s="16"/>
      <c r="V156" s="16"/>
      <c r="W156" s="16"/>
      <c r="X156" s="16"/>
      <c r="Y156" s="16"/>
      <c r="Z156" s="16"/>
    </row>
    <row r="157" ht="15.75" customHeight="1">
      <c r="A157" s="16"/>
      <c r="B157" s="16"/>
      <c r="C157" s="16"/>
      <c r="D157" s="16"/>
      <c r="E157" s="16"/>
      <c r="F157" s="16"/>
      <c r="G157" s="16"/>
      <c r="H157" s="52"/>
      <c r="I157" s="16"/>
      <c r="J157" s="16"/>
      <c r="K157" s="16"/>
      <c r="L157" s="16"/>
      <c r="M157" s="16"/>
      <c r="N157" s="16"/>
      <c r="O157" s="16"/>
      <c r="P157" s="16"/>
      <c r="Q157" s="16"/>
      <c r="R157" s="16"/>
      <c r="S157" s="16"/>
      <c r="T157" s="16"/>
      <c r="U157" s="16"/>
      <c r="V157" s="16"/>
      <c r="W157" s="16"/>
      <c r="X157" s="16"/>
      <c r="Y157" s="16"/>
      <c r="Z157" s="16"/>
    </row>
    <row r="158" ht="15.75" customHeight="1">
      <c r="A158" s="16"/>
      <c r="B158" s="16"/>
      <c r="C158" s="16"/>
      <c r="D158" s="16"/>
      <c r="E158" s="16"/>
      <c r="F158" s="16"/>
      <c r="G158" s="16"/>
      <c r="H158" s="52"/>
      <c r="I158" s="16"/>
      <c r="J158" s="16"/>
      <c r="K158" s="16"/>
      <c r="L158" s="16"/>
      <c r="M158" s="16"/>
      <c r="N158" s="16"/>
      <c r="O158" s="16"/>
      <c r="P158" s="16"/>
      <c r="Q158" s="16"/>
      <c r="R158" s="16"/>
      <c r="S158" s="16"/>
      <c r="T158" s="16"/>
      <c r="U158" s="16"/>
      <c r="V158" s="16"/>
      <c r="W158" s="16"/>
      <c r="X158" s="16"/>
      <c r="Y158" s="16"/>
      <c r="Z158" s="16"/>
    </row>
    <row r="159" ht="15.75" customHeight="1">
      <c r="A159" s="16"/>
      <c r="B159" s="16"/>
      <c r="C159" s="16"/>
      <c r="D159" s="16"/>
      <c r="E159" s="16"/>
      <c r="F159" s="16"/>
      <c r="G159" s="16"/>
      <c r="H159" s="52"/>
      <c r="I159" s="16"/>
      <c r="J159" s="16"/>
      <c r="K159" s="16"/>
      <c r="L159" s="16"/>
      <c r="M159" s="16"/>
      <c r="N159" s="16"/>
      <c r="O159" s="16"/>
      <c r="P159" s="16"/>
      <c r="Q159" s="16"/>
      <c r="R159" s="16"/>
      <c r="S159" s="16"/>
      <c r="T159" s="16"/>
      <c r="U159" s="16"/>
      <c r="V159" s="16"/>
      <c r="W159" s="16"/>
      <c r="X159" s="16"/>
      <c r="Y159" s="16"/>
      <c r="Z159" s="16"/>
    </row>
    <row r="160" ht="15.75" customHeight="1">
      <c r="A160" s="16"/>
      <c r="B160" s="16"/>
      <c r="C160" s="16"/>
      <c r="D160" s="16"/>
      <c r="E160" s="16"/>
      <c r="F160" s="16"/>
      <c r="G160" s="16"/>
      <c r="H160" s="52"/>
      <c r="I160" s="16"/>
      <c r="J160" s="16"/>
      <c r="K160" s="16"/>
      <c r="L160" s="16"/>
      <c r="M160" s="16"/>
      <c r="N160" s="16"/>
      <c r="O160" s="16"/>
      <c r="P160" s="16"/>
      <c r="Q160" s="16"/>
      <c r="R160" s="16"/>
      <c r="S160" s="16"/>
      <c r="T160" s="16"/>
      <c r="U160" s="16"/>
      <c r="V160" s="16"/>
      <c r="W160" s="16"/>
      <c r="X160" s="16"/>
      <c r="Y160" s="16"/>
      <c r="Z160" s="16"/>
    </row>
    <row r="161" ht="15.75" customHeight="1">
      <c r="A161" s="16"/>
      <c r="B161" s="16"/>
      <c r="C161" s="16"/>
      <c r="D161" s="16"/>
      <c r="E161" s="16"/>
      <c r="F161" s="16"/>
      <c r="G161" s="16"/>
      <c r="H161" s="52"/>
      <c r="I161" s="16"/>
      <c r="J161" s="16"/>
      <c r="K161" s="16"/>
      <c r="L161" s="16"/>
      <c r="M161" s="16"/>
      <c r="N161" s="16"/>
      <c r="O161" s="16"/>
      <c r="P161" s="16"/>
      <c r="Q161" s="16"/>
      <c r="R161" s="16"/>
      <c r="S161" s="16"/>
      <c r="T161" s="16"/>
      <c r="U161" s="16"/>
      <c r="V161" s="16"/>
      <c r="W161" s="16"/>
      <c r="X161" s="16"/>
      <c r="Y161" s="16"/>
      <c r="Z161" s="16"/>
    </row>
    <row r="162" ht="15.75" customHeight="1">
      <c r="A162" s="16"/>
      <c r="B162" s="16"/>
      <c r="C162" s="16"/>
      <c r="D162" s="16"/>
      <c r="E162" s="16"/>
      <c r="F162" s="16"/>
      <c r="G162" s="16"/>
      <c r="H162" s="52"/>
      <c r="I162" s="16"/>
      <c r="J162" s="16"/>
      <c r="K162" s="16"/>
      <c r="L162" s="16"/>
      <c r="M162" s="16"/>
      <c r="N162" s="16"/>
      <c r="O162" s="16"/>
      <c r="P162" s="16"/>
      <c r="Q162" s="16"/>
      <c r="R162" s="16"/>
      <c r="S162" s="16"/>
      <c r="T162" s="16"/>
      <c r="U162" s="16"/>
      <c r="V162" s="16"/>
      <c r="W162" s="16"/>
      <c r="X162" s="16"/>
      <c r="Y162" s="16"/>
      <c r="Z162" s="16"/>
    </row>
    <row r="163" ht="15.75" customHeight="1">
      <c r="A163" s="16"/>
      <c r="B163" s="16"/>
      <c r="C163" s="16"/>
      <c r="D163" s="16"/>
      <c r="E163" s="16"/>
      <c r="F163" s="16"/>
      <c r="G163" s="16"/>
      <c r="H163" s="52"/>
      <c r="I163" s="16"/>
      <c r="J163" s="16"/>
      <c r="K163" s="16"/>
      <c r="L163" s="16"/>
      <c r="M163" s="16"/>
      <c r="N163" s="16"/>
      <c r="O163" s="16"/>
      <c r="P163" s="16"/>
      <c r="Q163" s="16"/>
      <c r="R163" s="16"/>
      <c r="S163" s="16"/>
      <c r="T163" s="16"/>
      <c r="U163" s="16"/>
      <c r="V163" s="16"/>
      <c r="W163" s="16"/>
      <c r="X163" s="16"/>
      <c r="Y163" s="16"/>
      <c r="Z163" s="16"/>
    </row>
    <row r="164" ht="15.75" customHeight="1">
      <c r="A164" s="16"/>
      <c r="B164" s="16"/>
      <c r="C164" s="16"/>
      <c r="D164" s="16"/>
      <c r="E164" s="16"/>
      <c r="F164" s="16"/>
      <c r="G164" s="16"/>
      <c r="H164" s="52"/>
      <c r="I164" s="16"/>
      <c r="J164" s="16"/>
      <c r="K164" s="16"/>
      <c r="L164" s="16"/>
      <c r="M164" s="16"/>
      <c r="N164" s="16"/>
      <c r="O164" s="16"/>
      <c r="P164" s="16"/>
      <c r="Q164" s="16"/>
      <c r="R164" s="16"/>
      <c r="S164" s="16"/>
      <c r="T164" s="16"/>
      <c r="U164" s="16"/>
      <c r="V164" s="16"/>
      <c r="W164" s="16"/>
      <c r="X164" s="16"/>
      <c r="Y164" s="16"/>
      <c r="Z164" s="16"/>
    </row>
    <row r="165" ht="15.75" customHeight="1">
      <c r="A165" s="16"/>
      <c r="B165" s="16"/>
      <c r="C165" s="16"/>
      <c r="D165" s="16"/>
      <c r="E165" s="16"/>
      <c r="F165" s="16"/>
      <c r="G165" s="16"/>
      <c r="H165" s="52"/>
      <c r="I165" s="16"/>
      <c r="J165" s="16"/>
      <c r="K165" s="16"/>
      <c r="L165" s="16"/>
      <c r="M165" s="16"/>
      <c r="N165" s="16"/>
      <c r="O165" s="16"/>
      <c r="P165" s="16"/>
      <c r="Q165" s="16"/>
      <c r="R165" s="16"/>
      <c r="S165" s="16"/>
      <c r="T165" s="16"/>
      <c r="U165" s="16"/>
      <c r="V165" s="16"/>
      <c r="W165" s="16"/>
      <c r="X165" s="16"/>
      <c r="Y165" s="16"/>
      <c r="Z165" s="16"/>
    </row>
    <row r="166" ht="15.75" customHeight="1">
      <c r="A166" s="16"/>
      <c r="B166" s="16"/>
      <c r="C166" s="16"/>
      <c r="D166" s="16"/>
      <c r="E166" s="16"/>
      <c r="F166" s="16"/>
      <c r="G166" s="16"/>
      <c r="H166" s="52"/>
      <c r="I166" s="16"/>
      <c r="J166" s="16"/>
      <c r="K166" s="16"/>
      <c r="L166" s="16"/>
      <c r="M166" s="16"/>
      <c r="N166" s="16"/>
      <c r="O166" s="16"/>
      <c r="P166" s="16"/>
      <c r="Q166" s="16"/>
      <c r="R166" s="16"/>
      <c r="S166" s="16"/>
      <c r="T166" s="16"/>
      <c r="U166" s="16"/>
      <c r="V166" s="16"/>
      <c r="W166" s="16"/>
      <c r="X166" s="16"/>
      <c r="Y166" s="16"/>
      <c r="Z166" s="16"/>
    </row>
    <row r="167" ht="15.75" customHeight="1">
      <c r="A167" s="16"/>
      <c r="B167" s="16"/>
      <c r="C167" s="16"/>
      <c r="D167" s="16"/>
      <c r="E167" s="16"/>
      <c r="F167" s="16"/>
      <c r="G167" s="16"/>
      <c r="H167" s="52"/>
      <c r="I167" s="16"/>
      <c r="J167" s="16"/>
      <c r="K167" s="16"/>
      <c r="L167" s="16"/>
      <c r="M167" s="16"/>
      <c r="N167" s="16"/>
      <c r="O167" s="16"/>
      <c r="P167" s="16"/>
      <c r="Q167" s="16"/>
      <c r="R167" s="16"/>
      <c r="S167" s="16"/>
      <c r="T167" s="16"/>
      <c r="U167" s="16"/>
      <c r="V167" s="16"/>
      <c r="W167" s="16"/>
      <c r="X167" s="16"/>
      <c r="Y167" s="16"/>
      <c r="Z167" s="16"/>
    </row>
    <row r="168" ht="15.75" customHeight="1">
      <c r="A168" s="16"/>
      <c r="B168" s="16"/>
      <c r="C168" s="16"/>
      <c r="D168" s="16"/>
      <c r="E168" s="16"/>
      <c r="F168" s="16"/>
      <c r="G168" s="16"/>
      <c r="H168" s="52"/>
      <c r="I168" s="16"/>
      <c r="J168" s="16"/>
      <c r="K168" s="16"/>
      <c r="L168" s="16"/>
      <c r="M168" s="16"/>
      <c r="N168" s="16"/>
      <c r="O168" s="16"/>
      <c r="P168" s="16"/>
      <c r="Q168" s="16"/>
      <c r="R168" s="16"/>
      <c r="S168" s="16"/>
      <c r="T168" s="16"/>
      <c r="U168" s="16"/>
      <c r="V168" s="16"/>
      <c r="W168" s="16"/>
      <c r="X168" s="16"/>
      <c r="Y168" s="16"/>
      <c r="Z168" s="16"/>
    </row>
    <row r="169" ht="15.75" customHeight="1">
      <c r="A169" s="16"/>
      <c r="B169" s="16"/>
      <c r="C169" s="16"/>
      <c r="D169" s="16"/>
      <c r="E169" s="16"/>
      <c r="F169" s="16"/>
      <c r="G169" s="16"/>
      <c r="H169" s="52"/>
      <c r="I169" s="16"/>
      <c r="J169" s="16"/>
      <c r="K169" s="16"/>
      <c r="L169" s="16"/>
      <c r="M169" s="16"/>
      <c r="N169" s="16"/>
      <c r="O169" s="16"/>
      <c r="P169" s="16"/>
      <c r="Q169" s="16"/>
      <c r="R169" s="16"/>
      <c r="S169" s="16"/>
      <c r="T169" s="16"/>
      <c r="U169" s="16"/>
      <c r="V169" s="16"/>
      <c r="W169" s="16"/>
      <c r="X169" s="16"/>
      <c r="Y169" s="16"/>
      <c r="Z169" s="16"/>
    </row>
    <row r="170" ht="15.75" customHeight="1">
      <c r="A170" s="16"/>
      <c r="B170" s="16"/>
      <c r="C170" s="16"/>
      <c r="D170" s="16"/>
      <c r="E170" s="16"/>
      <c r="F170" s="16"/>
      <c r="G170" s="16"/>
      <c r="H170" s="52"/>
      <c r="I170" s="16"/>
      <c r="J170" s="16"/>
      <c r="K170" s="16"/>
      <c r="L170" s="16"/>
      <c r="M170" s="16"/>
      <c r="N170" s="16"/>
      <c r="O170" s="16"/>
      <c r="P170" s="16"/>
      <c r="Q170" s="16"/>
      <c r="R170" s="16"/>
      <c r="S170" s="16"/>
      <c r="T170" s="16"/>
      <c r="U170" s="16"/>
      <c r="V170" s="16"/>
      <c r="W170" s="16"/>
      <c r="X170" s="16"/>
      <c r="Y170" s="16"/>
      <c r="Z170" s="16"/>
    </row>
    <row r="171" ht="15.75" customHeight="1">
      <c r="A171" s="16"/>
      <c r="B171" s="16"/>
      <c r="C171" s="16"/>
      <c r="D171" s="16"/>
      <c r="E171" s="16"/>
      <c r="F171" s="16"/>
      <c r="G171" s="16"/>
      <c r="H171" s="52"/>
      <c r="I171" s="16"/>
      <c r="J171" s="16"/>
      <c r="K171" s="16"/>
      <c r="L171" s="16"/>
      <c r="M171" s="16"/>
      <c r="N171" s="16"/>
      <c r="O171" s="16"/>
      <c r="P171" s="16"/>
      <c r="Q171" s="16"/>
      <c r="R171" s="16"/>
      <c r="S171" s="16"/>
      <c r="T171" s="16"/>
      <c r="U171" s="16"/>
      <c r="V171" s="16"/>
      <c r="W171" s="16"/>
      <c r="X171" s="16"/>
      <c r="Y171" s="16"/>
      <c r="Z171" s="16"/>
    </row>
    <row r="172" ht="15.75" customHeight="1">
      <c r="A172" s="16"/>
      <c r="B172" s="16"/>
      <c r="C172" s="16"/>
      <c r="D172" s="16"/>
      <c r="E172" s="16"/>
      <c r="F172" s="16"/>
      <c r="G172" s="16"/>
      <c r="H172" s="52"/>
      <c r="I172" s="16"/>
      <c r="J172" s="16"/>
      <c r="K172" s="16"/>
      <c r="L172" s="16"/>
      <c r="M172" s="16"/>
      <c r="N172" s="16"/>
      <c r="O172" s="16"/>
      <c r="P172" s="16"/>
      <c r="Q172" s="16"/>
      <c r="R172" s="16"/>
      <c r="S172" s="16"/>
      <c r="T172" s="16"/>
      <c r="U172" s="16"/>
      <c r="V172" s="16"/>
      <c r="W172" s="16"/>
      <c r="X172" s="16"/>
      <c r="Y172" s="16"/>
      <c r="Z172" s="16"/>
    </row>
    <row r="173" ht="15.75" customHeight="1">
      <c r="A173" s="16"/>
      <c r="B173" s="16"/>
      <c r="C173" s="16"/>
      <c r="D173" s="16"/>
      <c r="E173" s="16"/>
      <c r="F173" s="16"/>
      <c r="G173" s="16"/>
      <c r="H173" s="52"/>
      <c r="I173" s="16"/>
      <c r="J173" s="16"/>
      <c r="K173" s="16"/>
      <c r="L173" s="16"/>
      <c r="M173" s="16"/>
      <c r="N173" s="16"/>
      <c r="O173" s="16"/>
      <c r="P173" s="16"/>
      <c r="Q173" s="16"/>
      <c r="R173" s="16"/>
      <c r="S173" s="16"/>
      <c r="T173" s="16"/>
      <c r="U173" s="16"/>
      <c r="V173" s="16"/>
      <c r="W173" s="16"/>
      <c r="X173" s="16"/>
      <c r="Y173" s="16"/>
      <c r="Z173" s="16"/>
    </row>
    <row r="174" ht="15.75" customHeight="1">
      <c r="A174" s="16"/>
      <c r="B174" s="16"/>
      <c r="C174" s="16"/>
      <c r="D174" s="16"/>
      <c r="E174" s="16"/>
      <c r="F174" s="16"/>
      <c r="G174" s="16"/>
      <c r="H174" s="52"/>
      <c r="I174" s="16"/>
      <c r="J174" s="16"/>
      <c r="K174" s="16"/>
      <c r="L174" s="16"/>
      <c r="M174" s="16"/>
      <c r="N174" s="16"/>
      <c r="O174" s="16"/>
      <c r="P174" s="16"/>
      <c r="Q174" s="16"/>
      <c r="R174" s="16"/>
      <c r="S174" s="16"/>
      <c r="T174" s="16"/>
      <c r="U174" s="16"/>
      <c r="V174" s="16"/>
      <c r="W174" s="16"/>
      <c r="X174" s="16"/>
      <c r="Y174" s="16"/>
      <c r="Z174" s="16"/>
    </row>
    <row r="175" ht="15.75" customHeight="1">
      <c r="A175" s="16"/>
      <c r="B175" s="16"/>
      <c r="C175" s="16"/>
      <c r="D175" s="16"/>
      <c r="E175" s="16"/>
      <c r="F175" s="16"/>
      <c r="G175" s="16"/>
      <c r="H175" s="52"/>
      <c r="I175" s="16"/>
      <c r="J175" s="16"/>
      <c r="K175" s="16"/>
      <c r="L175" s="16"/>
      <c r="M175" s="16"/>
      <c r="N175" s="16"/>
      <c r="O175" s="16"/>
      <c r="P175" s="16"/>
      <c r="Q175" s="16"/>
      <c r="R175" s="16"/>
      <c r="S175" s="16"/>
      <c r="T175" s="16"/>
      <c r="U175" s="16"/>
      <c r="V175" s="16"/>
      <c r="W175" s="16"/>
      <c r="X175" s="16"/>
      <c r="Y175" s="16"/>
      <c r="Z175" s="16"/>
    </row>
    <row r="176" ht="15.75" customHeight="1">
      <c r="A176" s="16"/>
      <c r="B176" s="16"/>
      <c r="C176" s="16"/>
      <c r="D176" s="16"/>
      <c r="E176" s="16"/>
      <c r="F176" s="16"/>
      <c r="G176" s="16"/>
      <c r="H176" s="52"/>
      <c r="I176" s="16"/>
      <c r="J176" s="16"/>
      <c r="K176" s="16"/>
      <c r="L176" s="16"/>
      <c r="M176" s="16"/>
      <c r="N176" s="16"/>
      <c r="O176" s="16"/>
      <c r="P176" s="16"/>
      <c r="Q176" s="16"/>
      <c r="R176" s="16"/>
      <c r="S176" s="16"/>
      <c r="T176" s="16"/>
      <c r="U176" s="16"/>
      <c r="V176" s="16"/>
      <c r="W176" s="16"/>
      <c r="X176" s="16"/>
      <c r="Y176" s="16"/>
      <c r="Z176" s="16"/>
    </row>
    <row r="177" ht="15.75" customHeight="1">
      <c r="A177" s="16"/>
      <c r="B177" s="16"/>
      <c r="C177" s="16"/>
      <c r="D177" s="16"/>
      <c r="E177" s="16"/>
      <c r="F177" s="16"/>
      <c r="G177" s="16"/>
      <c r="H177" s="52"/>
      <c r="I177" s="16"/>
      <c r="J177" s="16"/>
      <c r="K177" s="16"/>
      <c r="L177" s="16"/>
      <c r="M177" s="16"/>
      <c r="N177" s="16"/>
      <c r="O177" s="16"/>
      <c r="P177" s="16"/>
      <c r="Q177" s="16"/>
      <c r="R177" s="16"/>
      <c r="S177" s="16"/>
      <c r="T177" s="16"/>
      <c r="U177" s="16"/>
      <c r="V177" s="16"/>
      <c r="W177" s="16"/>
      <c r="X177" s="16"/>
      <c r="Y177" s="16"/>
      <c r="Z177" s="16"/>
    </row>
    <row r="178" ht="15.75" customHeight="1">
      <c r="A178" s="16"/>
      <c r="B178" s="16"/>
      <c r="C178" s="16"/>
      <c r="D178" s="16"/>
      <c r="E178" s="16"/>
      <c r="F178" s="16"/>
      <c r="G178" s="16"/>
      <c r="H178" s="52"/>
      <c r="I178" s="16"/>
      <c r="J178" s="16"/>
      <c r="K178" s="16"/>
      <c r="L178" s="16"/>
      <c r="M178" s="16"/>
      <c r="N178" s="16"/>
      <c r="O178" s="16"/>
      <c r="P178" s="16"/>
      <c r="Q178" s="16"/>
      <c r="R178" s="16"/>
      <c r="S178" s="16"/>
      <c r="T178" s="16"/>
      <c r="U178" s="16"/>
      <c r="V178" s="16"/>
      <c r="W178" s="16"/>
      <c r="X178" s="16"/>
      <c r="Y178" s="16"/>
      <c r="Z178" s="16"/>
    </row>
    <row r="179" ht="15.75" customHeight="1">
      <c r="A179" s="16"/>
      <c r="B179" s="16"/>
      <c r="C179" s="16"/>
      <c r="D179" s="16"/>
      <c r="E179" s="16"/>
      <c r="F179" s="16"/>
      <c r="G179" s="16"/>
      <c r="H179" s="52"/>
      <c r="I179" s="16"/>
      <c r="J179" s="16"/>
      <c r="K179" s="16"/>
      <c r="L179" s="16"/>
      <c r="M179" s="16"/>
      <c r="N179" s="16"/>
      <c r="O179" s="16"/>
      <c r="P179" s="16"/>
      <c r="Q179" s="16"/>
      <c r="R179" s="16"/>
      <c r="S179" s="16"/>
      <c r="T179" s="16"/>
      <c r="U179" s="16"/>
      <c r="V179" s="16"/>
      <c r="W179" s="16"/>
      <c r="X179" s="16"/>
      <c r="Y179" s="16"/>
      <c r="Z179" s="16"/>
    </row>
    <row r="180" ht="15.75" customHeight="1">
      <c r="A180" s="16"/>
      <c r="B180" s="16"/>
      <c r="C180" s="16"/>
      <c r="D180" s="16"/>
      <c r="E180" s="16"/>
      <c r="F180" s="16"/>
      <c r="G180" s="16"/>
      <c r="H180" s="52"/>
      <c r="I180" s="16"/>
      <c r="J180" s="16"/>
      <c r="K180" s="16"/>
      <c r="L180" s="16"/>
      <c r="M180" s="16"/>
      <c r="N180" s="16"/>
      <c r="O180" s="16"/>
      <c r="P180" s="16"/>
      <c r="Q180" s="16"/>
      <c r="R180" s="16"/>
      <c r="S180" s="16"/>
      <c r="T180" s="16"/>
      <c r="U180" s="16"/>
      <c r="V180" s="16"/>
      <c r="W180" s="16"/>
      <c r="X180" s="16"/>
      <c r="Y180" s="16"/>
      <c r="Z180" s="16"/>
    </row>
    <row r="181" ht="15.75" customHeight="1">
      <c r="A181" s="16"/>
      <c r="B181" s="16"/>
      <c r="C181" s="16"/>
      <c r="D181" s="16"/>
      <c r="E181" s="16"/>
      <c r="F181" s="16"/>
      <c r="G181" s="16"/>
      <c r="H181" s="52"/>
      <c r="I181" s="16"/>
      <c r="J181" s="16"/>
      <c r="K181" s="16"/>
      <c r="L181" s="16"/>
      <c r="M181" s="16"/>
      <c r="N181" s="16"/>
      <c r="O181" s="16"/>
      <c r="P181" s="16"/>
      <c r="Q181" s="16"/>
      <c r="R181" s="16"/>
      <c r="S181" s="16"/>
      <c r="T181" s="16"/>
      <c r="U181" s="16"/>
      <c r="V181" s="16"/>
      <c r="W181" s="16"/>
      <c r="X181" s="16"/>
      <c r="Y181" s="16"/>
      <c r="Z181" s="16"/>
    </row>
    <row r="182" ht="15.75" customHeight="1">
      <c r="A182" s="16"/>
      <c r="B182" s="16"/>
      <c r="C182" s="16"/>
      <c r="D182" s="16"/>
      <c r="E182" s="16"/>
      <c r="F182" s="16"/>
      <c r="G182" s="16"/>
      <c r="H182" s="52"/>
      <c r="I182" s="16"/>
      <c r="J182" s="16"/>
      <c r="K182" s="16"/>
      <c r="L182" s="16"/>
      <c r="M182" s="16"/>
      <c r="N182" s="16"/>
      <c r="O182" s="16"/>
      <c r="P182" s="16"/>
      <c r="Q182" s="16"/>
      <c r="R182" s="16"/>
      <c r="S182" s="16"/>
      <c r="T182" s="16"/>
      <c r="U182" s="16"/>
      <c r="V182" s="16"/>
      <c r="W182" s="16"/>
      <c r="X182" s="16"/>
      <c r="Y182" s="16"/>
      <c r="Z182" s="16"/>
    </row>
    <row r="183" ht="15.75" customHeight="1">
      <c r="A183" s="16"/>
      <c r="B183" s="16"/>
      <c r="C183" s="16"/>
      <c r="D183" s="16"/>
      <c r="E183" s="16"/>
      <c r="F183" s="16"/>
      <c r="G183" s="16"/>
      <c r="H183" s="52"/>
      <c r="I183" s="16"/>
      <c r="J183" s="16"/>
      <c r="K183" s="16"/>
      <c r="L183" s="16"/>
      <c r="M183" s="16"/>
      <c r="N183" s="16"/>
      <c r="O183" s="16"/>
      <c r="P183" s="16"/>
      <c r="Q183" s="16"/>
      <c r="R183" s="16"/>
      <c r="S183" s="16"/>
      <c r="T183" s="16"/>
      <c r="U183" s="16"/>
      <c r="V183" s="16"/>
      <c r="W183" s="16"/>
      <c r="X183" s="16"/>
      <c r="Y183" s="16"/>
      <c r="Z183" s="16"/>
    </row>
    <row r="184" ht="15.75" customHeight="1">
      <c r="A184" s="16"/>
      <c r="B184" s="16"/>
      <c r="C184" s="16"/>
      <c r="D184" s="16"/>
      <c r="E184" s="16"/>
      <c r="F184" s="16"/>
      <c r="G184" s="16"/>
      <c r="H184" s="52"/>
      <c r="I184" s="16"/>
      <c r="J184" s="16"/>
      <c r="K184" s="16"/>
      <c r="L184" s="16"/>
      <c r="M184" s="16"/>
      <c r="N184" s="16"/>
      <c r="O184" s="16"/>
      <c r="P184" s="16"/>
      <c r="Q184" s="16"/>
      <c r="R184" s="16"/>
      <c r="S184" s="16"/>
      <c r="T184" s="16"/>
      <c r="U184" s="16"/>
      <c r="V184" s="16"/>
      <c r="W184" s="16"/>
      <c r="X184" s="16"/>
      <c r="Y184" s="16"/>
      <c r="Z184" s="16"/>
    </row>
    <row r="185" ht="15.75" customHeight="1">
      <c r="A185" s="16"/>
      <c r="B185" s="16"/>
      <c r="C185" s="16"/>
      <c r="D185" s="16"/>
      <c r="E185" s="16"/>
      <c r="F185" s="16"/>
      <c r="G185" s="16"/>
      <c r="H185" s="52"/>
      <c r="I185" s="16"/>
      <c r="J185" s="16"/>
      <c r="K185" s="16"/>
      <c r="L185" s="16"/>
      <c r="M185" s="16"/>
      <c r="N185" s="16"/>
      <c r="O185" s="16"/>
      <c r="P185" s="16"/>
      <c r="Q185" s="16"/>
      <c r="R185" s="16"/>
      <c r="S185" s="16"/>
      <c r="T185" s="16"/>
      <c r="U185" s="16"/>
      <c r="V185" s="16"/>
      <c r="W185" s="16"/>
      <c r="X185" s="16"/>
      <c r="Y185" s="16"/>
      <c r="Z185" s="16"/>
    </row>
    <row r="186" ht="15.75" customHeight="1">
      <c r="A186" s="16"/>
      <c r="B186" s="16"/>
      <c r="C186" s="16"/>
      <c r="D186" s="16"/>
      <c r="E186" s="16"/>
      <c r="F186" s="16"/>
      <c r="G186" s="16"/>
      <c r="H186" s="52"/>
      <c r="I186" s="16"/>
      <c r="J186" s="16"/>
      <c r="K186" s="16"/>
      <c r="L186" s="16"/>
      <c r="M186" s="16"/>
      <c r="N186" s="16"/>
      <c r="O186" s="16"/>
      <c r="P186" s="16"/>
      <c r="Q186" s="16"/>
      <c r="R186" s="16"/>
      <c r="S186" s="16"/>
      <c r="T186" s="16"/>
      <c r="U186" s="16"/>
      <c r="V186" s="16"/>
      <c r="W186" s="16"/>
      <c r="X186" s="16"/>
      <c r="Y186" s="16"/>
      <c r="Z186" s="16"/>
    </row>
    <row r="187" ht="15.75" customHeight="1">
      <c r="A187" s="16"/>
      <c r="B187" s="16"/>
      <c r="C187" s="16"/>
      <c r="D187" s="16"/>
      <c r="E187" s="16"/>
      <c r="F187" s="16"/>
      <c r="G187" s="16"/>
      <c r="H187" s="52"/>
      <c r="I187" s="16"/>
      <c r="J187" s="16"/>
      <c r="K187" s="16"/>
      <c r="L187" s="16"/>
      <c r="M187" s="16"/>
      <c r="N187" s="16"/>
      <c r="O187" s="16"/>
      <c r="P187" s="16"/>
      <c r="Q187" s="16"/>
      <c r="R187" s="16"/>
      <c r="S187" s="16"/>
      <c r="T187" s="16"/>
      <c r="U187" s="16"/>
      <c r="V187" s="16"/>
      <c r="W187" s="16"/>
      <c r="X187" s="16"/>
      <c r="Y187" s="16"/>
      <c r="Z187" s="16"/>
    </row>
    <row r="188" ht="15.75" customHeight="1">
      <c r="A188" s="16"/>
      <c r="B188" s="16"/>
      <c r="C188" s="16"/>
      <c r="D188" s="16"/>
      <c r="E188" s="16"/>
      <c r="F188" s="16"/>
      <c r="G188" s="16"/>
      <c r="H188" s="52"/>
      <c r="I188" s="16"/>
      <c r="J188" s="16"/>
      <c r="K188" s="16"/>
      <c r="L188" s="16"/>
      <c r="M188" s="16"/>
      <c r="N188" s="16"/>
      <c r="O188" s="16"/>
      <c r="P188" s="16"/>
      <c r="Q188" s="16"/>
      <c r="R188" s="16"/>
      <c r="S188" s="16"/>
      <c r="T188" s="16"/>
      <c r="U188" s="16"/>
      <c r="V188" s="16"/>
      <c r="W188" s="16"/>
      <c r="X188" s="16"/>
      <c r="Y188" s="16"/>
      <c r="Z188" s="16"/>
    </row>
    <row r="189" ht="15.75" customHeight="1">
      <c r="A189" s="16"/>
      <c r="B189" s="16"/>
      <c r="C189" s="16"/>
      <c r="D189" s="16"/>
      <c r="E189" s="16"/>
      <c r="F189" s="16"/>
      <c r="G189" s="16"/>
      <c r="H189" s="52"/>
      <c r="I189" s="16"/>
      <c r="J189" s="16"/>
      <c r="K189" s="16"/>
      <c r="L189" s="16"/>
      <c r="M189" s="16"/>
      <c r="N189" s="16"/>
      <c r="O189" s="16"/>
      <c r="P189" s="16"/>
      <c r="Q189" s="16"/>
      <c r="R189" s="16"/>
      <c r="S189" s="16"/>
      <c r="T189" s="16"/>
      <c r="U189" s="16"/>
      <c r="V189" s="16"/>
      <c r="W189" s="16"/>
      <c r="X189" s="16"/>
      <c r="Y189" s="16"/>
      <c r="Z189" s="16"/>
    </row>
    <row r="190" ht="15.75" customHeight="1">
      <c r="A190" s="16"/>
      <c r="B190" s="16"/>
      <c r="C190" s="16"/>
      <c r="D190" s="16"/>
      <c r="E190" s="16"/>
      <c r="F190" s="16"/>
      <c r="G190" s="16"/>
      <c r="H190" s="52"/>
      <c r="I190" s="16"/>
      <c r="J190" s="16"/>
      <c r="K190" s="16"/>
      <c r="L190" s="16"/>
      <c r="M190" s="16"/>
      <c r="N190" s="16"/>
      <c r="O190" s="16"/>
      <c r="P190" s="16"/>
      <c r="Q190" s="16"/>
      <c r="R190" s="16"/>
      <c r="S190" s="16"/>
      <c r="T190" s="16"/>
      <c r="U190" s="16"/>
      <c r="V190" s="16"/>
      <c r="W190" s="16"/>
      <c r="X190" s="16"/>
      <c r="Y190" s="16"/>
      <c r="Z190" s="16"/>
    </row>
    <row r="191" ht="15.75" customHeight="1">
      <c r="A191" s="16"/>
      <c r="B191" s="16"/>
      <c r="C191" s="16"/>
      <c r="D191" s="16"/>
      <c r="E191" s="16"/>
      <c r="F191" s="16"/>
      <c r="G191" s="16"/>
      <c r="H191" s="52"/>
      <c r="I191" s="16"/>
      <c r="J191" s="16"/>
      <c r="K191" s="16"/>
      <c r="L191" s="16"/>
      <c r="M191" s="16"/>
      <c r="N191" s="16"/>
      <c r="O191" s="16"/>
      <c r="P191" s="16"/>
      <c r="Q191" s="16"/>
      <c r="R191" s="16"/>
      <c r="S191" s="16"/>
      <c r="T191" s="16"/>
      <c r="U191" s="16"/>
      <c r="V191" s="16"/>
      <c r="W191" s="16"/>
      <c r="X191" s="16"/>
      <c r="Y191" s="16"/>
      <c r="Z191" s="16"/>
    </row>
    <row r="192" ht="15.75" customHeight="1">
      <c r="A192" s="16"/>
      <c r="B192" s="16"/>
      <c r="C192" s="16"/>
      <c r="D192" s="16"/>
      <c r="E192" s="16"/>
      <c r="F192" s="16"/>
      <c r="G192" s="16"/>
      <c r="H192" s="52"/>
      <c r="I192" s="16"/>
      <c r="J192" s="16"/>
      <c r="K192" s="16"/>
      <c r="L192" s="16"/>
      <c r="M192" s="16"/>
      <c r="N192" s="16"/>
      <c r="O192" s="16"/>
      <c r="P192" s="16"/>
      <c r="Q192" s="16"/>
      <c r="R192" s="16"/>
      <c r="S192" s="16"/>
      <c r="T192" s="16"/>
      <c r="U192" s="16"/>
      <c r="V192" s="16"/>
      <c r="W192" s="16"/>
      <c r="X192" s="16"/>
      <c r="Y192" s="16"/>
      <c r="Z192" s="16"/>
    </row>
    <row r="193" ht="15.75" customHeight="1">
      <c r="A193" s="16"/>
      <c r="B193" s="16"/>
      <c r="C193" s="16"/>
      <c r="D193" s="16"/>
      <c r="E193" s="16"/>
      <c r="F193" s="16"/>
      <c r="G193" s="16"/>
      <c r="H193" s="52"/>
      <c r="I193" s="16"/>
      <c r="J193" s="16"/>
      <c r="K193" s="16"/>
      <c r="L193" s="16"/>
      <c r="M193" s="16"/>
      <c r="N193" s="16"/>
      <c r="O193" s="16"/>
      <c r="P193" s="16"/>
      <c r="Q193" s="16"/>
      <c r="R193" s="16"/>
      <c r="S193" s="16"/>
      <c r="T193" s="16"/>
      <c r="U193" s="16"/>
      <c r="V193" s="16"/>
      <c r="W193" s="16"/>
      <c r="X193" s="16"/>
      <c r="Y193" s="16"/>
      <c r="Z193" s="16"/>
    </row>
    <row r="194" ht="15.75" customHeight="1">
      <c r="A194" s="16"/>
      <c r="B194" s="16"/>
      <c r="C194" s="16"/>
      <c r="D194" s="16"/>
      <c r="E194" s="16"/>
      <c r="F194" s="16"/>
      <c r="G194" s="16"/>
      <c r="H194" s="52"/>
      <c r="I194" s="16"/>
      <c r="J194" s="16"/>
      <c r="K194" s="16"/>
      <c r="L194" s="16"/>
      <c r="M194" s="16"/>
      <c r="N194" s="16"/>
      <c r="O194" s="16"/>
      <c r="P194" s="16"/>
      <c r="Q194" s="16"/>
      <c r="R194" s="16"/>
      <c r="S194" s="16"/>
      <c r="T194" s="16"/>
      <c r="U194" s="16"/>
      <c r="V194" s="16"/>
      <c r="W194" s="16"/>
      <c r="X194" s="16"/>
      <c r="Y194" s="16"/>
      <c r="Z194" s="16"/>
    </row>
    <row r="195" ht="15.75" customHeight="1">
      <c r="A195" s="16"/>
      <c r="B195" s="16"/>
      <c r="C195" s="16"/>
      <c r="D195" s="16"/>
      <c r="E195" s="16"/>
      <c r="F195" s="16"/>
      <c r="G195" s="16"/>
      <c r="H195" s="52"/>
      <c r="I195" s="16"/>
      <c r="J195" s="16"/>
      <c r="K195" s="16"/>
      <c r="L195" s="16"/>
      <c r="M195" s="16"/>
      <c r="N195" s="16"/>
      <c r="O195" s="16"/>
      <c r="P195" s="16"/>
      <c r="Q195" s="16"/>
      <c r="R195" s="16"/>
      <c r="S195" s="16"/>
      <c r="T195" s="16"/>
      <c r="U195" s="16"/>
      <c r="V195" s="16"/>
      <c r="W195" s="16"/>
      <c r="X195" s="16"/>
      <c r="Y195" s="16"/>
      <c r="Z195" s="16"/>
    </row>
    <row r="196" ht="15.75" customHeight="1">
      <c r="A196" s="16"/>
      <c r="B196" s="16"/>
      <c r="C196" s="16"/>
      <c r="D196" s="16"/>
      <c r="E196" s="16"/>
      <c r="F196" s="16"/>
      <c r="G196" s="16"/>
      <c r="H196" s="52"/>
      <c r="I196" s="16"/>
      <c r="J196" s="16"/>
      <c r="K196" s="16"/>
      <c r="L196" s="16"/>
      <c r="M196" s="16"/>
      <c r="N196" s="16"/>
      <c r="O196" s="16"/>
      <c r="P196" s="16"/>
      <c r="Q196" s="16"/>
      <c r="R196" s="16"/>
      <c r="S196" s="16"/>
      <c r="T196" s="16"/>
      <c r="U196" s="16"/>
      <c r="V196" s="16"/>
      <c r="W196" s="16"/>
      <c r="X196" s="16"/>
      <c r="Y196" s="16"/>
      <c r="Z196" s="16"/>
    </row>
    <row r="197" ht="15.75" customHeight="1">
      <c r="A197" s="16"/>
      <c r="B197" s="16"/>
      <c r="C197" s="16"/>
      <c r="D197" s="16"/>
      <c r="E197" s="16"/>
      <c r="F197" s="16"/>
      <c r="G197" s="16"/>
      <c r="H197" s="52"/>
      <c r="I197" s="16"/>
      <c r="J197" s="16"/>
      <c r="K197" s="16"/>
      <c r="L197" s="16"/>
      <c r="M197" s="16"/>
      <c r="N197" s="16"/>
      <c r="O197" s="16"/>
      <c r="P197" s="16"/>
      <c r="Q197" s="16"/>
      <c r="R197" s="16"/>
      <c r="S197" s="16"/>
      <c r="T197" s="16"/>
      <c r="U197" s="16"/>
      <c r="V197" s="16"/>
      <c r="W197" s="16"/>
      <c r="X197" s="16"/>
      <c r="Y197" s="16"/>
      <c r="Z197" s="16"/>
    </row>
    <row r="198" ht="15.75" customHeight="1">
      <c r="A198" s="16"/>
      <c r="B198" s="16"/>
      <c r="C198" s="16"/>
      <c r="D198" s="16"/>
      <c r="E198" s="16"/>
      <c r="F198" s="16"/>
      <c r="G198" s="16"/>
      <c r="H198" s="52"/>
      <c r="I198" s="16"/>
      <c r="J198" s="16"/>
      <c r="K198" s="16"/>
      <c r="L198" s="16"/>
      <c r="M198" s="16"/>
      <c r="N198" s="16"/>
      <c r="O198" s="16"/>
      <c r="P198" s="16"/>
      <c r="Q198" s="16"/>
      <c r="R198" s="16"/>
      <c r="S198" s="16"/>
      <c r="T198" s="16"/>
      <c r="U198" s="16"/>
      <c r="V198" s="16"/>
      <c r="W198" s="16"/>
      <c r="X198" s="16"/>
      <c r="Y198" s="16"/>
      <c r="Z198" s="16"/>
    </row>
    <row r="199" ht="15.75" customHeight="1">
      <c r="A199" s="16"/>
      <c r="B199" s="16"/>
      <c r="C199" s="16"/>
      <c r="D199" s="16"/>
      <c r="E199" s="16"/>
      <c r="F199" s="16"/>
      <c r="G199" s="16"/>
      <c r="H199" s="52"/>
      <c r="I199" s="16"/>
      <c r="J199" s="16"/>
      <c r="K199" s="16"/>
      <c r="L199" s="16"/>
      <c r="M199" s="16"/>
      <c r="N199" s="16"/>
      <c r="O199" s="16"/>
      <c r="P199" s="16"/>
      <c r="Q199" s="16"/>
      <c r="R199" s="16"/>
      <c r="S199" s="16"/>
      <c r="T199" s="16"/>
      <c r="U199" s="16"/>
      <c r="V199" s="16"/>
      <c r="W199" s="16"/>
      <c r="X199" s="16"/>
      <c r="Y199" s="16"/>
      <c r="Z199" s="16"/>
    </row>
    <row r="200" ht="15.75" customHeight="1">
      <c r="A200" s="16"/>
      <c r="B200" s="16"/>
      <c r="C200" s="16"/>
      <c r="D200" s="16"/>
      <c r="E200" s="16"/>
      <c r="F200" s="16"/>
      <c r="G200" s="16"/>
      <c r="H200" s="52"/>
      <c r="I200" s="16"/>
      <c r="J200" s="16"/>
      <c r="K200" s="16"/>
      <c r="L200" s="16"/>
      <c r="M200" s="16"/>
      <c r="N200" s="16"/>
      <c r="O200" s="16"/>
      <c r="P200" s="16"/>
      <c r="Q200" s="16"/>
      <c r="R200" s="16"/>
      <c r="S200" s="16"/>
      <c r="T200" s="16"/>
      <c r="U200" s="16"/>
      <c r="V200" s="16"/>
      <c r="W200" s="16"/>
      <c r="X200" s="16"/>
      <c r="Y200" s="16"/>
      <c r="Z200" s="16"/>
    </row>
    <row r="201" ht="15.75" customHeight="1">
      <c r="A201" s="16"/>
      <c r="B201" s="16"/>
      <c r="C201" s="16"/>
      <c r="D201" s="16"/>
      <c r="E201" s="16"/>
      <c r="F201" s="16"/>
      <c r="G201" s="16"/>
      <c r="H201" s="52"/>
      <c r="I201" s="16"/>
      <c r="J201" s="16"/>
      <c r="K201" s="16"/>
      <c r="L201" s="16"/>
      <c r="M201" s="16"/>
      <c r="N201" s="16"/>
      <c r="O201" s="16"/>
      <c r="P201" s="16"/>
      <c r="Q201" s="16"/>
      <c r="R201" s="16"/>
      <c r="S201" s="16"/>
      <c r="T201" s="16"/>
      <c r="U201" s="16"/>
      <c r="V201" s="16"/>
      <c r="W201" s="16"/>
      <c r="X201" s="16"/>
      <c r="Y201" s="16"/>
      <c r="Z201" s="16"/>
    </row>
    <row r="202" ht="15.75" customHeight="1">
      <c r="A202" s="16"/>
      <c r="B202" s="16"/>
      <c r="C202" s="16"/>
      <c r="D202" s="16"/>
      <c r="E202" s="16"/>
      <c r="F202" s="16"/>
      <c r="G202" s="16"/>
      <c r="H202" s="52"/>
      <c r="I202" s="16"/>
      <c r="J202" s="16"/>
      <c r="K202" s="16"/>
      <c r="L202" s="16"/>
      <c r="M202" s="16"/>
      <c r="N202" s="16"/>
      <c r="O202" s="16"/>
      <c r="P202" s="16"/>
      <c r="Q202" s="16"/>
      <c r="R202" s="16"/>
      <c r="S202" s="16"/>
      <c r="T202" s="16"/>
      <c r="U202" s="16"/>
      <c r="V202" s="16"/>
      <c r="W202" s="16"/>
      <c r="X202" s="16"/>
      <c r="Y202" s="16"/>
      <c r="Z202" s="16"/>
    </row>
    <row r="203" ht="15.75" customHeight="1">
      <c r="A203" s="16"/>
      <c r="B203" s="16"/>
      <c r="C203" s="16"/>
      <c r="D203" s="16"/>
      <c r="E203" s="16"/>
      <c r="F203" s="16"/>
      <c r="G203" s="16"/>
      <c r="H203" s="52"/>
      <c r="I203" s="16"/>
      <c r="J203" s="16"/>
      <c r="K203" s="16"/>
      <c r="L203" s="16"/>
      <c r="M203" s="16"/>
      <c r="N203" s="16"/>
      <c r="O203" s="16"/>
      <c r="P203" s="16"/>
      <c r="Q203" s="16"/>
      <c r="R203" s="16"/>
      <c r="S203" s="16"/>
      <c r="T203" s="16"/>
      <c r="U203" s="16"/>
      <c r="V203" s="16"/>
      <c r="W203" s="16"/>
      <c r="X203" s="16"/>
      <c r="Y203" s="16"/>
      <c r="Z203" s="16"/>
    </row>
    <row r="204" ht="15.75" customHeight="1">
      <c r="A204" s="16"/>
      <c r="B204" s="16"/>
      <c r="C204" s="16"/>
      <c r="D204" s="16"/>
      <c r="E204" s="16"/>
      <c r="F204" s="16"/>
      <c r="G204" s="16"/>
      <c r="H204" s="52"/>
      <c r="I204" s="16"/>
      <c r="J204" s="16"/>
      <c r="K204" s="16"/>
      <c r="L204" s="16"/>
      <c r="M204" s="16"/>
      <c r="N204" s="16"/>
      <c r="O204" s="16"/>
      <c r="P204" s="16"/>
      <c r="Q204" s="16"/>
      <c r="R204" s="16"/>
      <c r="S204" s="16"/>
      <c r="T204" s="16"/>
      <c r="U204" s="16"/>
      <c r="V204" s="16"/>
      <c r="W204" s="16"/>
      <c r="X204" s="16"/>
      <c r="Y204" s="16"/>
      <c r="Z204" s="16"/>
    </row>
    <row r="205" ht="15.75" customHeight="1">
      <c r="A205" s="16"/>
      <c r="B205" s="16"/>
      <c r="C205" s="16"/>
      <c r="D205" s="16"/>
      <c r="E205" s="16"/>
      <c r="F205" s="16"/>
      <c r="G205" s="16"/>
      <c r="H205" s="52"/>
      <c r="I205" s="16"/>
      <c r="J205" s="16"/>
      <c r="K205" s="16"/>
      <c r="L205" s="16"/>
      <c r="M205" s="16"/>
      <c r="N205" s="16"/>
      <c r="O205" s="16"/>
      <c r="P205" s="16"/>
      <c r="Q205" s="16"/>
      <c r="R205" s="16"/>
      <c r="S205" s="16"/>
      <c r="T205" s="16"/>
      <c r="U205" s="16"/>
      <c r="V205" s="16"/>
      <c r="W205" s="16"/>
      <c r="X205" s="16"/>
      <c r="Y205" s="16"/>
      <c r="Z205" s="16"/>
    </row>
    <row r="206" ht="15.75" customHeight="1">
      <c r="A206" s="16"/>
      <c r="B206" s="16"/>
      <c r="C206" s="16"/>
      <c r="D206" s="16"/>
      <c r="E206" s="16"/>
      <c r="F206" s="16"/>
      <c r="G206" s="16"/>
      <c r="H206" s="52"/>
      <c r="I206" s="16"/>
      <c r="J206" s="16"/>
      <c r="K206" s="16"/>
      <c r="L206" s="16"/>
      <c r="M206" s="16"/>
      <c r="N206" s="16"/>
      <c r="O206" s="16"/>
      <c r="P206" s="16"/>
      <c r="Q206" s="16"/>
      <c r="R206" s="16"/>
      <c r="S206" s="16"/>
      <c r="T206" s="16"/>
      <c r="U206" s="16"/>
      <c r="V206" s="16"/>
      <c r="W206" s="16"/>
      <c r="X206" s="16"/>
      <c r="Y206" s="16"/>
      <c r="Z206" s="16"/>
    </row>
    <row r="207" ht="15.75" customHeight="1">
      <c r="A207" s="16"/>
      <c r="B207" s="16"/>
      <c r="C207" s="16"/>
      <c r="D207" s="16"/>
      <c r="E207" s="16"/>
      <c r="F207" s="16"/>
      <c r="G207" s="16"/>
      <c r="H207" s="52"/>
      <c r="I207" s="16"/>
      <c r="J207" s="16"/>
      <c r="K207" s="16"/>
      <c r="L207" s="16"/>
      <c r="M207" s="16"/>
      <c r="N207" s="16"/>
      <c r="O207" s="16"/>
      <c r="P207" s="16"/>
      <c r="Q207" s="16"/>
      <c r="R207" s="16"/>
      <c r="S207" s="16"/>
      <c r="T207" s="16"/>
      <c r="U207" s="16"/>
      <c r="V207" s="16"/>
      <c r="W207" s="16"/>
      <c r="X207" s="16"/>
      <c r="Y207" s="16"/>
      <c r="Z207" s="16"/>
    </row>
    <row r="208" ht="15.75" customHeight="1">
      <c r="A208" s="16"/>
      <c r="B208" s="16"/>
      <c r="C208" s="16"/>
      <c r="D208" s="16"/>
      <c r="E208" s="16"/>
      <c r="F208" s="16"/>
      <c r="G208" s="16"/>
      <c r="H208" s="52"/>
      <c r="I208" s="16"/>
      <c r="J208" s="16"/>
      <c r="K208" s="16"/>
      <c r="L208" s="16"/>
      <c r="M208" s="16"/>
      <c r="N208" s="16"/>
      <c r="O208" s="16"/>
      <c r="P208" s="16"/>
      <c r="Q208" s="16"/>
      <c r="R208" s="16"/>
      <c r="S208" s="16"/>
      <c r="T208" s="16"/>
      <c r="U208" s="16"/>
      <c r="V208" s="16"/>
      <c r="W208" s="16"/>
      <c r="X208" s="16"/>
      <c r="Y208" s="16"/>
      <c r="Z208" s="16"/>
    </row>
    <row r="209" ht="15.75" customHeight="1">
      <c r="A209" s="16"/>
      <c r="B209" s="16"/>
      <c r="C209" s="16"/>
      <c r="D209" s="16"/>
      <c r="E209" s="16"/>
      <c r="F209" s="16"/>
      <c r="G209" s="16"/>
      <c r="H209" s="52"/>
      <c r="I209" s="16"/>
      <c r="J209" s="16"/>
      <c r="K209" s="16"/>
      <c r="L209" s="16"/>
      <c r="M209" s="16"/>
      <c r="N209" s="16"/>
      <c r="O209" s="16"/>
      <c r="P209" s="16"/>
      <c r="Q209" s="16"/>
      <c r="R209" s="16"/>
      <c r="S209" s="16"/>
      <c r="T209" s="16"/>
      <c r="U209" s="16"/>
      <c r="V209" s="16"/>
      <c r="W209" s="16"/>
      <c r="X209" s="16"/>
      <c r="Y209" s="16"/>
      <c r="Z209" s="16"/>
    </row>
    <row r="210" ht="15.75" customHeight="1">
      <c r="A210" s="16"/>
      <c r="B210" s="16"/>
      <c r="C210" s="16"/>
      <c r="D210" s="16"/>
      <c r="E210" s="16"/>
      <c r="F210" s="16"/>
      <c r="G210" s="16"/>
      <c r="H210" s="52"/>
      <c r="I210" s="16"/>
      <c r="J210" s="16"/>
      <c r="K210" s="16"/>
      <c r="L210" s="16"/>
      <c r="M210" s="16"/>
      <c r="N210" s="16"/>
      <c r="O210" s="16"/>
      <c r="P210" s="16"/>
      <c r="Q210" s="16"/>
      <c r="R210" s="16"/>
      <c r="S210" s="16"/>
      <c r="T210" s="16"/>
      <c r="U210" s="16"/>
      <c r="V210" s="16"/>
      <c r="W210" s="16"/>
      <c r="X210" s="16"/>
      <c r="Y210" s="16"/>
      <c r="Z210" s="16"/>
    </row>
    <row r="211" ht="15.75" customHeight="1">
      <c r="A211" s="16"/>
      <c r="B211" s="16"/>
      <c r="C211" s="16"/>
      <c r="D211" s="16"/>
      <c r="E211" s="16"/>
      <c r="F211" s="16"/>
      <c r="G211" s="16"/>
      <c r="H211" s="52"/>
      <c r="I211" s="16"/>
      <c r="J211" s="16"/>
      <c r="K211" s="16"/>
      <c r="L211" s="16"/>
      <c r="M211" s="16"/>
      <c r="N211" s="16"/>
      <c r="O211" s="16"/>
      <c r="P211" s="16"/>
      <c r="Q211" s="16"/>
      <c r="R211" s="16"/>
      <c r="S211" s="16"/>
      <c r="T211" s="16"/>
      <c r="U211" s="16"/>
      <c r="V211" s="16"/>
      <c r="W211" s="16"/>
      <c r="X211" s="16"/>
      <c r="Y211" s="16"/>
      <c r="Z211" s="16"/>
    </row>
    <row r="212" ht="15.75" customHeight="1">
      <c r="A212" s="16"/>
      <c r="B212" s="16"/>
      <c r="C212" s="16"/>
      <c r="D212" s="16"/>
      <c r="E212" s="16"/>
      <c r="F212" s="16"/>
      <c r="G212" s="16"/>
      <c r="H212" s="52"/>
      <c r="I212" s="16"/>
      <c r="J212" s="16"/>
      <c r="K212" s="16"/>
      <c r="L212" s="16"/>
      <c r="M212" s="16"/>
      <c r="N212" s="16"/>
      <c r="O212" s="16"/>
      <c r="P212" s="16"/>
      <c r="Q212" s="16"/>
      <c r="R212" s="16"/>
      <c r="S212" s="16"/>
      <c r="T212" s="16"/>
      <c r="U212" s="16"/>
      <c r="V212" s="16"/>
      <c r="W212" s="16"/>
      <c r="X212" s="16"/>
      <c r="Y212" s="16"/>
      <c r="Z212" s="16"/>
    </row>
    <row r="213" ht="15.75" customHeight="1">
      <c r="A213" s="16"/>
      <c r="B213" s="16"/>
      <c r="C213" s="16"/>
      <c r="D213" s="16"/>
      <c r="E213" s="16"/>
      <c r="F213" s="16"/>
      <c r="G213" s="16"/>
      <c r="H213" s="52"/>
      <c r="I213" s="16"/>
      <c r="J213" s="16"/>
      <c r="K213" s="16"/>
      <c r="L213" s="16"/>
      <c r="M213" s="16"/>
      <c r="N213" s="16"/>
      <c r="O213" s="16"/>
      <c r="P213" s="16"/>
      <c r="Q213" s="16"/>
      <c r="R213" s="16"/>
      <c r="S213" s="16"/>
      <c r="T213" s="16"/>
      <c r="U213" s="16"/>
      <c r="V213" s="16"/>
      <c r="W213" s="16"/>
      <c r="X213" s="16"/>
      <c r="Y213" s="16"/>
      <c r="Z213" s="16"/>
    </row>
    <row r="214" ht="15.75" customHeight="1">
      <c r="A214" s="16"/>
      <c r="B214" s="16"/>
      <c r="C214" s="16"/>
      <c r="D214" s="16"/>
      <c r="E214" s="16"/>
      <c r="F214" s="16"/>
      <c r="G214" s="16"/>
      <c r="H214" s="52"/>
      <c r="I214" s="16"/>
      <c r="J214" s="16"/>
      <c r="K214" s="16"/>
      <c r="L214" s="16"/>
      <c r="M214" s="16"/>
      <c r="N214" s="16"/>
      <c r="O214" s="16"/>
      <c r="P214" s="16"/>
      <c r="Q214" s="16"/>
      <c r="R214" s="16"/>
      <c r="S214" s="16"/>
      <c r="T214" s="16"/>
      <c r="U214" s="16"/>
      <c r="V214" s="16"/>
      <c r="W214" s="16"/>
      <c r="X214" s="16"/>
      <c r="Y214" s="16"/>
      <c r="Z214" s="16"/>
    </row>
    <row r="215" ht="15.75" customHeight="1">
      <c r="A215" s="16"/>
      <c r="B215" s="16"/>
      <c r="C215" s="16"/>
      <c r="D215" s="16"/>
      <c r="E215" s="16"/>
      <c r="F215" s="16"/>
      <c r="G215" s="16"/>
      <c r="H215" s="52"/>
      <c r="I215" s="16"/>
      <c r="J215" s="16"/>
      <c r="K215" s="16"/>
      <c r="L215" s="16"/>
      <c r="M215" s="16"/>
      <c r="N215" s="16"/>
      <c r="O215" s="16"/>
      <c r="P215" s="16"/>
      <c r="Q215" s="16"/>
      <c r="R215" s="16"/>
      <c r="S215" s="16"/>
      <c r="T215" s="16"/>
      <c r="U215" s="16"/>
      <c r="V215" s="16"/>
      <c r="W215" s="16"/>
      <c r="X215" s="16"/>
      <c r="Y215" s="16"/>
      <c r="Z215" s="16"/>
    </row>
    <row r="216" ht="15.75" customHeight="1">
      <c r="A216" s="16"/>
      <c r="B216" s="16"/>
      <c r="C216" s="16"/>
      <c r="D216" s="16"/>
      <c r="E216" s="16"/>
      <c r="F216" s="16"/>
      <c r="G216" s="16"/>
      <c r="H216" s="52"/>
      <c r="I216" s="16"/>
      <c r="J216" s="16"/>
      <c r="K216" s="16"/>
      <c r="L216" s="16"/>
      <c r="M216" s="16"/>
      <c r="N216" s="16"/>
      <c r="O216" s="16"/>
      <c r="P216" s="16"/>
      <c r="Q216" s="16"/>
      <c r="R216" s="16"/>
      <c r="S216" s="16"/>
      <c r="T216" s="16"/>
      <c r="U216" s="16"/>
      <c r="V216" s="16"/>
      <c r="W216" s="16"/>
      <c r="X216" s="16"/>
      <c r="Y216" s="16"/>
      <c r="Z216" s="16"/>
    </row>
    <row r="217" ht="15.75" customHeight="1">
      <c r="A217" s="16"/>
      <c r="B217" s="16"/>
      <c r="C217" s="16"/>
      <c r="D217" s="16"/>
      <c r="E217" s="16"/>
      <c r="F217" s="16"/>
      <c r="G217" s="16"/>
      <c r="H217" s="52"/>
      <c r="I217" s="16"/>
      <c r="J217" s="16"/>
      <c r="K217" s="16"/>
      <c r="L217" s="16"/>
      <c r="M217" s="16"/>
      <c r="N217" s="16"/>
      <c r="O217" s="16"/>
      <c r="P217" s="16"/>
      <c r="Q217" s="16"/>
      <c r="R217" s="16"/>
      <c r="S217" s="16"/>
      <c r="T217" s="16"/>
      <c r="U217" s="16"/>
      <c r="V217" s="16"/>
      <c r="W217" s="16"/>
      <c r="X217" s="16"/>
      <c r="Y217" s="16"/>
      <c r="Z217" s="16"/>
    </row>
    <row r="218" ht="15.75" customHeight="1">
      <c r="A218" s="16"/>
      <c r="B218" s="16"/>
      <c r="C218" s="16"/>
      <c r="D218" s="16"/>
      <c r="E218" s="16"/>
      <c r="F218" s="16"/>
      <c r="G218" s="16"/>
      <c r="H218" s="52"/>
      <c r="I218" s="16"/>
      <c r="J218" s="16"/>
      <c r="K218" s="16"/>
      <c r="L218" s="16"/>
      <c r="M218" s="16"/>
      <c r="N218" s="16"/>
      <c r="O218" s="16"/>
      <c r="P218" s="16"/>
      <c r="Q218" s="16"/>
      <c r="R218" s="16"/>
      <c r="S218" s="16"/>
      <c r="T218" s="16"/>
      <c r="U218" s="16"/>
      <c r="V218" s="16"/>
      <c r="W218" s="16"/>
      <c r="X218" s="16"/>
      <c r="Y218" s="16"/>
      <c r="Z218" s="16"/>
    </row>
    <row r="219" ht="15.75" customHeight="1">
      <c r="A219" s="16"/>
      <c r="B219" s="16"/>
      <c r="C219" s="16"/>
      <c r="D219" s="16"/>
      <c r="E219" s="16"/>
      <c r="F219" s="16"/>
      <c r="G219" s="16"/>
      <c r="H219" s="52"/>
      <c r="I219" s="16"/>
      <c r="J219" s="16"/>
      <c r="K219" s="16"/>
      <c r="L219" s="16"/>
      <c r="M219" s="16"/>
      <c r="N219" s="16"/>
      <c r="O219" s="16"/>
      <c r="P219" s="16"/>
      <c r="Q219" s="16"/>
      <c r="R219" s="16"/>
      <c r="S219" s="16"/>
      <c r="T219" s="16"/>
      <c r="U219" s="16"/>
      <c r="V219" s="16"/>
      <c r="W219" s="16"/>
      <c r="X219" s="16"/>
      <c r="Y219" s="16"/>
      <c r="Z219" s="16"/>
    </row>
    <row r="220" ht="15.75" customHeight="1">
      <c r="A220" s="16"/>
      <c r="B220" s="16"/>
      <c r="C220" s="16"/>
      <c r="D220" s="16"/>
      <c r="E220" s="16"/>
      <c r="F220" s="16"/>
      <c r="G220" s="16"/>
      <c r="H220" s="52"/>
      <c r="I220" s="16"/>
      <c r="J220" s="16"/>
      <c r="K220" s="16"/>
      <c r="L220" s="16"/>
      <c r="M220" s="16"/>
      <c r="N220" s="16"/>
      <c r="O220" s="16"/>
      <c r="P220" s="16"/>
      <c r="Q220" s="16"/>
      <c r="R220" s="16"/>
      <c r="S220" s="16"/>
      <c r="T220" s="16"/>
      <c r="U220" s="16"/>
      <c r="V220" s="16"/>
      <c r="W220" s="16"/>
      <c r="X220" s="16"/>
      <c r="Y220" s="16"/>
      <c r="Z220" s="16"/>
    </row>
    <row r="221" ht="15.75" customHeight="1">
      <c r="A221" s="16"/>
      <c r="B221" s="16"/>
      <c r="C221" s="16"/>
      <c r="D221" s="16"/>
      <c r="E221" s="16"/>
      <c r="F221" s="16"/>
      <c r="G221" s="16"/>
      <c r="H221" s="52"/>
      <c r="I221" s="16"/>
      <c r="J221" s="16"/>
      <c r="K221" s="16"/>
      <c r="L221" s="16"/>
      <c r="M221" s="16"/>
      <c r="N221" s="16"/>
      <c r="O221" s="16"/>
      <c r="P221" s="16"/>
      <c r="Q221" s="16"/>
      <c r="R221" s="16"/>
      <c r="S221" s="16"/>
      <c r="T221" s="16"/>
      <c r="U221" s="16"/>
      <c r="V221" s="16"/>
      <c r="W221" s="16"/>
      <c r="X221" s="16"/>
      <c r="Y221" s="16"/>
      <c r="Z221" s="16"/>
    </row>
    <row r="222" ht="15.75" customHeight="1">
      <c r="A222" s="16"/>
      <c r="B222" s="16"/>
      <c r="C222" s="16"/>
      <c r="D222" s="16"/>
      <c r="E222" s="16"/>
      <c r="F222" s="16"/>
      <c r="G222" s="16"/>
      <c r="H222" s="52"/>
      <c r="I222" s="16"/>
      <c r="J222" s="16"/>
      <c r="K222" s="16"/>
      <c r="L222" s="16"/>
      <c r="M222" s="16"/>
      <c r="N222" s="16"/>
      <c r="O222" s="16"/>
      <c r="P222" s="16"/>
      <c r="Q222" s="16"/>
      <c r="R222" s="16"/>
      <c r="S222" s="16"/>
      <c r="T222" s="16"/>
      <c r="U222" s="16"/>
      <c r="V222" s="16"/>
      <c r="W222" s="16"/>
      <c r="X222" s="16"/>
      <c r="Y222" s="16"/>
      <c r="Z222" s="16"/>
    </row>
    <row r="223" ht="15.75" customHeight="1">
      <c r="A223" s="16"/>
      <c r="B223" s="16"/>
      <c r="C223" s="16"/>
      <c r="D223" s="16"/>
      <c r="E223" s="16"/>
      <c r="F223" s="16"/>
      <c r="G223" s="16"/>
      <c r="H223" s="52"/>
      <c r="I223" s="16"/>
      <c r="J223" s="16"/>
      <c r="K223" s="16"/>
      <c r="L223" s="16"/>
      <c r="M223" s="16"/>
      <c r="N223" s="16"/>
      <c r="O223" s="16"/>
      <c r="P223" s="16"/>
      <c r="Q223" s="16"/>
      <c r="R223" s="16"/>
      <c r="S223" s="16"/>
      <c r="T223" s="16"/>
      <c r="U223" s="16"/>
      <c r="V223" s="16"/>
      <c r="W223" s="16"/>
      <c r="X223" s="16"/>
      <c r="Y223" s="16"/>
      <c r="Z223" s="16"/>
    </row>
    <row r="224" ht="15.75" customHeight="1">
      <c r="A224" s="16"/>
      <c r="B224" s="16"/>
      <c r="C224" s="16"/>
      <c r="D224" s="16"/>
      <c r="E224" s="16"/>
      <c r="F224" s="16"/>
      <c r="G224" s="16"/>
      <c r="H224" s="52"/>
      <c r="I224" s="16"/>
      <c r="J224" s="16"/>
      <c r="K224" s="16"/>
      <c r="L224" s="16"/>
      <c r="M224" s="16"/>
      <c r="N224" s="16"/>
      <c r="O224" s="16"/>
      <c r="P224" s="16"/>
      <c r="Q224" s="16"/>
      <c r="R224" s="16"/>
      <c r="S224" s="16"/>
      <c r="T224" s="16"/>
      <c r="U224" s="16"/>
      <c r="V224" s="16"/>
      <c r="W224" s="16"/>
      <c r="X224" s="16"/>
      <c r="Y224" s="16"/>
      <c r="Z224" s="16"/>
    </row>
    <row r="225" ht="15.75" customHeight="1">
      <c r="A225" s="16"/>
      <c r="B225" s="16"/>
      <c r="C225" s="16"/>
      <c r="D225" s="16"/>
      <c r="E225" s="16"/>
      <c r="F225" s="16"/>
      <c r="G225" s="16"/>
      <c r="H225" s="52"/>
      <c r="I225" s="16"/>
      <c r="J225" s="16"/>
      <c r="K225" s="16"/>
      <c r="L225" s="16"/>
      <c r="M225" s="16"/>
      <c r="N225" s="16"/>
      <c r="O225" s="16"/>
      <c r="P225" s="16"/>
      <c r="Q225" s="16"/>
      <c r="R225" s="16"/>
      <c r="S225" s="16"/>
      <c r="T225" s="16"/>
      <c r="U225" s="16"/>
      <c r="V225" s="16"/>
      <c r="W225" s="16"/>
      <c r="X225" s="16"/>
      <c r="Y225" s="16"/>
      <c r="Z225" s="16"/>
    </row>
    <row r="226" ht="15.75" customHeight="1">
      <c r="A226" s="16"/>
      <c r="B226" s="16"/>
      <c r="C226" s="16"/>
      <c r="D226" s="16"/>
      <c r="E226" s="16"/>
      <c r="F226" s="16"/>
      <c r="G226" s="16"/>
      <c r="H226" s="52"/>
      <c r="I226" s="16"/>
      <c r="J226" s="16"/>
      <c r="K226" s="16"/>
      <c r="L226" s="16"/>
      <c r="M226" s="16"/>
      <c r="N226" s="16"/>
      <c r="O226" s="16"/>
      <c r="P226" s="16"/>
      <c r="Q226" s="16"/>
      <c r="R226" s="16"/>
      <c r="S226" s="16"/>
      <c r="T226" s="16"/>
      <c r="U226" s="16"/>
      <c r="V226" s="16"/>
      <c r="W226" s="16"/>
      <c r="X226" s="16"/>
      <c r="Y226" s="16"/>
      <c r="Z226" s="16"/>
    </row>
    <row r="227" ht="15.75" customHeight="1">
      <c r="A227" s="16"/>
      <c r="B227" s="16"/>
      <c r="C227" s="16"/>
      <c r="D227" s="16"/>
      <c r="E227" s="16"/>
      <c r="F227" s="16"/>
      <c r="G227" s="16"/>
      <c r="H227" s="52"/>
      <c r="I227" s="16"/>
      <c r="J227" s="16"/>
      <c r="K227" s="16"/>
      <c r="L227" s="16"/>
      <c r="M227" s="16"/>
      <c r="N227" s="16"/>
      <c r="O227" s="16"/>
      <c r="P227" s="16"/>
      <c r="Q227" s="16"/>
      <c r="R227" s="16"/>
      <c r="S227" s="16"/>
      <c r="T227" s="16"/>
      <c r="U227" s="16"/>
      <c r="V227" s="16"/>
      <c r="W227" s="16"/>
      <c r="X227" s="16"/>
      <c r="Y227" s="16"/>
      <c r="Z227" s="16"/>
    </row>
    <row r="228" ht="15.75" customHeight="1">
      <c r="A228" s="16"/>
      <c r="B228" s="16"/>
      <c r="C228" s="16"/>
      <c r="D228" s="16"/>
      <c r="E228" s="16"/>
      <c r="F228" s="16"/>
      <c r="G228" s="16"/>
      <c r="H228" s="52"/>
      <c r="I228" s="16"/>
      <c r="J228" s="16"/>
      <c r="K228" s="16"/>
      <c r="L228" s="16"/>
      <c r="M228" s="16"/>
      <c r="N228" s="16"/>
      <c r="O228" s="16"/>
      <c r="P228" s="16"/>
      <c r="Q228" s="16"/>
      <c r="R228" s="16"/>
      <c r="S228" s="16"/>
      <c r="T228" s="16"/>
      <c r="U228" s="16"/>
      <c r="V228" s="16"/>
      <c r="W228" s="16"/>
      <c r="X228" s="16"/>
      <c r="Y228" s="16"/>
      <c r="Z228" s="16"/>
    </row>
    <row r="229" ht="15.75" customHeight="1">
      <c r="A229" s="16"/>
      <c r="B229" s="16"/>
      <c r="C229" s="16"/>
      <c r="D229" s="16"/>
      <c r="E229" s="16"/>
      <c r="F229" s="16"/>
      <c r="G229" s="16"/>
      <c r="H229" s="52"/>
      <c r="I229" s="16"/>
      <c r="J229" s="16"/>
      <c r="K229" s="16"/>
      <c r="L229" s="16"/>
      <c r="M229" s="16"/>
      <c r="N229" s="16"/>
      <c r="O229" s="16"/>
      <c r="P229" s="16"/>
      <c r="Q229" s="16"/>
      <c r="R229" s="16"/>
      <c r="S229" s="16"/>
      <c r="T229" s="16"/>
      <c r="U229" s="16"/>
      <c r="V229" s="16"/>
      <c r="W229" s="16"/>
      <c r="X229" s="16"/>
      <c r="Y229" s="16"/>
      <c r="Z229" s="16"/>
    </row>
    <row r="230" ht="15.75" customHeight="1">
      <c r="A230" s="16"/>
      <c r="B230" s="16"/>
      <c r="C230" s="16"/>
      <c r="D230" s="16"/>
      <c r="E230" s="16"/>
      <c r="F230" s="16"/>
      <c r="G230" s="16"/>
      <c r="H230" s="52"/>
      <c r="I230" s="16"/>
      <c r="J230" s="16"/>
      <c r="K230" s="16"/>
      <c r="L230" s="16"/>
      <c r="M230" s="16"/>
      <c r="N230" s="16"/>
      <c r="O230" s="16"/>
      <c r="P230" s="16"/>
      <c r="Q230" s="16"/>
      <c r="R230" s="16"/>
      <c r="S230" s="16"/>
      <c r="T230" s="16"/>
      <c r="U230" s="16"/>
      <c r="V230" s="16"/>
      <c r="W230" s="16"/>
      <c r="X230" s="16"/>
      <c r="Y230" s="16"/>
      <c r="Z230" s="16"/>
    </row>
    <row r="231"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3">
    <mergeCell ref="A1:G1"/>
    <mergeCell ref="C24:D24"/>
    <mergeCell ref="E26:F2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5.13"/>
    <col customWidth="1" min="2" max="2" width="14.38"/>
    <col customWidth="1" min="3" max="3" width="17.0"/>
    <col customWidth="1" min="7" max="7" width="17.88"/>
  </cols>
  <sheetData>
    <row r="1" ht="15.0" customHeight="1">
      <c r="A1" s="58" t="s">
        <v>27</v>
      </c>
      <c r="B1" s="59" t="s">
        <v>28</v>
      </c>
      <c r="C1" s="60" t="s">
        <v>29</v>
      </c>
      <c r="D1" s="61" t="s">
        <v>30</v>
      </c>
      <c r="E1" s="62" t="s">
        <v>31</v>
      </c>
      <c r="F1" s="63"/>
      <c r="G1" s="64" t="s">
        <v>32</v>
      </c>
    </row>
    <row r="2" ht="15.0" customHeight="1">
      <c r="A2" s="65" t="s">
        <v>33</v>
      </c>
      <c r="B2" s="66">
        <v>54000.0</v>
      </c>
      <c r="C2" s="67">
        <v>50000.0</v>
      </c>
      <c r="D2" s="66">
        <v>4000.0</v>
      </c>
      <c r="E2" s="68">
        <v>10000.0</v>
      </c>
      <c r="F2" s="63"/>
      <c r="G2" s="69">
        <v>40000.0</v>
      </c>
    </row>
    <row r="3" ht="15.0" customHeight="1">
      <c r="A3" s="65" t="s">
        <v>34</v>
      </c>
      <c r="B3" s="66">
        <v>324000.0</v>
      </c>
      <c r="C3" s="67">
        <v>300000.0</v>
      </c>
      <c r="D3" s="66">
        <v>24000.0</v>
      </c>
      <c r="E3" s="69">
        <v>300000.0</v>
      </c>
      <c r="F3" s="70" t="s">
        <v>35</v>
      </c>
      <c r="G3" s="71"/>
    </row>
    <row r="4" ht="15.0" customHeight="1">
      <c r="A4" s="72" t="s">
        <v>36</v>
      </c>
      <c r="B4" s="73">
        <v>162000.0</v>
      </c>
      <c r="C4" s="74">
        <v>150000.0</v>
      </c>
      <c r="D4" s="73">
        <v>12000.0</v>
      </c>
      <c r="E4" s="75">
        <v>20000.0</v>
      </c>
      <c r="F4" s="76" t="s">
        <v>37</v>
      </c>
      <c r="G4" s="77">
        <v>130000.0</v>
      </c>
    </row>
    <row r="5" ht="15.0" customHeight="1">
      <c r="A5" s="65" t="s">
        <v>38</v>
      </c>
      <c r="B5" s="66">
        <v>6480.0</v>
      </c>
      <c r="C5" s="66">
        <v>6000.0</v>
      </c>
      <c r="D5" s="66">
        <v>480.0</v>
      </c>
      <c r="E5" s="69">
        <v>6000.0</v>
      </c>
      <c r="F5" s="70" t="s">
        <v>35</v>
      </c>
      <c r="G5" s="71"/>
    </row>
    <row r="6" ht="15.0" customHeight="1">
      <c r="A6" s="65" t="s">
        <v>39</v>
      </c>
      <c r="B6" s="78">
        <v>68000.0</v>
      </c>
      <c r="C6" s="78">
        <v>56000.0</v>
      </c>
      <c r="D6" s="78">
        <v>4480.0</v>
      </c>
      <c r="E6" s="69">
        <v>56000.0</v>
      </c>
      <c r="F6" s="79" t="s">
        <v>40</v>
      </c>
      <c r="G6" s="69">
        <v>0.0</v>
      </c>
    </row>
    <row r="7" ht="15.0" customHeight="1">
      <c r="A7" s="65" t="s">
        <v>41</v>
      </c>
      <c r="B7" s="66">
        <v>2160.0</v>
      </c>
      <c r="C7" s="66">
        <v>2000.0</v>
      </c>
      <c r="D7" s="66">
        <v>160.0</v>
      </c>
      <c r="E7" s="69">
        <v>0.0</v>
      </c>
      <c r="F7" s="63"/>
      <c r="G7" s="69">
        <v>2000.0</v>
      </c>
    </row>
    <row r="8" ht="15.0" customHeight="1">
      <c r="A8" s="65" t="s">
        <v>42</v>
      </c>
      <c r="B8" s="66">
        <v>70200.0</v>
      </c>
      <c r="C8" s="66">
        <v>65000.0</v>
      </c>
      <c r="D8" s="66">
        <v>5200.0</v>
      </c>
      <c r="E8" s="69">
        <v>65000.0</v>
      </c>
      <c r="F8" s="70" t="s">
        <v>35</v>
      </c>
      <c r="G8" s="71"/>
    </row>
    <row r="9" ht="15.0" customHeight="1">
      <c r="A9" s="65" t="s">
        <v>43</v>
      </c>
      <c r="B9" s="66">
        <v>4320.0</v>
      </c>
      <c r="C9" s="66">
        <v>4000.0</v>
      </c>
      <c r="D9" s="66">
        <v>320.0</v>
      </c>
      <c r="E9" s="68">
        <v>0.0</v>
      </c>
      <c r="F9" s="63"/>
      <c r="G9" s="69">
        <v>4000.0</v>
      </c>
    </row>
    <row r="10" ht="15.0" customHeight="1">
      <c r="A10" s="65" t="s">
        <v>44</v>
      </c>
      <c r="B10" s="66">
        <v>18360.0</v>
      </c>
      <c r="C10" s="66">
        <v>17000.0</v>
      </c>
      <c r="D10" s="66">
        <v>1360.0</v>
      </c>
      <c r="E10" s="69">
        <v>17000.0</v>
      </c>
      <c r="F10" s="70" t="s">
        <v>45</v>
      </c>
      <c r="G10" s="71"/>
    </row>
    <row r="11">
      <c r="A11" s="80"/>
      <c r="B11" s="81"/>
      <c r="C11" s="82"/>
      <c r="D11" s="81"/>
      <c r="E11" s="71"/>
      <c r="F11" s="63"/>
      <c r="G11" s="71"/>
    </row>
    <row r="12" ht="15.0" customHeight="1">
      <c r="A12" s="83" t="s">
        <v>46</v>
      </c>
      <c r="B12" s="84">
        <v>702000.0</v>
      </c>
      <c r="C12" s="85">
        <v>650000.0</v>
      </c>
      <c r="D12" s="84">
        <v>52000.0</v>
      </c>
      <c r="E12" s="69">
        <f>SUM(E2:E10)</f>
        <v>474000</v>
      </c>
      <c r="F12" s="86">
        <f>SUM(E12+G12)</f>
        <v>650000</v>
      </c>
      <c r="G12" s="87">
        <f>SUM(G2:G10)</f>
        <v>176000</v>
      </c>
    </row>
    <row r="13">
      <c r="A13" s="88"/>
      <c r="B13" s="63"/>
      <c r="C13" s="89"/>
      <c r="D13" s="63"/>
      <c r="E13" s="63"/>
      <c r="F13" s="63"/>
      <c r="G13" s="63"/>
    </row>
    <row r="14">
      <c r="A14" s="88"/>
      <c r="B14" s="63"/>
      <c r="C14" s="90"/>
      <c r="D14" s="63"/>
      <c r="E14" s="63"/>
      <c r="F14" s="63"/>
      <c r="G14" s="63"/>
    </row>
    <row r="15">
      <c r="A15" s="88"/>
      <c r="B15" s="63"/>
      <c r="C15" s="89"/>
      <c r="D15" s="63"/>
      <c r="E15" s="63"/>
      <c r="F15" s="63"/>
      <c r="G15" s="91" t="s">
        <v>47</v>
      </c>
    </row>
    <row r="16">
      <c r="A16" s="92"/>
    </row>
    <row r="17">
      <c r="A17" s="93" t="s">
        <v>48</v>
      </c>
      <c r="B17" s="94" t="s">
        <v>49</v>
      </c>
    </row>
    <row r="18">
      <c r="A18" s="93" t="s">
        <v>50</v>
      </c>
      <c r="B18" s="94" t="s">
        <v>51</v>
      </c>
    </row>
    <row r="19">
      <c r="A19" s="95" t="s">
        <v>52</v>
      </c>
      <c r="B19" s="94" t="s">
        <v>53</v>
      </c>
    </row>
    <row r="20">
      <c r="A20" s="93" t="s">
        <v>54</v>
      </c>
      <c r="B20" s="94" t="s">
        <v>55</v>
      </c>
    </row>
    <row r="21">
      <c r="A21" s="93" t="s">
        <v>56</v>
      </c>
      <c r="B21" s="94" t="s">
        <v>57</v>
      </c>
    </row>
    <row r="22">
      <c r="A22" s="93" t="s">
        <v>58</v>
      </c>
      <c r="B22" s="94" t="s">
        <v>59</v>
      </c>
    </row>
    <row r="23">
      <c r="A23" s="93" t="s">
        <v>60</v>
      </c>
      <c r="B23" s="94" t="s">
        <v>61</v>
      </c>
    </row>
    <row r="24">
      <c r="A24" s="93" t="s">
        <v>62</v>
      </c>
      <c r="B24" s="94" t="s">
        <v>63</v>
      </c>
    </row>
    <row r="25">
      <c r="A25" s="93" t="s">
        <v>64</v>
      </c>
      <c r="B25" s="94" t="s">
        <v>65</v>
      </c>
    </row>
    <row r="26">
      <c r="A26" s="92"/>
    </row>
    <row r="27">
      <c r="A27" s="92"/>
    </row>
    <row r="28">
      <c r="A28" s="92"/>
    </row>
    <row r="29">
      <c r="A29" s="92"/>
    </row>
    <row r="30">
      <c r="A30" s="92"/>
    </row>
    <row r="31">
      <c r="A31" s="92"/>
    </row>
    <row r="32">
      <c r="A32" s="92"/>
    </row>
    <row r="33">
      <c r="A33" s="92"/>
    </row>
    <row r="34">
      <c r="A34" s="92"/>
    </row>
    <row r="35">
      <c r="A35" s="92"/>
    </row>
    <row r="36">
      <c r="A36" s="92"/>
    </row>
    <row r="37">
      <c r="A37" s="92"/>
    </row>
    <row r="38">
      <c r="A38" s="92"/>
    </row>
    <row r="39">
      <c r="A39" s="92"/>
    </row>
    <row r="40">
      <c r="A40" s="92"/>
    </row>
    <row r="41">
      <c r="A41" s="92"/>
    </row>
    <row r="42">
      <c r="A42" s="92"/>
    </row>
    <row r="43">
      <c r="A43" s="92"/>
    </row>
    <row r="44">
      <c r="A44" s="92"/>
    </row>
    <row r="45">
      <c r="A45" s="92"/>
    </row>
    <row r="46">
      <c r="A46" s="92"/>
    </row>
    <row r="47">
      <c r="A47" s="92"/>
    </row>
    <row r="48">
      <c r="A48" s="92"/>
    </row>
    <row r="49">
      <c r="A49" s="92"/>
    </row>
    <row r="50">
      <c r="A50" s="92"/>
    </row>
    <row r="51">
      <c r="A51" s="92"/>
    </row>
    <row r="52">
      <c r="A52" s="92"/>
    </row>
    <row r="53">
      <c r="A53" s="92"/>
    </row>
    <row r="54">
      <c r="A54" s="92"/>
    </row>
    <row r="55">
      <c r="A55" s="92"/>
    </row>
    <row r="56">
      <c r="A56" s="92"/>
    </row>
    <row r="57">
      <c r="A57" s="92"/>
    </row>
    <row r="58">
      <c r="A58" s="92"/>
    </row>
    <row r="59">
      <c r="A59" s="92"/>
    </row>
    <row r="60">
      <c r="A60" s="92"/>
    </row>
    <row r="61">
      <c r="A61" s="92"/>
    </row>
    <row r="62">
      <c r="A62" s="92"/>
    </row>
    <row r="63">
      <c r="A63" s="92"/>
    </row>
    <row r="64">
      <c r="A64" s="92"/>
    </row>
    <row r="65">
      <c r="A65" s="92"/>
    </row>
    <row r="66">
      <c r="A66" s="92"/>
    </row>
    <row r="67">
      <c r="A67" s="92"/>
    </row>
    <row r="68">
      <c r="A68" s="92"/>
    </row>
    <row r="69">
      <c r="A69" s="92"/>
    </row>
    <row r="70">
      <c r="A70" s="92"/>
    </row>
    <row r="71">
      <c r="A71" s="92"/>
    </row>
    <row r="72">
      <c r="A72" s="92"/>
    </row>
    <row r="73">
      <c r="A73" s="92"/>
    </row>
    <row r="74">
      <c r="A74" s="92"/>
    </row>
    <row r="75">
      <c r="A75" s="92"/>
    </row>
    <row r="76">
      <c r="A76" s="92"/>
    </row>
    <row r="77">
      <c r="A77" s="92"/>
    </row>
    <row r="78">
      <c r="A78" s="92"/>
    </row>
    <row r="79">
      <c r="A79" s="92"/>
    </row>
    <row r="80">
      <c r="A80" s="92"/>
    </row>
    <row r="81">
      <c r="A81" s="92"/>
    </row>
    <row r="82">
      <c r="A82" s="92"/>
    </row>
    <row r="83">
      <c r="A83" s="92"/>
    </row>
    <row r="84">
      <c r="A84" s="92"/>
    </row>
    <row r="85">
      <c r="A85" s="92"/>
    </row>
    <row r="86">
      <c r="A86" s="92"/>
    </row>
    <row r="87">
      <c r="A87" s="92"/>
    </row>
    <row r="88">
      <c r="A88" s="92"/>
    </row>
    <row r="89">
      <c r="A89" s="92"/>
    </row>
    <row r="90">
      <c r="A90" s="92"/>
    </row>
    <row r="91">
      <c r="A91" s="92"/>
    </row>
    <row r="92">
      <c r="A92" s="92"/>
    </row>
    <row r="93">
      <c r="A93" s="92"/>
    </row>
    <row r="94">
      <c r="A94" s="92"/>
    </row>
    <row r="95">
      <c r="A95" s="92"/>
    </row>
    <row r="96">
      <c r="A96" s="92"/>
    </row>
    <row r="97">
      <c r="A97" s="92"/>
    </row>
    <row r="98">
      <c r="A98" s="92"/>
    </row>
    <row r="99">
      <c r="A99" s="92"/>
    </row>
    <row r="100">
      <c r="A100" s="92"/>
    </row>
    <row r="101">
      <c r="A101" s="92"/>
    </row>
    <row r="102">
      <c r="A102" s="92"/>
    </row>
    <row r="103">
      <c r="A103" s="92"/>
    </row>
    <row r="104">
      <c r="A104" s="92"/>
    </row>
    <row r="105">
      <c r="A105" s="92"/>
    </row>
    <row r="106">
      <c r="A106" s="92"/>
    </row>
    <row r="107">
      <c r="A107" s="92"/>
    </row>
    <row r="108">
      <c r="A108" s="92"/>
    </row>
    <row r="109">
      <c r="A109" s="92"/>
    </row>
    <row r="110">
      <c r="A110" s="92"/>
    </row>
    <row r="111">
      <c r="A111" s="92"/>
    </row>
    <row r="112">
      <c r="A112" s="92"/>
    </row>
    <row r="113">
      <c r="A113" s="92"/>
    </row>
    <row r="114">
      <c r="A114" s="92"/>
    </row>
    <row r="115">
      <c r="A115" s="92"/>
    </row>
    <row r="116">
      <c r="A116" s="92"/>
    </row>
    <row r="117">
      <c r="A117" s="92"/>
    </row>
    <row r="118">
      <c r="A118" s="92"/>
    </row>
    <row r="119">
      <c r="A119" s="92"/>
    </row>
    <row r="120">
      <c r="A120" s="92"/>
    </row>
    <row r="121">
      <c r="A121" s="92"/>
    </row>
    <row r="122">
      <c r="A122" s="92"/>
    </row>
    <row r="123">
      <c r="A123" s="92"/>
    </row>
    <row r="124">
      <c r="A124" s="92"/>
    </row>
    <row r="125">
      <c r="A125" s="92"/>
    </row>
    <row r="126">
      <c r="A126" s="92"/>
    </row>
    <row r="127">
      <c r="A127" s="92"/>
    </row>
    <row r="128">
      <c r="A128" s="92"/>
    </row>
    <row r="129">
      <c r="A129" s="92"/>
    </row>
    <row r="130">
      <c r="A130" s="92"/>
    </row>
    <row r="131">
      <c r="A131" s="92"/>
    </row>
    <row r="132">
      <c r="A132" s="92"/>
    </row>
    <row r="133">
      <c r="A133" s="92"/>
    </row>
    <row r="134">
      <c r="A134" s="92"/>
    </row>
    <row r="135">
      <c r="A135" s="92"/>
    </row>
    <row r="136">
      <c r="A136" s="92"/>
    </row>
    <row r="137">
      <c r="A137" s="92"/>
    </row>
    <row r="138">
      <c r="A138" s="92"/>
    </row>
    <row r="139">
      <c r="A139" s="92"/>
    </row>
    <row r="140">
      <c r="A140" s="92"/>
    </row>
    <row r="141">
      <c r="A141" s="92"/>
    </row>
    <row r="142">
      <c r="A142" s="92"/>
    </row>
    <row r="143">
      <c r="A143" s="92"/>
    </row>
    <row r="144">
      <c r="A144" s="92"/>
    </row>
    <row r="145">
      <c r="A145" s="92"/>
    </row>
    <row r="146">
      <c r="A146" s="92"/>
    </row>
    <row r="147">
      <c r="A147" s="92"/>
    </row>
    <row r="148">
      <c r="A148" s="92"/>
    </row>
    <row r="149">
      <c r="A149" s="92"/>
    </row>
    <row r="150">
      <c r="A150" s="92"/>
    </row>
    <row r="151">
      <c r="A151" s="92"/>
    </row>
    <row r="152">
      <c r="A152" s="92"/>
    </row>
    <row r="153">
      <c r="A153" s="92"/>
    </row>
    <row r="154">
      <c r="A154" s="92"/>
    </row>
    <row r="155">
      <c r="A155" s="92"/>
    </row>
    <row r="156">
      <c r="A156" s="92"/>
    </row>
    <row r="157">
      <c r="A157" s="92"/>
    </row>
    <row r="158">
      <c r="A158" s="92"/>
    </row>
    <row r="159">
      <c r="A159" s="92"/>
    </row>
    <row r="160">
      <c r="A160" s="92"/>
    </row>
    <row r="161">
      <c r="A161" s="92"/>
    </row>
    <row r="162">
      <c r="A162" s="92"/>
    </row>
    <row r="163">
      <c r="A163" s="92"/>
    </row>
    <row r="164">
      <c r="A164" s="92"/>
    </row>
    <row r="165">
      <c r="A165" s="92"/>
    </row>
    <row r="166">
      <c r="A166" s="92"/>
    </row>
    <row r="167">
      <c r="A167" s="92"/>
    </row>
    <row r="168">
      <c r="A168" s="92"/>
    </row>
    <row r="169">
      <c r="A169" s="92"/>
    </row>
    <row r="170">
      <c r="A170" s="92"/>
    </row>
    <row r="171">
      <c r="A171" s="92"/>
    </row>
    <row r="172">
      <c r="A172" s="92"/>
    </row>
    <row r="173">
      <c r="A173" s="92"/>
    </row>
    <row r="174">
      <c r="A174" s="92"/>
    </row>
    <row r="175">
      <c r="A175" s="92"/>
    </row>
    <row r="176">
      <c r="A176" s="92"/>
    </row>
    <row r="177">
      <c r="A177" s="92"/>
    </row>
    <row r="178">
      <c r="A178" s="92"/>
    </row>
    <row r="179">
      <c r="A179" s="92"/>
    </row>
    <row r="180">
      <c r="A180" s="92"/>
    </row>
    <row r="181">
      <c r="A181" s="92"/>
    </row>
    <row r="182">
      <c r="A182" s="92"/>
    </row>
    <row r="183">
      <c r="A183" s="92"/>
    </row>
    <row r="184">
      <c r="A184" s="92"/>
    </row>
    <row r="185">
      <c r="A185" s="92"/>
    </row>
    <row r="186">
      <c r="A186" s="92"/>
    </row>
    <row r="187">
      <c r="A187" s="92"/>
    </row>
    <row r="188">
      <c r="A188" s="92"/>
    </row>
    <row r="189">
      <c r="A189" s="92"/>
    </row>
    <row r="190">
      <c r="A190" s="92"/>
    </row>
    <row r="191">
      <c r="A191" s="92"/>
    </row>
    <row r="192">
      <c r="A192" s="92"/>
    </row>
    <row r="193">
      <c r="A193" s="92"/>
    </row>
    <row r="194">
      <c r="A194" s="92"/>
    </row>
    <row r="195">
      <c r="A195" s="92"/>
    </row>
    <row r="196">
      <c r="A196" s="92"/>
    </row>
    <row r="197">
      <c r="A197" s="92"/>
    </row>
    <row r="198">
      <c r="A198" s="92"/>
    </row>
    <row r="199">
      <c r="A199" s="92"/>
    </row>
    <row r="200">
      <c r="A200" s="92"/>
    </row>
    <row r="201">
      <c r="A201" s="92"/>
    </row>
    <row r="202">
      <c r="A202" s="92"/>
    </row>
    <row r="203">
      <c r="A203" s="92"/>
    </row>
    <row r="204">
      <c r="A204" s="92"/>
    </row>
    <row r="205">
      <c r="A205" s="92"/>
    </row>
    <row r="206">
      <c r="A206" s="92"/>
    </row>
    <row r="207">
      <c r="A207" s="92"/>
    </row>
    <row r="208">
      <c r="A208" s="92"/>
    </row>
    <row r="209">
      <c r="A209" s="92"/>
    </row>
    <row r="210">
      <c r="A210" s="92"/>
    </row>
    <row r="211">
      <c r="A211" s="92"/>
    </row>
    <row r="212">
      <c r="A212" s="92"/>
    </row>
    <row r="213">
      <c r="A213" s="92"/>
    </row>
    <row r="214">
      <c r="A214" s="92"/>
    </row>
    <row r="215">
      <c r="A215" s="92"/>
    </row>
    <row r="216">
      <c r="A216" s="92"/>
    </row>
    <row r="217">
      <c r="A217" s="92"/>
    </row>
    <row r="218">
      <c r="A218" s="92"/>
    </row>
    <row r="219">
      <c r="A219" s="92"/>
    </row>
    <row r="220">
      <c r="A220" s="92"/>
    </row>
    <row r="221">
      <c r="A221" s="92"/>
    </row>
    <row r="222">
      <c r="A222" s="92"/>
    </row>
    <row r="223">
      <c r="A223" s="92"/>
    </row>
    <row r="224">
      <c r="A224" s="92"/>
    </row>
    <row r="225">
      <c r="A225" s="92"/>
    </row>
    <row r="226">
      <c r="A226" s="92"/>
    </row>
    <row r="227">
      <c r="A227" s="92"/>
    </row>
    <row r="228">
      <c r="A228" s="92"/>
    </row>
    <row r="229">
      <c r="A229" s="92"/>
    </row>
    <row r="230">
      <c r="A230" s="92"/>
    </row>
    <row r="231">
      <c r="A231" s="92"/>
    </row>
    <row r="232">
      <c r="A232" s="92"/>
    </row>
    <row r="233">
      <c r="A233" s="92"/>
    </row>
    <row r="234">
      <c r="A234" s="92"/>
    </row>
    <row r="235">
      <c r="A235" s="92"/>
    </row>
    <row r="236">
      <c r="A236" s="92"/>
    </row>
    <row r="237">
      <c r="A237" s="92"/>
    </row>
    <row r="238">
      <c r="A238" s="92"/>
    </row>
    <row r="239">
      <c r="A239" s="92"/>
    </row>
    <row r="240">
      <c r="A240" s="92"/>
    </row>
    <row r="241">
      <c r="A241" s="92"/>
    </row>
    <row r="242">
      <c r="A242" s="92"/>
    </row>
    <row r="243">
      <c r="A243" s="92"/>
    </row>
    <row r="244">
      <c r="A244" s="92"/>
    </row>
    <row r="245">
      <c r="A245" s="92"/>
    </row>
    <row r="246">
      <c r="A246" s="92"/>
    </row>
    <row r="247">
      <c r="A247" s="92"/>
    </row>
    <row r="248">
      <c r="A248" s="92"/>
    </row>
    <row r="249">
      <c r="A249" s="92"/>
    </row>
    <row r="250">
      <c r="A250" s="92"/>
    </row>
    <row r="251">
      <c r="A251" s="92"/>
    </row>
    <row r="252">
      <c r="A252" s="92"/>
    </row>
    <row r="253">
      <c r="A253" s="92"/>
    </row>
    <row r="254">
      <c r="A254" s="92"/>
    </row>
    <row r="255">
      <c r="A255" s="92"/>
    </row>
    <row r="256">
      <c r="A256" s="92"/>
    </row>
    <row r="257">
      <c r="A257" s="92"/>
    </row>
    <row r="258">
      <c r="A258" s="92"/>
    </row>
    <row r="259">
      <c r="A259" s="92"/>
    </row>
    <row r="260">
      <c r="A260" s="92"/>
    </row>
    <row r="261">
      <c r="A261" s="92"/>
    </row>
    <row r="262">
      <c r="A262" s="92"/>
    </row>
    <row r="263">
      <c r="A263" s="92"/>
    </row>
    <row r="264">
      <c r="A264" s="92"/>
    </row>
    <row r="265">
      <c r="A265" s="92"/>
    </row>
    <row r="266">
      <c r="A266" s="92"/>
    </row>
    <row r="267">
      <c r="A267" s="92"/>
    </row>
    <row r="268">
      <c r="A268" s="92"/>
    </row>
    <row r="269">
      <c r="A269" s="92"/>
    </row>
    <row r="270">
      <c r="A270" s="92"/>
    </row>
    <row r="271">
      <c r="A271" s="92"/>
    </row>
    <row r="272">
      <c r="A272" s="92"/>
    </row>
    <row r="273">
      <c r="A273" s="92"/>
    </row>
    <row r="274">
      <c r="A274" s="92"/>
    </row>
    <row r="275">
      <c r="A275" s="92"/>
    </row>
    <row r="276">
      <c r="A276" s="92"/>
    </row>
    <row r="277">
      <c r="A277" s="92"/>
    </row>
    <row r="278">
      <c r="A278" s="92"/>
    </row>
    <row r="279">
      <c r="A279" s="92"/>
    </row>
    <row r="280">
      <c r="A280" s="92"/>
    </row>
    <row r="281">
      <c r="A281" s="92"/>
    </row>
    <row r="282">
      <c r="A282" s="92"/>
    </row>
    <row r="283">
      <c r="A283" s="92"/>
    </row>
    <row r="284">
      <c r="A284" s="92"/>
    </row>
    <row r="285">
      <c r="A285" s="92"/>
    </row>
    <row r="286">
      <c r="A286" s="92"/>
    </row>
    <row r="287">
      <c r="A287" s="92"/>
    </row>
    <row r="288">
      <c r="A288" s="92"/>
    </row>
    <row r="289">
      <c r="A289" s="92"/>
    </row>
    <row r="290">
      <c r="A290" s="92"/>
    </row>
    <row r="291">
      <c r="A291" s="92"/>
    </row>
    <row r="292">
      <c r="A292" s="92"/>
    </row>
    <row r="293">
      <c r="A293" s="92"/>
    </row>
    <row r="294">
      <c r="A294" s="92"/>
    </row>
    <row r="295">
      <c r="A295" s="92"/>
    </row>
    <row r="296">
      <c r="A296" s="92"/>
    </row>
    <row r="297">
      <c r="A297" s="92"/>
    </row>
    <row r="298">
      <c r="A298" s="92"/>
    </row>
    <row r="299">
      <c r="A299" s="92"/>
    </row>
    <row r="300">
      <c r="A300" s="92"/>
    </row>
    <row r="301">
      <c r="A301" s="92"/>
    </row>
    <row r="302">
      <c r="A302" s="92"/>
    </row>
    <row r="303">
      <c r="A303" s="92"/>
    </row>
    <row r="304">
      <c r="A304" s="92"/>
    </row>
    <row r="305">
      <c r="A305" s="92"/>
    </row>
    <row r="306">
      <c r="A306" s="92"/>
    </row>
    <row r="307">
      <c r="A307" s="92"/>
    </row>
    <row r="308">
      <c r="A308" s="92"/>
    </row>
    <row r="309">
      <c r="A309" s="92"/>
    </row>
    <row r="310">
      <c r="A310" s="92"/>
    </row>
    <row r="311">
      <c r="A311" s="92"/>
    </row>
    <row r="312">
      <c r="A312" s="92"/>
    </row>
    <row r="313">
      <c r="A313" s="92"/>
    </row>
    <row r="314">
      <c r="A314" s="92"/>
    </row>
    <row r="315">
      <c r="A315" s="92"/>
    </row>
    <row r="316">
      <c r="A316" s="92"/>
    </row>
    <row r="317">
      <c r="A317" s="92"/>
    </row>
    <row r="318">
      <c r="A318" s="92"/>
    </row>
    <row r="319">
      <c r="A319" s="92"/>
    </row>
    <row r="320">
      <c r="A320" s="92"/>
    </row>
    <row r="321">
      <c r="A321" s="92"/>
    </row>
    <row r="322">
      <c r="A322" s="92"/>
    </row>
    <row r="323">
      <c r="A323" s="92"/>
    </row>
    <row r="324">
      <c r="A324" s="92"/>
    </row>
    <row r="325">
      <c r="A325" s="92"/>
    </row>
    <row r="326">
      <c r="A326" s="92"/>
    </row>
    <row r="327">
      <c r="A327" s="92"/>
    </row>
    <row r="328">
      <c r="A328" s="92"/>
    </row>
    <row r="329">
      <c r="A329" s="92"/>
    </row>
    <row r="330">
      <c r="A330" s="92"/>
    </row>
    <row r="331">
      <c r="A331" s="92"/>
    </row>
    <row r="332">
      <c r="A332" s="92"/>
    </row>
    <row r="333">
      <c r="A333" s="92"/>
    </row>
    <row r="334">
      <c r="A334" s="92"/>
    </row>
    <row r="335">
      <c r="A335" s="92"/>
    </row>
    <row r="336">
      <c r="A336" s="92"/>
    </row>
    <row r="337">
      <c r="A337" s="92"/>
    </row>
    <row r="338">
      <c r="A338" s="92"/>
    </row>
    <row r="339">
      <c r="A339" s="92"/>
    </row>
    <row r="340">
      <c r="A340" s="92"/>
    </row>
    <row r="341">
      <c r="A341" s="92"/>
    </row>
    <row r="342">
      <c r="A342" s="92"/>
    </row>
    <row r="343">
      <c r="A343" s="92"/>
    </row>
    <row r="344">
      <c r="A344" s="92"/>
    </row>
    <row r="345">
      <c r="A345" s="92"/>
    </row>
    <row r="346">
      <c r="A346" s="92"/>
    </row>
    <row r="347">
      <c r="A347" s="92"/>
    </row>
    <row r="348">
      <c r="A348" s="92"/>
    </row>
    <row r="349">
      <c r="A349" s="92"/>
    </row>
    <row r="350">
      <c r="A350" s="92"/>
    </row>
    <row r="351">
      <c r="A351" s="92"/>
    </row>
    <row r="352">
      <c r="A352" s="92"/>
    </row>
    <row r="353">
      <c r="A353" s="92"/>
    </row>
    <row r="354">
      <c r="A354" s="92"/>
    </row>
    <row r="355">
      <c r="A355" s="92"/>
    </row>
    <row r="356">
      <c r="A356" s="92"/>
    </row>
    <row r="357">
      <c r="A357" s="92"/>
    </row>
    <row r="358">
      <c r="A358" s="92"/>
    </row>
    <row r="359">
      <c r="A359" s="92"/>
    </row>
    <row r="360">
      <c r="A360" s="92"/>
    </row>
    <row r="361">
      <c r="A361" s="92"/>
    </row>
    <row r="362">
      <c r="A362" s="92"/>
    </row>
    <row r="363">
      <c r="A363" s="92"/>
    </row>
    <row r="364">
      <c r="A364" s="92"/>
    </row>
    <row r="365">
      <c r="A365" s="92"/>
    </row>
    <row r="366">
      <c r="A366" s="92"/>
    </row>
    <row r="367">
      <c r="A367" s="92"/>
    </row>
    <row r="368">
      <c r="A368" s="92"/>
    </row>
    <row r="369">
      <c r="A369" s="92"/>
    </row>
    <row r="370">
      <c r="A370" s="92"/>
    </row>
    <row r="371">
      <c r="A371" s="92"/>
    </row>
    <row r="372">
      <c r="A372" s="92"/>
    </row>
    <row r="373">
      <c r="A373" s="92"/>
    </row>
    <row r="374">
      <c r="A374" s="92"/>
    </row>
    <row r="375">
      <c r="A375" s="92"/>
    </row>
    <row r="376">
      <c r="A376" s="92"/>
    </row>
    <row r="377">
      <c r="A377" s="92"/>
    </row>
    <row r="378">
      <c r="A378" s="92"/>
    </row>
    <row r="379">
      <c r="A379" s="92"/>
    </row>
    <row r="380">
      <c r="A380" s="92"/>
    </row>
    <row r="381">
      <c r="A381" s="92"/>
    </row>
    <row r="382">
      <c r="A382" s="92"/>
    </row>
    <row r="383">
      <c r="A383" s="92"/>
    </row>
    <row r="384">
      <c r="A384" s="92"/>
    </row>
    <row r="385">
      <c r="A385" s="92"/>
    </row>
    <row r="386">
      <c r="A386" s="92"/>
    </row>
    <row r="387">
      <c r="A387" s="92"/>
    </row>
    <row r="388">
      <c r="A388" s="92"/>
    </row>
    <row r="389">
      <c r="A389" s="92"/>
    </row>
    <row r="390">
      <c r="A390" s="92"/>
    </row>
    <row r="391">
      <c r="A391" s="92"/>
    </row>
    <row r="392">
      <c r="A392" s="92"/>
    </row>
    <row r="393">
      <c r="A393" s="92"/>
    </row>
    <row r="394">
      <c r="A394" s="92"/>
    </row>
    <row r="395">
      <c r="A395" s="92"/>
    </row>
    <row r="396">
      <c r="A396" s="92"/>
    </row>
    <row r="397">
      <c r="A397" s="92"/>
    </row>
    <row r="398">
      <c r="A398" s="92"/>
    </row>
    <row r="399">
      <c r="A399" s="92"/>
    </row>
    <row r="400">
      <c r="A400" s="92"/>
    </row>
    <row r="401">
      <c r="A401" s="92"/>
    </row>
    <row r="402">
      <c r="A402" s="92"/>
    </row>
    <row r="403">
      <c r="A403" s="92"/>
    </row>
    <row r="404">
      <c r="A404" s="92"/>
    </row>
    <row r="405">
      <c r="A405" s="92"/>
    </row>
    <row r="406">
      <c r="A406" s="92"/>
    </row>
    <row r="407">
      <c r="A407" s="92"/>
    </row>
    <row r="408">
      <c r="A408" s="92"/>
    </row>
    <row r="409">
      <c r="A409" s="92"/>
    </row>
    <row r="410">
      <c r="A410" s="92"/>
    </row>
    <row r="411">
      <c r="A411" s="92"/>
    </row>
    <row r="412">
      <c r="A412" s="92"/>
    </row>
    <row r="413">
      <c r="A413" s="92"/>
    </row>
    <row r="414">
      <c r="A414" s="92"/>
    </row>
    <row r="415">
      <c r="A415" s="92"/>
    </row>
    <row r="416">
      <c r="A416" s="92"/>
    </row>
    <row r="417">
      <c r="A417" s="92"/>
    </row>
    <row r="418">
      <c r="A418" s="92"/>
    </row>
    <row r="419">
      <c r="A419" s="92"/>
    </row>
    <row r="420">
      <c r="A420" s="92"/>
    </row>
    <row r="421">
      <c r="A421" s="92"/>
    </row>
    <row r="422">
      <c r="A422" s="92"/>
    </row>
    <row r="423">
      <c r="A423" s="92"/>
    </row>
    <row r="424">
      <c r="A424" s="92"/>
    </row>
    <row r="425">
      <c r="A425" s="92"/>
    </row>
    <row r="426">
      <c r="A426" s="92"/>
    </row>
    <row r="427">
      <c r="A427" s="92"/>
    </row>
    <row r="428">
      <c r="A428" s="92"/>
    </row>
    <row r="429">
      <c r="A429" s="92"/>
    </row>
    <row r="430">
      <c r="A430" s="92"/>
    </row>
    <row r="431">
      <c r="A431" s="92"/>
    </row>
    <row r="432">
      <c r="A432" s="92"/>
    </row>
    <row r="433">
      <c r="A433" s="92"/>
    </row>
    <row r="434">
      <c r="A434" s="92"/>
    </row>
    <row r="435">
      <c r="A435" s="92"/>
    </row>
    <row r="436">
      <c r="A436" s="92"/>
    </row>
    <row r="437">
      <c r="A437" s="92"/>
    </row>
    <row r="438">
      <c r="A438" s="92"/>
    </row>
    <row r="439">
      <c r="A439" s="92"/>
    </row>
    <row r="440">
      <c r="A440" s="92"/>
    </row>
    <row r="441">
      <c r="A441" s="92"/>
    </row>
    <row r="442">
      <c r="A442" s="92"/>
    </row>
    <row r="443">
      <c r="A443" s="92"/>
    </row>
    <row r="444">
      <c r="A444" s="92"/>
    </row>
    <row r="445">
      <c r="A445" s="92"/>
    </row>
    <row r="446">
      <c r="A446" s="92"/>
    </row>
    <row r="447">
      <c r="A447" s="92"/>
    </row>
    <row r="448">
      <c r="A448" s="92"/>
    </row>
    <row r="449">
      <c r="A449" s="92"/>
    </row>
    <row r="450">
      <c r="A450" s="92"/>
    </row>
    <row r="451">
      <c r="A451" s="92"/>
    </row>
    <row r="452">
      <c r="A452" s="92"/>
    </row>
    <row r="453">
      <c r="A453" s="92"/>
    </row>
    <row r="454">
      <c r="A454" s="92"/>
    </row>
    <row r="455">
      <c r="A455" s="92"/>
    </row>
    <row r="456">
      <c r="A456" s="92"/>
    </row>
    <row r="457">
      <c r="A457" s="92"/>
    </row>
    <row r="458">
      <c r="A458" s="92"/>
    </row>
    <row r="459">
      <c r="A459" s="92"/>
    </row>
    <row r="460">
      <c r="A460" s="92"/>
    </row>
    <row r="461">
      <c r="A461" s="92"/>
    </row>
    <row r="462">
      <c r="A462" s="92"/>
    </row>
    <row r="463">
      <c r="A463" s="92"/>
    </row>
    <row r="464">
      <c r="A464" s="92"/>
    </row>
    <row r="465">
      <c r="A465" s="92"/>
    </row>
    <row r="466">
      <c r="A466" s="92"/>
    </row>
    <row r="467">
      <c r="A467" s="92"/>
    </row>
    <row r="468">
      <c r="A468" s="92"/>
    </row>
    <row r="469">
      <c r="A469" s="92"/>
    </row>
    <row r="470">
      <c r="A470" s="92"/>
    </row>
    <row r="471">
      <c r="A471" s="92"/>
    </row>
    <row r="472">
      <c r="A472" s="92"/>
    </row>
    <row r="473">
      <c r="A473" s="92"/>
    </row>
    <row r="474">
      <c r="A474" s="92"/>
    </row>
    <row r="475">
      <c r="A475" s="92"/>
    </row>
    <row r="476">
      <c r="A476" s="92"/>
    </row>
    <row r="477">
      <c r="A477" s="92"/>
    </row>
    <row r="478">
      <c r="A478" s="92"/>
    </row>
    <row r="479">
      <c r="A479" s="92"/>
    </row>
    <row r="480">
      <c r="A480" s="92"/>
    </row>
    <row r="481">
      <c r="A481" s="92"/>
    </row>
    <row r="482">
      <c r="A482" s="92"/>
    </row>
    <row r="483">
      <c r="A483" s="92"/>
    </row>
    <row r="484">
      <c r="A484" s="92"/>
    </row>
    <row r="485">
      <c r="A485" s="92"/>
    </row>
    <row r="486">
      <c r="A486" s="92"/>
    </row>
    <row r="487">
      <c r="A487" s="92"/>
    </row>
    <row r="488">
      <c r="A488" s="92"/>
    </row>
    <row r="489">
      <c r="A489" s="92"/>
    </row>
    <row r="490">
      <c r="A490" s="92"/>
    </row>
    <row r="491">
      <c r="A491" s="92"/>
    </row>
    <row r="492">
      <c r="A492" s="92"/>
    </row>
    <row r="493">
      <c r="A493" s="92"/>
    </row>
    <row r="494">
      <c r="A494" s="92"/>
    </row>
    <row r="495">
      <c r="A495" s="92"/>
    </row>
    <row r="496">
      <c r="A496" s="92"/>
    </row>
    <row r="497">
      <c r="A497" s="92"/>
    </row>
    <row r="498">
      <c r="A498" s="92"/>
    </row>
    <row r="499">
      <c r="A499" s="92"/>
    </row>
    <row r="500">
      <c r="A500" s="92"/>
    </row>
    <row r="501">
      <c r="A501" s="92"/>
    </row>
    <row r="502">
      <c r="A502" s="92"/>
    </row>
    <row r="503">
      <c r="A503" s="92"/>
    </row>
    <row r="504">
      <c r="A504" s="92"/>
    </row>
    <row r="505">
      <c r="A505" s="92"/>
    </row>
    <row r="506">
      <c r="A506" s="92"/>
    </row>
    <row r="507">
      <c r="A507" s="92"/>
    </row>
    <row r="508">
      <c r="A508" s="92"/>
    </row>
    <row r="509">
      <c r="A509" s="92"/>
    </row>
    <row r="510">
      <c r="A510" s="92"/>
    </row>
    <row r="511">
      <c r="A511" s="92"/>
    </row>
    <row r="512">
      <c r="A512" s="92"/>
    </row>
    <row r="513">
      <c r="A513" s="92"/>
    </row>
    <row r="514">
      <c r="A514" s="92"/>
    </row>
    <row r="515">
      <c r="A515" s="92"/>
    </row>
    <row r="516">
      <c r="A516" s="92"/>
    </row>
    <row r="517">
      <c r="A517" s="92"/>
    </row>
    <row r="518">
      <c r="A518" s="92"/>
    </row>
    <row r="519">
      <c r="A519" s="92"/>
    </row>
    <row r="520">
      <c r="A520" s="92"/>
    </row>
    <row r="521">
      <c r="A521" s="92"/>
    </row>
    <row r="522">
      <c r="A522" s="92"/>
    </row>
    <row r="523">
      <c r="A523" s="92"/>
    </row>
    <row r="524">
      <c r="A524" s="92"/>
    </row>
    <row r="525">
      <c r="A525" s="92"/>
    </row>
    <row r="526">
      <c r="A526" s="92"/>
    </row>
    <row r="527">
      <c r="A527" s="92"/>
    </row>
    <row r="528">
      <c r="A528" s="92"/>
    </row>
    <row r="529">
      <c r="A529" s="92"/>
    </row>
    <row r="530">
      <c r="A530" s="92"/>
    </row>
    <row r="531">
      <c r="A531" s="92"/>
    </row>
    <row r="532">
      <c r="A532" s="92"/>
    </row>
    <row r="533">
      <c r="A533" s="92"/>
    </row>
    <row r="534">
      <c r="A534" s="92"/>
    </row>
    <row r="535">
      <c r="A535" s="92"/>
    </row>
    <row r="536">
      <c r="A536" s="92"/>
    </row>
    <row r="537">
      <c r="A537" s="92"/>
    </row>
    <row r="538">
      <c r="A538" s="92"/>
    </row>
    <row r="539">
      <c r="A539" s="92"/>
    </row>
    <row r="540">
      <c r="A540" s="92"/>
    </row>
    <row r="541">
      <c r="A541" s="92"/>
    </row>
    <row r="542">
      <c r="A542" s="92"/>
    </row>
    <row r="543">
      <c r="A543" s="92"/>
    </row>
    <row r="544">
      <c r="A544" s="92"/>
    </row>
    <row r="545">
      <c r="A545" s="92"/>
    </row>
    <row r="546">
      <c r="A546" s="92"/>
    </row>
    <row r="547">
      <c r="A547" s="92"/>
    </row>
    <row r="548">
      <c r="A548" s="92"/>
    </row>
    <row r="549">
      <c r="A549" s="92"/>
    </row>
    <row r="550">
      <c r="A550" s="92"/>
    </row>
    <row r="551">
      <c r="A551" s="92"/>
    </row>
    <row r="552">
      <c r="A552" s="92"/>
    </row>
    <row r="553">
      <c r="A553" s="92"/>
    </row>
    <row r="554">
      <c r="A554" s="92"/>
    </row>
    <row r="555">
      <c r="A555" s="92"/>
    </row>
    <row r="556">
      <c r="A556" s="92"/>
    </row>
    <row r="557">
      <c r="A557" s="92"/>
    </row>
    <row r="558">
      <c r="A558" s="92"/>
    </row>
    <row r="559">
      <c r="A559" s="92"/>
    </row>
    <row r="560">
      <c r="A560" s="92"/>
    </row>
    <row r="561">
      <c r="A561" s="92"/>
    </row>
    <row r="562">
      <c r="A562" s="92"/>
    </row>
    <row r="563">
      <c r="A563" s="92"/>
    </row>
    <row r="564">
      <c r="A564" s="92"/>
    </row>
    <row r="565">
      <c r="A565" s="92"/>
    </row>
    <row r="566">
      <c r="A566" s="92"/>
    </row>
    <row r="567">
      <c r="A567" s="92"/>
    </row>
    <row r="568">
      <c r="A568" s="92"/>
    </row>
    <row r="569">
      <c r="A569" s="92"/>
    </row>
    <row r="570">
      <c r="A570" s="92"/>
    </row>
    <row r="571">
      <c r="A571" s="92"/>
    </row>
    <row r="572">
      <c r="A572" s="92"/>
    </row>
    <row r="573">
      <c r="A573" s="92"/>
    </row>
    <row r="574">
      <c r="A574" s="92"/>
    </row>
    <row r="575">
      <c r="A575" s="92"/>
    </row>
    <row r="576">
      <c r="A576" s="92"/>
    </row>
    <row r="577">
      <c r="A577" s="92"/>
    </row>
    <row r="578">
      <c r="A578" s="92"/>
    </row>
    <row r="579">
      <c r="A579" s="92"/>
    </row>
    <row r="580">
      <c r="A580" s="92"/>
    </row>
    <row r="581">
      <c r="A581" s="92"/>
    </row>
    <row r="582">
      <c r="A582" s="92"/>
    </row>
    <row r="583">
      <c r="A583" s="92"/>
    </row>
    <row r="584">
      <c r="A584" s="92"/>
    </row>
    <row r="585">
      <c r="A585" s="92"/>
    </row>
    <row r="586">
      <c r="A586" s="92"/>
    </row>
    <row r="587">
      <c r="A587" s="92"/>
    </row>
    <row r="588">
      <c r="A588" s="92"/>
    </row>
    <row r="589">
      <c r="A589" s="92"/>
    </row>
    <row r="590">
      <c r="A590" s="92"/>
    </row>
    <row r="591">
      <c r="A591" s="92"/>
    </row>
    <row r="592">
      <c r="A592" s="92"/>
    </row>
    <row r="593">
      <c r="A593" s="92"/>
    </row>
    <row r="594">
      <c r="A594" s="92"/>
    </row>
    <row r="595">
      <c r="A595" s="92"/>
    </row>
    <row r="596">
      <c r="A596" s="92"/>
    </row>
    <row r="597">
      <c r="A597" s="92"/>
    </row>
    <row r="598">
      <c r="A598" s="92"/>
    </row>
    <row r="599">
      <c r="A599" s="92"/>
    </row>
    <row r="600">
      <c r="A600" s="92"/>
    </row>
    <row r="601">
      <c r="A601" s="92"/>
    </row>
    <row r="602">
      <c r="A602" s="92"/>
    </row>
    <row r="603">
      <c r="A603" s="92"/>
    </row>
    <row r="604">
      <c r="A604" s="92"/>
    </row>
    <row r="605">
      <c r="A605" s="92"/>
    </row>
    <row r="606">
      <c r="A606" s="92"/>
    </row>
    <row r="607">
      <c r="A607" s="92"/>
    </row>
    <row r="608">
      <c r="A608" s="92"/>
    </row>
    <row r="609">
      <c r="A609" s="92"/>
    </row>
    <row r="610">
      <c r="A610" s="92"/>
    </row>
    <row r="611">
      <c r="A611" s="92"/>
    </row>
    <row r="612">
      <c r="A612" s="92"/>
    </row>
    <row r="613">
      <c r="A613" s="92"/>
    </row>
    <row r="614">
      <c r="A614" s="92"/>
    </row>
    <row r="615">
      <c r="A615" s="92"/>
    </row>
    <row r="616">
      <c r="A616" s="92"/>
    </row>
    <row r="617">
      <c r="A617" s="92"/>
    </row>
    <row r="618">
      <c r="A618" s="92"/>
    </row>
    <row r="619">
      <c r="A619" s="92"/>
    </row>
    <row r="620">
      <c r="A620" s="92"/>
    </row>
    <row r="621">
      <c r="A621" s="92"/>
    </row>
    <row r="622">
      <c r="A622" s="92"/>
    </row>
    <row r="623">
      <c r="A623" s="92"/>
    </row>
    <row r="624">
      <c r="A624" s="92"/>
    </row>
    <row r="625">
      <c r="A625" s="92"/>
    </row>
    <row r="626">
      <c r="A626" s="92"/>
    </row>
    <row r="627">
      <c r="A627" s="92"/>
    </row>
    <row r="628">
      <c r="A628" s="92"/>
    </row>
    <row r="629">
      <c r="A629" s="92"/>
    </row>
    <row r="630">
      <c r="A630" s="92"/>
    </row>
    <row r="631">
      <c r="A631" s="92"/>
    </row>
    <row r="632">
      <c r="A632" s="92"/>
    </row>
    <row r="633">
      <c r="A633" s="92"/>
    </row>
    <row r="634">
      <c r="A634" s="92"/>
    </row>
    <row r="635">
      <c r="A635" s="92"/>
    </row>
    <row r="636">
      <c r="A636" s="92"/>
    </row>
    <row r="637">
      <c r="A637" s="92"/>
    </row>
    <row r="638">
      <c r="A638" s="92"/>
    </row>
    <row r="639">
      <c r="A639" s="92"/>
    </row>
    <row r="640">
      <c r="A640" s="92"/>
    </row>
    <row r="641">
      <c r="A641" s="92"/>
    </row>
    <row r="642">
      <c r="A642" s="92"/>
    </row>
    <row r="643">
      <c r="A643" s="92"/>
    </row>
    <row r="644">
      <c r="A644" s="92"/>
    </row>
    <row r="645">
      <c r="A645" s="92"/>
    </row>
    <row r="646">
      <c r="A646" s="92"/>
    </row>
    <row r="647">
      <c r="A647" s="92"/>
    </row>
    <row r="648">
      <c r="A648" s="92"/>
    </row>
    <row r="649">
      <c r="A649" s="92"/>
    </row>
    <row r="650">
      <c r="A650" s="92"/>
    </row>
    <row r="651">
      <c r="A651" s="92"/>
    </row>
    <row r="652">
      <c r="A652" s="92"/>
    </row>
    <row r="653">
      <c r="A653" s="92"/>
    </row>
    <row r="654">
      <c r="A654" s="92"/>
    </row>
    <row r="655">
      <c r="A655" s="92"/>
    </row>
    <row r="656">
      <c r="A656" s="92"/>
    </row>
    <row r="657">
      <c r="A657" s="92"/>
    </row>
    <row r="658">
      <c r="A658" s="92"/>
    </row>
    <row r="659">
      <c r="A659" s="92"/>
    </row>
    <row r="660">
      <c r="A660" s="92"/>
    </row>
    <row r="661">
      <c r="A661" s="92"/>
    </row>
    <row r="662">
      <c r="A662" s="92"/>
    </row>
    <row r="663">
      <c r="A663" s="92"/>
    </row>
    <row r="664">
      <c r="A664" s="92"/>
    </row>
    <row r="665">
      <c r="A665" s="92"/>
    </row>
    <row r="666">
      <c r="A666" s="92"/>
    </row>
    <row r="667">
      <c r="A667" s="92"/>
    </row>
    <row r="668">
      <c r="A668" s="92"/>
    </row>
    <row r="669">
      <c r="A669" s="92"/>
    </row>
    <row r="670">
      <c r="A670" s="92"/>
    </row>
    <row r="671">
      <c r="A671" s="92"/>
    </row>
    <row r="672">
      <c r="A672" s="92"/>
    </row>
    <row r="673">
      <c r="A673" s="92"/>
    </row>
    <row r="674">
      <c r="A674" s="92"/>
    </row>
    <row r="675">
      <c r="A675" s="92"/>
    </row>
    <row r="676">
      <c r="A676" s="92"/>
    </row>
    <row r="677">
      <c r="A677" s="92"/>
    </row>
    <row r="678">
      <c r="A678" s="92"/>
    </row>
    <row r="679">
      <c r="A679" s="92"/>
    </row>
    <row r="680">
      <c r="A680" s="92"/>
    </row>
    <row r="681">
      <c r="A681" s="92"/>
    </row>
    <row r="682">
      <c r="A682" s="92"/>
    </row>
    <row r="683">
      <c r="A683" s="92"/>
    </row>
    <row r="684">
      <c r="A684" s="92"/>
    </row>
    <row r="685">
      <c r="A685" s="92"/>
    </row>
    <row r="686">
      <c r="A686" s="92"/>
    </row>
    <row r="687">
      <c r="A687" s="92"/>
    </row>
    <row r="688">
      <c r="A688" s="92"/>
    </row>
    <row r="689">
      <c r="A689" s="92"/>
    </row>
    <row r="690">
      <c r="A690" s="92"/>
    </row>
    <row r="691">
      <c r="A691" s="92"/>
    </row>
    <row r="692">
      <c r="A692" s="92"/>
    </row>
    <row r="693">
      <c r="A693" s="92"/>
    </row>
    <row r="694">
      <c r="A694" s="92"/>
    </row>
    <row r="695">
      <c r="A695" s="92"/>
    </row>
    <row r="696">
      <c r="A696" s="92"/>
    </row>
    <row r="697">
      <c r="A697" s="92"/>
    </row>
    <row r="698">
      <c r="A698" s="92"/>
    </row>
    <row r="699">
      <c r="A699" s="92"/>
    </row>
    <row r="700">
      <c r="A700" s="92"/>
    </row>
    <row r="701">
      <c r="A701" s="92"/>
    </row>
    <row r="702">
      <c r="A702" s="92"/>
    </row>
    <row r="703">
      <c r="A703" s="92"/>
    </row>
    <row r="704">
      <c r="A704" s="92"/>
    </row>
    <row r="705">
      <c r="A705" s="92"/>
    </row>
    <row r="706">
      <c r="A706" s="92"/>
    </row>
    <row r="707">
      <c r="A707" s="92"/>
    </row>
    <row r="708">
      <c r="A708" s="92"/>
    </row>
    <row r="709">
      <c r="A709" s="92"/>
    </row>
    <row r="710">
      <c r="A710" s="92"/>
    </row>
    <row r="711">
      <c r="A711" s="92"/>
    </row>
    <row r="712">
      <c r="A712" s="92"/>
    </row>
    <row r="713">
      <c r="A713" s="92"/>
    </row>
    <row r="714">
      <c r="A714" s="92"/>
    </row>
    <row r="715">
      <c r="A715" s="92"/>
    </row>
    <row r="716">
      <c r="A716" s="92"/>
    </row>
    <row r="717">
      <c r="A717" s="92"/>
    </row>
    <row r="718">
      <c r="A718" s="92"/>
    </row>
    <row r="719">
      <c r="A719" s="92"/>
    </row>
    <row r="720">
      <c r="A720" s="92"/>
    </row>
    <row r="721">
      <c r="A721" s="92"/>
    </row>
    <row r="722">
      <c r="A722" s="92"/>
    </row>
    <row r="723">
      <c r="A723" s="92"/>
    </row>
    <row r="724">
      <c r="A724" s="92"/>
    </row>
    <row r="725">
      <c r="A725" s="92"/>
    </row>
    <row r="726">
      <c r="A726" s="92"/>
    </row>
    <row r="727">
      <c r="A727" s="92"/>
    </row>
    <row r="728">
      <c r="A728" s="92"/>
    </row>
    <row r="729">
      <c r="A729" s="92"/>
    </row>
    <row r="730">
      <c r="A730" s="92"/>
    </row>
    <row r="731">
      <c r="A731" s="92"/>
    </row>
    <row r="732">
      <c r="A732" s="92"/>
    </row>
    <row r="733">
      <c r="A733" s="92"/>
    </row>
    <row r="734">
      <c r="A734" s="92"/>
    </row>
    <row r="735">
      <c r="A735" s="92"/>
    </row>
    <row r="736">
      <c r="A736" s="92"/>
    </row>
    <row r="737">
      <c r="A737" s="92"/>
    </row>
    <row r="738">
      <c r="A738" s="92"/>
    </row>
    <row r="739">
      <c r="A739" s="92"/>
    </row>
    <row r="740">
      <c r="A740" s="92"/>
    </row>
    <row r="741">
      <c r="A741" s="92"/>
    </row>
    <row r="742">
      <c r="A742" s="92"/>
    </row>
    <row r="743">
      <c r="A743" s="92"/>
    </row>
    <row r="744">
      <c r="A744" s="92"/>
    </row>
    <row r="745">
      <c r="A745" s="92"/>
    </row>
    <row r="746">
      <c r="A746" s="92"/>
    </row>
    <row r="747">
      <c r="A747" s="92"/>
    </row>
    <row r="748">
      <c r="A748" s="92"/>
    </row>
    <row r="749">
      <c r="A749" s="92"/>
    </row>
    <row r="750">
      <c r="A750" s="92"/>
    </row>
    <row r="751">
      <c r="A751" s="92"/>
    </row>
    <row r="752">
      <c r="A752" s="92"/>
    </row>
    <row r="753">
      <c r="A753" s="92"/>
    </row>
    <row r="754">
      <c r="A754" s="92"/>
    </row>
    <row r="755">
      <c r="A755" s="92"/>
    </row>
    <row r="756">
      <c r="A756" s="92"/>
    </row>
    <row r="757">
      <c r="A757" s="92"/>
    </row>
    <row r="758">
      <c r="A758" s="92"/>
    </row>
    <row r="759">
      <c r="A759" s="92"/>
    </row>
    <row r="760">
      <c r="A760" s="92"/>
    </row>
    <row r="761">
      <c r="A761" s="92"/>
    </row>
    <row r="762">
      <c r="A762" s="92"/>
    </row>
    <row r="763">
      <c r="A763" s="92"/>
    </row>
    <row r="764">
      <c r="A764" s="92"/>
    </row>
    <row r="765">
      <c r="A765" s="92"/>
    </row>
    <row r="766">
      <c r="A766" s="92"/>
    </row>
    <row r="767">
      <c r="A767" s="92"/>
    </row>
    <row r="768">
      <c r="A768" s="92"/>
    </row>
    <row r="769">
      <c r="A769" s="92"/>
    </row>
    <row r="770">
      <c r="A770" s="92"/>
    </row>
    <row r="771">
      <c r="A771" s="92"/>
    </row>
    <row r="772">
      <c r="A772" s="92"/>
    </row>
    <row r="773">
      <c r="A773" s="92"/>
    </row>
    <row r="774">
      <c r="A774" s="92"/>
    </row>
    <row r="775">
      <c r="A775" s="92"/>
    </row>
    <row r="776">
      <c r="A776" s="92"/>
    </row>
    <row r="777">
      <c r="A777" s="92"/>
    </row>
    <row r="778">
      <c r="A778" s="92"/>
    </row>
    <row r="779">
      <c r="A779" s="92"/>
    </row>
    <row r="780">
      <c r="A780" s="92"/>
    </row>
    <row r="781">
      <c r="A781" s="92"/>
    </row>
    <row r="782">
      <c r="A782" s="92"/>
    </row>
    <row r="783">
      <c r="A783" s="92"/>
    </row>
    <row r="784">
      <c r="A784" s="92"/>
    </row>
    <row r="785">
      <c r="A785" s="92"/>
    </row>
    <row r="786">
      <c r="A786" s="92"/>
    </row>
    <row r="787">
      <c r="A787" s="92"/>
    </row>
    <row r="788">
      <c r="A788" s="92"/>
    </row>
    <row r="789">
      <c r="A789" s="92"/>
    </row>
    <row r="790">
      <c r="A790" s="92"/>
    </row>
    <row r="791">
      <c r="A791" s="92"/>
    </row>
    <row r="792">
      <c r="A792" s="92"/>
    </row>
    <row r="793">
      <c r="A793" s="92"/>
    </row>
    <row r="794">
      <c r="A794" s="92"/>
    </row>
    <row r="795">
      <c r="A795" s="92"/>
    </row>
    <row r="796">
      <c r="A796" s="92"/>
    </row>
    <row r="797">
      <c r="A797" s="92"/>
    </row>
    <row r="798">
      <c r="A798" s="92"/>
    </row>
    <row r="799">
      <c r="A799" s="92"/>
    </row>
    <row r="800">
      <c r="A800" s="92"/>
    </row>
    <row r="801">
      <c r="A801" s="92"/>
    </row>
    <row r="802">
      <c r="A802" s="92"/>
    </row>
    <row r="803">
      <c r="A803" s="92"/>
    </row>
    <row r="804">
      <c r="A804" s="92"/>
    </row>
    <row r="805">
      <c r="A805" s="92"/>
    </row>
    <row r="806">
      <c r="A806" s="92"/>
    </row>
    <row r="807">
      <c r="A807" s="92"/>
    </row>
    <row r="808">
      <c r="A808" s="92"/>
    </row>
    <row r="809">
      <c r="A809" s="92"/>
    </row>
    <row r="810">
      <c r="A810" s="92"/>
    </row>
    <row r="811">
      <c r="A811" s="92"/>
    </row>
    <row r="812">
      <c r="A812" s="92"/>
    </row>
    <row r="813">
      <c r="A813" s="92"/>
    </row>
    <row r="814">
      <c r="A814" s="92"/>
    </row>
    <row r="815">
      <c r="A815" s="92"/>
    </row>
    <row r="816">
      <c r="A816" s="92"/>
    </row>
    <row r="817">
      <c r="A817" s="92"/>
    </row>
    <row r="818">
      <c r="A818" s="92"/>
    </row>
    <row r="819">
      <c r="A819" s="92"/>
    </row>
    <row r="820">
      <c r="A820" s="92"/>
    </row>
    <row r="821">
      <c r="A821" s="92"/>
    </row>
    <row r="822">
      <c r="A822" s="92"/>
    </row>
    <row r="823">
      <c r="A823" s="92"/>
    </row>
    <row r="824">
      <c r="A824" s="92"/>
    </row>
    <row r="825">
      <c r="A825" s="92"/>
    </row>
    <row r="826">
      <c r="A826" s="92"/>
    </row>
    <row r="827">
      <c r="A827" s="92"/>
    </row>
    <row r="828">
      <c r="A828" s="92"/>
    </row>
    <row r="829">
      <c r="A829" s="92"/>
    </row>
    <row r="830">
      <c r="A830" s="92"/>
    </row>
    <row r="831">
      <c r="A831" s="92"/>
    </row>
    <row r="832">
      <c r="A832" s="92"/>
    </row>
    <row r="833">
      <c r="A833" s="92"/>
    </row>
    <row r="834">
      <c r="A834" s="92"/>
    </row>
    <row r="835">
      <c r="A835" s="92"/>
    </row>
    <row r="836">
      <c r="A836" s="92"/>
    </row>
    <row r="837">
      <c r="A837" s="92"/>
    </row>
    <row r="838">
      <c r="A838" s="92"/>
    </row>
    <row r="839">
      <c r="A839" s="92"/>
    </row>
    <row r="840">
      <c r="A840" s="92"/>
    </row>
    <row r="841">
      <c r="A841" s="92"/>
    </row>
    <row r="842">
      <c r="A842" s="92"/>
    </row>
    <row r="843">
      <c r="A843" s="92"/>
    </row>
    <row r="844">
      <c r="A844" s="92"/>
    </row>
    <row r="845">
      <c r="A845" s="92"/>
    </row>
    <row r="846">
      <c r="A846" s="92"/>
    </row>
    <row r="847">
      <c r="A847" s="92"/>
    </row>
    <row r="848">
      <c r="A848" s="92"/>
    </row>
    <row r="849">
      <c r="A849" s="92"/>
    </row>
    <row r="850">
      <c r="A850" s="92"/>
    </row>
    <row r="851">
      <c r="A851" s="92"/>
    </row>
    <row r="852">
      <c r="A852" s="92"/>
    </row>
    <row r="853">
      <c r="A853" s="92"/>
    </row>
    <row r="854">
      <c r="A854" s="92"/>
    </row>
    <row r="855">
      <c r="A855" s="92"/>
    </row>
    <row r="856">
      <c r="A856" s="92"/>
    </row>
    <row r="857">
      <c r="A857" s="92"/>
    </row>
    <row r="858">
      <c r="A858" s="92"/>
    </row>
    <row r="859">
      <c r="A859" s="92"/>
    </row>
    <row r="860">
      <c r="A860" s="92"/>
    </row>
    <row r="861">
      <c r="A861" s="92"/>
    </row>
    <row r="862">
      <c r="A862" s="92"/>
    </row>
    <row r="863">
      <c r="A863" s="92"/>
    </row>
    <row r="864">
      <c r="A864" s="92"/>
    </row>
    <row r="865">
      <c r="A865" s="92"/>
    </row>
    <row r="866">
      <c r="A866" s="92"/>
    </row>
    <row r="867">
      <c r="A867" s="92"/>
    </row>
    <row r="868">
      <c r="A868" s="92"/>
    </row>
    <row r="869">
      <c r="A869" s="92"/>
    </row>
    <row r="870">
      <c r="A870" s="92"/>
    </row>
    <row r="871">
      <c r="A871" s="92"/>
    </row>
    <row r="872">
      <c r="A872" s="92"/>
    </row>
    <row r="873">
      <c r="A873" s="92"/>
    </row>
    <row r="874">
      <c r="A874" s="92"/>
    </row>
    <row r="875">
      <c r="A875" s="92"/>
    </row>
    <row r="876">
      <c r="A876" s="92"/>
    </row>
    <row r="877">
      <c r="A877" s="92"/>
    </row>
    <row r="878">
      <c r="A878" s="92"/>
    </row>
    <row r="879">
      <c r="A879" s="92"/>
    </row>
    <row r="880">
      <c r="A880" s="92"/>
    </row>
    <row r="881">
      <c r="A881" s="92"/>
    </row>
    <row r="882">
      <c r="A882" s="92"/>
    </row>
    <row r="883">
      <c r="A883" s="92"/>
    </row>
    <row r="884">
      <c r="A884" s="92"/>
    </row>
    <row r="885">
      <c r="A885" s="92"/>
    </row>
    <row r="886">
      <c r="A886" s="92"/>
    </row>
    <row r="887">
      <c r="A887" s="92"/>
    </row>
    <row r="888">
      <c r="A888" s="92"/>
    </row>
    <row r="889">
      <c r="A889" s="92"/>
    </row>
    <row r="890">
      <c r="A890" s="92"/>
    </row>
    <row r="891">
      <c r="A891" s="92"/>
    </row>
    <row r="892">
      <c r="A892" s="92"/>
    </row>
    <row r="893">
      <c r="A893" s="92"/>
    </row>
    <row r="894">
      <c r="A894" s="92"/>
    </row>
    <row r="895">
      <c r="A895" s="92"/>
    </row>
    <row r="896">
      <c r="A896" s="92"/>
    </row>
    <row r="897">
      <c r="A897" s="92"/>
    </row>
    <row r="898">
      <c r="A898" s="92"/>
    </row>
    <row r="899">
      <c r="A899" s="92"/>
    </row>
    <row r="900">
      <c r="A900" s="92"/>
    </row>
    <row r="901">
      <c r="A901" s="92"/>
    </row>
    <row r="902">
      <c r="A902" s="92"/>
    </row>
    <row r="903">
      <c r="A903" s="92"/>
    </row>
    <row r="904">
      <c r="A904" s="92"/>
    </row>
    <row r="905">
      <c r="A905" s="92"/>
    </row>
    <row r="906">
      <c r="A906" s="92"/>
    </row>
    <row r="907">
      <c r="A907" s="92"/>
    </row>
    <row r="908">
      <c r="A908" s="92"/>
    </row>
    <row r="909">
      <c r="A909" s="92"/>
    </row>
    <row r="910">
      <c r="A910" s="92"/>
    </row>
    <row r="911">
      <c r="A911" s="92"/>
    </row>
    <row r="912">
      <c r="A912" s="92"/>
    </row>
    <row r="913">
      <c r="A913" s="92"/>
    </row>
    <row r="914">
      <c r="A914" s="92"/>
    </row>
    <row r="915">
      <c r="A915" s="92"/>
    </row>
    <row r="916">
      <c r="A916" s="92"/>
    </row>
    <row r="917">
      <c r="A917" s="92"/>
    </row>
    <row r="918">
      <c r="A918" s="92"/>
    </row>
    <row r="919">
      <c r="A919" s="92"/>
    </row>
    <row r="920">
      <c r="A920" s="92"/>
    </row>
    <row r="921">
      <c r="A921" s="92"/>
    </row>
    <row r="922">
      <c r="A922" s="92"/>
    </row>
    <row r="923">
      <c r="A923" s="92"/>
    </row>
    <row r="924">
      <c r="A924" s="92"/>
    </row>
    <row r="925">
      <c r="A925" s="92"/>
    </row>
    <row r="926">
      <c r="A926" s="92"/>
    </row>
    <row r="927">
      <c r="A927" s="92"/>
    </row>
    <row r="928">
      <c r="A928" s="92"/>
    </row>
    <row r="929">
      <c r="A929" s="92"/>
    </row>
    <row r="930">
      <c r="A930" s="92"/>
    </row>
    <row r="931">
      <c r="A931" s="92"/>
    </row>
    <row r="932">
      <c r="A932" s="92"/>
    </row>
    <row r="933">
      <c r="A933" s="92"/>
    </row>
    <row r="934">
      <c r="A934" s="92"/>
    </row>
    <row r="935">
      <c r="A935" s="92"/>
    </row>
    <row r="936">
      <c r="A936" s="92"/>
    </row>
    <row r="937">
      <c r="A937" s="92"/>
    </row>
    <row r="938">
      <c r="A938" s="92"/>
    </row>
    <row r="939">
      <c r="A939" s="92"/>
    </row>
    <row r="940">
      <c r="A940" s="92"/>
    </row>
    <row r="941">
      <c r="A941" s="92"/>
    </row>
    <row r="942">
      <c r="A942" s="92"/>
    </row>
    <row r="943">
      <c r="A943" s="92"/>
    </row>
    <row r="944">
      <c r="A944" s="92"/>
    </row>
    <row r="945">
      <c r="A945" s="92"/>
    </row>
    <row r="946">
      <c r="A946" s="92"/>
    </row>
    <row r="947">
      <c r="A947" s="92"/>
    </row>
    <row r="948">
      <c r="A948" s="92"/>
    </row>
    <row r="949">
      <c r="A949" s="92"/>
    </row>
    <row r="950">
      <c r="A950" s="92"/>
    </row>
    <row r="951">
      <c r="A951" s="92"/>
    </row>
    <row r="952">
      <c r="A952" s="92"/>
    </row>
    <row r="953">
      <c r="A953" s="92"/>
    </row>
    <row r="954">
      <c r="A954" s="92"/>
    </row>
    <row r="955">
      <c r="A955" s="92"/>
    </row>
    <row r="956">
      <c r="A956" s="92"/>
    </row>
    <row r="957">
      <c r="A957" s="92"/>
    </row>
    <row r="958">
      <c r="A958" s="92"/>
    </row>
    <row r="959">
      <c r="A959" s="92"/>
    </row>
    <row r="960">
      <c r="A960" s="92"/>
    </row>
    <row r="961">
      <c r="A961" s="92"/>
    </row>
    <row r="962">
      <c r="A962" s="92"/>
    </row>
    <row r="963">
      <c r="A963" s="92"/>
    </row>
    <row r="964">
      <c r="A964" s="92"/>
    </row>
    <row r="965">
      <c r="A965" s="92"/>
    </row>
    <row r="966">
      <c r="A966" s="92"/>
    </row>
    <row r="967">
      <c r="A967" s="92"/>
    </row>
    <row r="968">
      <c r="A968" s="92"/>
    </row>
    <row r="969">
      <c r="A969" s="92"/>
    </row>
    <row r="970">
      <c r="A970" s="92"/>
    </row>
    <row r="971">
      <c r="A971" s="92"/>
    </row>
    <row r="972">
      <c r="A972" s="92"/>
    </row>
    <row r="973">
      <c r="A973" s="92"/>
    </row>
    <row r="974">
      <c r="A974" s="92"/>
    </row>
    <row r="975">
      <c r="A975" s="92"/>
    </row>
    <row r="976">
      <c r="A976" s="92"/>
    </row>
    <row r="977">
      <c r="A977" s="92"/>
    </row>
    <row r="978">
      <c r="A978" s="92"/>
    </row>
    <row r="979">
      <c r="A979" s="92"/>
    </row>
    <row r="980">
      <c r="A980" s="92"/>
    </row>
    <row r="981">
      <c r="A981" s="92"/>
    </row>
    <row r="982">
      <c r="A982" s="92"/>
    </row>
    <row r="983">
      <c r="A983" s="92"/>
    </row>
    <row r="984">
      <c r="A984" s="92"/>
    </row>
    <row r="985">
      <c r="A985" s="92"/>
    </row>
    <row r="986">
      <c r="A986" s="92"/>
    </row>
    <row r="987">
      <c r="A987" s="92"/>
    </row>
    <row r="988">
      <c r="A988" s="92"/>
    </row>
    <row r="989">
      <c r="A989" s="92"/>
    </row>
    <row r="990">
      <c r="A990" s="92"/>
    </row>
    <row r="991">
      <c r="A991" s="92"/>
    </row>
    <row r="992">
      <c r="A992" s="92"/>
    </row>
    <row r="993">
      <c r="A993" s="92"/>
    </row>
    <row r="994">
      <c r="A994" s="92"/>
    </row>
    <row r="995">
      <c r="A995" s="92"/>
    </row>
    <row r="996">
      <c r="A996" s="92"/>
    </row>
    <row r="997">
      <c r="A997" s="92"/>
    </row>
    <row r="998">
      <c r="A998" s="92"/>
    </row>
    <row r="999">
      <c r="A999" s="92"/>
    </row>
    <row r="1000">
      <c r="A1000" s="92"/>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63"/>
    <col customWidth="1" min="2" max="2" width="8.75"/>
    <col customWidth="1" min="3" max="3" width="26.5"/>
    <col customWidth="1" min="4" max="4" width="17.5"/>
    <col customWidth="1" min="5" max="5" width="17.88"/>
    <col customWidth="1" min="6" max="6" width="16.13"/>
    <col customWidth="1" min="7" max="7" width="20.25"/>
  </cols>
  <sheetData>
    <row r="1" ht="15.0" customHeight="1">
      <c r="A1" s="96" t="s">
        <v>66</v>
      </c>
      <c r="B1" s="96" t="s">
        <v>67</v>
      </c>
      <c r="C1" s="97" t="s">
        <v>68</v>
      </c>
      <c r="D1" s="98" t="s">
        <v>69</v>
      </c>
      <c r="E1" s="98" t="s">
        <v>70</v>
      </c>
      <c r="F1" s="98" t="s">
        <v>71</v>
      </c>
      <c r="G1" s="98" t="s">
        <v>72</v>
      </c>
    </row>
    <row r="2" ht="15.0" customHeight="1">
      <c r="A2" s="99">
        <v>1000.0</v>
      </c>
      <c r="B2" s="100">
        <v>300.0</v>
      </c>
      <c r="C2" s="101" t="s">
        <v>73</v>
      </c>
      <c r="D2" s="102">
        <v>44630.0</v>
      </c>
      <c r="E2" s="102">
        <v>140120.0</v>
      </c>
      <c r="F2" s="103"/>
      <c r="G2" s="104"/>
    </row>
    <row r="3" ht="15.0" customHeight="1">
      <c r="A3" s="105"/>
      <c r="B3" s="105"/>
      <c r="C3" s="101" t="s">
        <v>74</v>
      </c>
      <c r="D3" s="102">
        <v>139990.59</v>
      </c>
      <c r="E3" s="102">
        <v>190000.0</v>
      </c>
      <c r="F3" s="103"/>
      <c r="G3" s="104"/>
    </row>
    <row r="4" ht="15.0" customHeight="1">
      <c r="A4" s="105"/>
      <c r="B4" s="105"/>
      <c r="C4" s="101" t="s">
        <v>75</v>
      </c>
      <c r="D4" s="104"/>
      <c r="E4" s="102">
        <v>1600.0</v>
      </c>
      <c r="F4" s="103"/>
      <c r="G4" s="104"/>
    </row>
    <row r="5" ht="15.0" customHeight="1">
      <c r="A5" s="105"/>
      <c r="B5" s="105"/>
      <c r="C5" s="101" t="s">
        <v>76</v>
      </c>
      <c r="D5" s="102">
        <v>10645.75</v>
      </c>
      <c r="E5" s="104"/>
      <c r="F5" s="103"/>
      <c r="G5" s="104"/>
    </row>
    <row r="6" ht="15.0" customHeight="1">
      <c r="A6" s="105"/>
      <c r="B6" s="105"/>
      <c r="C6" s="101" t="s">
        <v>77</v>
      </c>
      <c r="D6" s="102">
        <v>71050.59</v>
      </c>
      <c r="E6" s="102">
        <v>0.0</v>
      </c>
      <c r="F6" s="103"/>
      <c r="G6" s="104"/>
    </row>
    <row r="7" ht="15.0" customHeight="1">
      <c r="A7" s="105"/>
      <c r="B7" s="106"/>
      <c r="C7" s="107" t="s">
        <v>78</v>
      </c>
      <c r="D7" s="108">
        <f t="shared" ref="D7:E7" si="1">SUM(D2:D6)</f>
        <v>266316.93</v>
      </c>
      <c r="E7" s="108">
        <f t="shared" si="1"/>
        <v>331720</v>
      </c>
      <c r="F7" s="108">
        <v>400000.0</v>
      </c>
      <c r="G7" s="108">
        <f>F7-E7</f>
        <v>68280</v>
      </c>
    </row>
    <row r="8" ht="15.0" customHeight="1">
      <c r="A8" s="105"/>
      <c r="B8" s="109">
        <v>400.0</v>
      </c>
      <c r="C8" s="110" t="s">
        <v>79</v>
      </c>
      <c r="D8" s="102">
        <v>39098.76</v>
      </c>
      <c r="E8" s="102">
        <v>60000.0</v>
      </c>
      <c r="F8" s="111"/>
      <c r="G8" s="104"/>
    </row>
    <row r="9" ht="15.0" customHeight="1">
      <c r="A9" s="105"/>
      <c r="B9" s="105"/>
      <c r="C9" s="112" t="s">
        <v>80</v>
      </c>
      <c r="D9" s="102">
        <v>0.0</v>
      </c>
      <c r="E9" s="104"/>
      <c r="F9" s="111"/>
      <c r="G9" s="104"/>
    </row>
    <row r="10" ht="15.0" customHeight="1">
      <c r="A10" s="105"/>
      <c r="B10" s="105"/>
      <c r="C10" s="112" t="s">
        <v>81</v>
      </c>
      <c r="D10" s="102">
        <v>1042.97</v>
      </c>
      <c r="E10" s="104"/>
      <c r="F10" s="111"/>
      <c r="G10" s="104"/>
    </row>
    <row r="11" ht="15.0" customHeight="1">
      <c r="A11" s="105"/>
      <c r="B11" s="105"/>
      <c r="C11" s="112" t="s">
        <v>82</v>
      </c>
      <c r="D11" s="102">
        <v>8659.11</v>
      </c>
      <c r="E11" s="104"/>
      <c r="F11" s="111"/>
      <c r="G11" s="104"/>
    </row>
    <row r="12" ht="15.0" customHeight="1">
      <c r="A12" s="105"/>
      <c r="B12" s="105"/>
      <c r="C12" s="112" t="s">
        <v>83</v>
      </c>
      <c r="D12" s="102">
        <v>69112.16</v>
      </c>
      <c r="E12" s="102">
        <v>91800.0</v>
      </c>
      <c r="F12" s="113"/>
      <c r="G12" s="104"/>
    </row>
    <row r="13" ht="15.0" customHeight="1">
      <c r="A13" s="105"/>
      <c r="B13" s="105"/>
      <c r="C13" s="112" t="s">
        <v>84</v>
      </c>
      <c r="D13" s="102">
        <v>8823.84</v>
      </c>
      <c r="E13" s="102">
        <v>32550.0</v>
      </c>
      <c r="F13" s="111"/>
      <c r="G13" s="104"/>
    </row>
    <row r="14" ht="15.0" customHeight="1">
      <c r="A14" s="105"/>
      <c r="B14" s="105"/>
      <c r="C14" s="112" t="s">
        <v>85</v>
      </c>
      <c r="D14" s="102">
        <v>5495.0</v>
      </c>
      <c r="E14" s="102">
        <v>3500.0</v>
      </c>
      <c r="F14" s="111"/>
      <c r="G14" s="104"/>
    </row>
    <row r="15" ht="15.0" customHeight="1">
      <c r="A15" s="105"/>
      <c r="B15" s="105"/>
      <c r="C15" s="112" t="s">
        <v>86</v>
      </c>
      <c r="D15" s="102">
        <v>3000.0</v>
      </c>
      <c r="E15" s="104"/>
      <c r="F15" s="111"/>
      <c r="G15" s="104"/>
    </row>
    <row r="16" ht="15.0" customHeight="1">
      <c r="A16" s="105"/>
      <c r="B16" s="105"/>
      <c r="C16" s="110" t="s">
        <v>87</v>
      </c>
      <c r="D16" s="102">
        <v>2318.36</v>
      </c>
      <c r="E16" s="102">
        <v>4500.0</v>
      </c>
      <c r="F16" s="111"/>
      <c r="G16" s="104"/>
    </row>
    <row r="17" ht="15.0" customHeight="1">
      <c r="A17" s="106"/>
      <c r="B17" s="106"/>
      <c r="C17" s="114" t="s">
        <v>88</v>
      </c>
      <c r="D17" s="115">
        <f t="shared" ref="D17:E17" si="2">SUM(D8:D16)</f>
        <v>137550.2</v>
      </c>
      <c r="E17" s="115">
        <f t="shared" si="2"/>
        <v>192350</v>
      </c>
      <c r="F17" s="115">
        <f>200000+8200</f>
        <v>208200</v>
      </c>
      <c r="G17" s="115">
        <f>F17-E17</f>
        <v>15850</v>
      </c>
    </row>
    <row r="18" ht="15.0" customHeight="1">
      <c r="A18" s="116" t="s">
        <v>89</v>
      </c>
      <c r="B18" s="117"/>
      <c r="C18" s="118"/>
      <c r="D18" s="119">
        <f t="shared" ref="D18:G18" si="3">D7+D17</f>
        <v>403867.13</v>
      </c>
      <c r="E18" s="119">
        <f t="shared" si="3"/>
        <v>524070</v>
      </c>
      <c r="F18" s="119">
        <f t="shared" si="3"/>
        <v>608200</v>
      </c>
      <c r="G18" s="119">
        <f t="shared" si="3"/>
        <v>84130</v>
      </c>
    </row>
    <row r="19">
      <c r="A19" s="120"/>
      <c r="B19" s="117"/>
      <c r="C19" s="117"/>
      <c r="D19" s="117"/>
      <c r="E19" s="117"/>
      <c r="F19" s="117"/>
      <c r="G19" s="117"/>
    </row>
    <row r="20" ht="15.0" customHeight="1">
      <c r="A20" s="121">
        <v>2130.0</v>
      </c>
      <c r="B20" s="121">
        <v>200.0</v>
      </c>
      <c r="C20" s="122" t="s">
        <v>90</v>
      </c>
      <c r="D20" s="123">
        <v>1527900.0</v>
      </c>
      <c r="E20" s="123"/>
      <c r="F20" s="123">
        <f>1645700+84000</f>
        <v>1729700</v>
      </c>
      <c r="G20" s="123">
        <v>0.0</v>
      </c>
    </row>
    <row r="21" ht="15.0" customHeight="1">
      <c r="A21" s="121">
        <v>2130.0</v>
      </c>
      <c r="B21" s="121">
        <v>400.0</v>
      </c>
      <c r="C21" s="122" t="s">
        <v>20</v>
      </c>
      <c r="D21" s="123"/>
      <c r="E21" s="123"/>
      <c r="F21" s="123">
        <v>400000.0</v>
      </c>
      <c r="G21" s="123"/>
    </row>
    <row r="22">
      <c r="A22" s="124">
        <v>2130.0</v>
      </c>
      <c r="B22" s="124" t="s">
        <v>19</v>
      </c>
      <c r="C22" s="125"/>
      <c r="D22" s="125"/>
      <c r="E22" s="125"/>
      <c r="F22" s="126">
        <f>SUM(F20:F21)</f>
        <v>2129700</v>
      </c>
      <c r="G22" s="127"/>
    </row>
    <row r="23">
      <c r="A23" s="120"/>
      <c r="B23" s="117"/>
      <c r="C23" s="117"/>
      <c r="D23" s="117"/>
      <c r="E23" s="117"/>
      <c r="F23" s="117"/>
      <c r="G23" s="117"/>
    </row>
    <row r="24">
      <c r="A24" s="128">
        <v>4320.0</v>
      </c>
      <c r="B24" s="129">
        <v>300.0</v>
      </c>
      <c r="C24" s="101" t="s">
        <v>91</v>
      </c>
      <c r="D24" s="130">
        <v>640506.59</v>
      </c>
      <c r="E24" s="102">
        <v>702000.0</v>
      </c>
      <c r="F24" s="131"/>
      <c r="G24" s="132"/>
    </row>
    <row r="25">
      <c r="A25" s="105"/>
      <c r="B25" s="133"/>
      <c r="C25" s="101" t="s">
        <v>76</v>
      </c>
      <c r="D25" s="130">
        <v>11283.7</v>
      </c>
      <c r="E25" s="102">
        <v>0.0</v>
      </c>
      <c r="F25" s="103"/>
      <c r="G25" s="104"/>
    </row>
    <row r="26">
      <c r="A26" s="105"/>
      <c r="B26" s="133"/>
      <c r="C26" s="101" t="s">
        <v>92</v>
      </c>
      <c r="D26" s="102">
        <v>487.03</v>
      </c>
      <c r="E26" s="102">
        <v>0.0</v>
      </c>
      <c r="F26" s="103"/>
      <c r="G26" s="104"/>
    </row>
    <row r="27">
      <c r="A27" s="105"/>
      <c r="B27" s="134"/>
      <c r="C27" s="107" t="s">
        <v>93</v>
      </c>
      <c r="D27" s="108">
        <f t="shared" ref="D27:E27" si="4">SUM(D24:D26)</f>
        <v>652277.32</v>
      </c>
      <c r="E27" s="108">
        <f t="shared" si="4"/>
        <v>702000</v>
      </c>
      <c r="F27" s="108">
        <f>738500+308000</f>
        <v>1046500</v>
      </c>
      <c r="G27" s="108">
        <f>F27-E27</f>
        <v>344500</v>
      </c>
    </row>
    <row r="28">
      <c r="A28" s="105"/>
      <c r="B28" s="135">
        <v>400.0</v>
      </c>
      <c r="C28" s="112" t="s">
        <v>85</v>
      </c>
      <c r="D28" s="102">
        <v>5473.33</v>
      </c>
      <c r="E28" s="102">
        <v>3500.0</v>
      </c>
      <c r="F28" s="111"/>
      <c r="G28" s="104"/>
    </row>
    <row r="29">
      <c r="A29" s="105"/>
      <c r="B29" s="133"/>
      <c r="C29" s="112" t="s">
        <v>87</v>
      </c>
      <c r="D29" s="102">
        <v>3199.0</v>
      </c>
      <c r="E29" s="102">
        <v>8400.0</v>
      </c>
      <c r="F29" s="111"/>
      <c r="G29" s="104"/>
    </row>
    <row r="30">
      <c r="A30" s="105"/>
      <c r="B30" s="133"/>
      <c r="C30" s="112" t="s">
        <v>86</v>
      </c>
      <c r="D30" s="102">
        <v>3500.0</v>
      </c>
      <c r="E30" s="104"/>
      <c r="F30" s="111"/>
      <c r="G30" s="104"/>
    </row>
    <row r="31">
      <c r="A31" s="105"/>
      <c r="B31" s="133"/>
      <c r="C31" s="136" t="s">
        <v>77</v>
      </c>
      <c r="D31" s="102">
        <v>70354.14</v>
      </c>
      <c r="E31" s="102">
        <v>0.0</v>
      </c>
      <c r="F31" s="111"/>
      <c r="G31" s="104"/>
    </row>
    <row r="32">
      <c r="A32" s="105"/>
      <c r="B32" s="133"/>
      <c r="C32" s="136" t="s">
        <v>80</v>
      </c>
      <c r="D32" s="102">
        <v>13191.57</v>
      </c>
      <c r="E32" s="102">
        <v>5000.0</v>
      </c>
      <c r="F32" s="111"/>
      <c r="G32" s="104"/>
    </row>
    <row r="33">
      <c r="A33" s="105"/>
      <c r="B33" s="133"/>
      <c r="C33" s="136" t="s">
        <v>94</v>
      </c>
      <c r="D33" s="102">
        <v>32585.22</v>
      </c>
      <c r="E33" s="102">
        <v>31000.0</v>
      </c>
      <c r="F33" s="111"/>
      <c r="G33" s="104"/>
    </row>
    <row r="34">
      <c r="A34" s="105"/>
      <c r="B34" s="133"/>
      <c r="C34" s="137" t="s">
        <v>95</v>
      </c>
      <c r="D34" s="102">
        <v>5593.32</v>
      </c>
      <c r="E34" s="102">
        <v>5000.0</v>
      </c>
      <c r="F34" s="111"/>
      <c r="G34" s="104"/>
    </row>
    <row r="35">
      <c r="A35" s="105"/>
      <c r="B35" s="133"/>
      <c r="C35" s="136" t="s">
        <v>96</v>
      </c>
      <c r="D35" s="102">
        <v>45.0</v>
      </c>
      <c r="E35" s="102">
        <v>240.0</v>
      </c>
      <c r="F35" s="111"/>
      <c r="G35" s="104"/>
    </row>
    <row r="36">
      <c r="A36" s="105"/>
      <c r="B36" s="133"/>
      <c r="C36" s="137" t="s">
        <v>97</v>
      </c>
      <c r="D36" s="102">
        <v>440.0</v>
      </c>
      <c r="E36" s="102">
        <v>200.0</v>
      </c>
      <c r="F36" s="111"/>
      <c r="G36" s="104"/>
    </row>
    <row r="37">
      <c r="A37" s="105"/>
      <c r="B37" s="133"/>
      <c r="C37" s="136" t="s">
        <v>98</v>
      </c>
      <c r="D37" s="102">
        <v>2392.5</v>
      </c>
      <c r="E37" s="102">
        <v>0.0</v>
      </c>
      <c r="F37" s="111"/>
      <c r="G37" s="104"/>
    </row>
    <row r="38">
      <c r="A38" s="105"/>
      <c r="B38" s="133"/>
      <c r="C38" s="136" t="s">
        <v>99</v>
      </c>
      <c r="D38" s="102">
        <v>1950.46</v>
      </c>
      <c r="E38" s="102">
        <v>5000.0</v>
      </c>
      <c r="F38" s="111"/>
      <c r="G38" s="104"/>
    </row>
    <row r="39">
      <c r="A39" s="105"/>
      <c r="B39" s="133"/>
      <c r="C39" s="136" t="s">
        <v>100</v>
      </c>
      <c r="D39" s="102">
        <v>3750.0</v>
      </c>
      <c r="E39" s="102">
        <v>0.0</v>
      </c>
      <c r="F39" s="111"/>
      <c r="G39" s="104"/>
    </row>
    <row r="40">
      <c r="A40" s="105"/>
      <c r="B40" s="133"/>
      <c r="C40" s="138" t="s">
        <v>99</v>
      </c>
      <c r="D40" s="130">
        <v>1950.46</v>
      </c>
      <c r="E40" s="102">
        <v>5000.0</v>
      </c>
      <c r="F40" s="111"/>
      <c r="G40" s="104"/>
    </row>
    <row r="41">
      <c r="A41" s="106"/>
      <c r="B41" s="134"/>
      <c r="C41" s="114" t="s">
        <v>101</v>
      </c>
      <c r="D41" s="139">
        <f t="shared" ref="D41:E41" si="5">SUM(D28:D40)</f>
        <v>144425</v>
      </c>
      <c r="E41" s="139">
        <f t="shared" si="5"/>
        <v>63340</v>
      </c>
      <c r="F41" s="139">
        <v>309600.0</v>
      </c>
      <c r="G41" s="139">
        <f>F41-E41</f>
        <v>246260</v>
      </c>
    </row>
    <row r="42">
      <c r="A42" s="140" t="s">
        <v>102</v>
      </c>
      <c r="B42" s="117"/>
      <c r="C42" s="118"/>
      <c r="D42" s="141">
        <f t="shared" ref="D42:G42" si="6">D41+D27</f>
        <v>796702.32</v>
      </c>
      <c r="E42" s="141">
        <f t="shared" si="6"/>
        <v>765340</v>
      </c>
      <c r="F42" s="141">
        <f t="shared" si="6"/>
        <v>1356100</v>
      </c>
      <c r="G42" s="141">
        <f t="shared" si="6"/>
        <v>590760</v>
      </c>
    </row>
    <row r="43">
      <c r="A43" s="142" t="s">
        <v>103</v>
      </c>
      <c r="B43" s="117"/>
      <c r="C43" s="118"/>
      <c r="D43" s="143">
        <f>D42+D21+D18</f>
        <v>1200569.45</v>
      </c>
      <c r="E43" s="144"/>
      <c r="F43" s="143">
        <f>F18+F22+F42</f>
        <v>4094000</v>
      </c>
      <c r="G43" s="144"/>
    </row>
    <row r="44">
      <c r="A44" s="145" t="s">
        <v>104</v>
      </c>
      <c r="D44" s="63"/>
      <c r="E44" s="63"/>
      <c r="F44" s="146">
        <f>1281100+359800</f>
        <v>1640900</v>
      </c>
      <c r="G44" s="63"/>
    </row>
    <row r="45">
      <c r="A45" s="145" t="s">
        <v>105</v>
      </c>
      <c r="D45" s="63"/>
      <c r="E45" s="63"/>
      <c r="F45" s="147">
        <f>F43+F44</f>
        <v>5734900</v>
      </c>
      <c r="G45" s="63"/>
    </row>
    <row r="46">
      <c r="A46" s="148"/>
      <c r="B46" s="148"/>
      <c r="C46" s="63"/>
      <c r="D46" s="63"/>
      <c r="E46" s="149"/>
      <c r="F46" s="149"/>
      <c r="G46" s="149"/>
    </row>
    <row r="47">
      <c r="A47" s="148"/>
      <c r="B47" s="148"/>
      <c r="C47" s="63"/>
      <c r="D47" s="63"/>
      <c r="E47" s="150"/>
      <c r="F47" s="150"/>
      <c r="G47" s="150"/>
    </row>
    <row r="48">
      <c r="A48" s="63"/>
      <c r="B48" s="63"/>
      <c r="C48" s="63"/>
      <c r="D48" s="63"/>
      <c r="E48" s="63"/>
      <c r="F48" s="63"/>
      <c r="G48" s="63"/>
    </row>
    <row r="49">
      <c r="A49" s="63"/>
      <c r="B49" s="63"/>
      <c r="C49" s="63"/>
      <c r="D49" s="63"/>
      <c r="E49" s="63"/>
      <c r="F49" s="63"/>
      <c r="G49" s="63"/>
    </row>
  </sheetData>
  <mergeCells count="13">
    <mergeCell ref="B24:B27"/>
    <mergeCell ref="B28:B41"/>
    <mergeCell ref="A42:C42"/>
    <mergeCell ref="A43:C43"/>
    <mergeCell ref="A44:C44"/>
    <mergeCell ref="A45:C45"/>
    <mergeCell ref="A2:A17"/>
    <mergeCell ref="B2:B7"/>
    <mergeCell ref="B8:B17"/>
    <mergeCell ref="A18:C18"/>
    <mergeCell ref="A19:G19"/>
    <mergeCell ref="A23:G23"/>
    <mergeCell ref="A24:A4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2024-12-02T22:52:30Z</dcterms:created>
  <dc:creator>Chavez, Rita, PED</dc:creator>
</cp:coreProperties>
</file>